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tart Here" sheetId="1" state="visible" r:id="rId3"/>
    <sheet name="Audit" sheetId="2" state="visible" r:id="rId4"/>
    <sheet name="Worked Example"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<sst xmlns="http://schemas.openxmlformats.org/spreadsheetml/2006/main" count="182" uniqueCount="91">
  <si>
    <t xml:space="preserve">Event Tech Stack Audit Worksheet</t>
  </si>
  <si>
    <t xml:space="preserve">A companion to the article: The Event Tech Stack, When All-in-One Beats Best-of-Breed (And When It Doesn't).</t>
  </si>
  <si>
    <t xml:space="preserve">What this is</t>
  </si>
  <si>
    <t xml:space="preserve">The all-in-one vs best-of-breed decision is rarely about which tool has the best features. It is about how many seams your event has, who owns them, and what each model actually costs. This worksheet turns that into four questions and gives you a defensible read. It is vendor-neutral. If best-of-breed is the right answer for your event, it will say so.</t>
  </si>
  <si>
    <t xml:space="preserve">How to use it</t>
  </si>
  <si>
    <t xml:space="preserve">1.  Open the Audit tab.</t>
  </si>
  <si>
    <t xml:space="preserve">2.  Fill in the yellow cells in Sections A to D.</t>
  </si>
  <si>
    <t xml:space="preserve">3.  Read the recommendation in the panel at the top. It updates as you type.</t>
  </si>
  <si>
    <t xml:space="preserve">4.  The Worked Example tab shows the whole thing filled in for a mid-sized association.</t>
  </si>
  <si>
    <t xml:space="preserve">How the recommendation works</t>
  </si>
  <si>
    <t xml:space="preserve">Section A counts your seams, the points where data crosses from one tool to another. More seams favor an all-in-one, because each one it absorbs is a failure mode removed.</t>
  </si>
  <si>
    <t xml:space="preserve">Section B tests whether one specialized function is so central that it essentially is your event. If so, a specialist may beat any all-in-one's version of it.</t>
  </si>
  <si>
    <t xml:space="preserve">Section C weighs whether your team can actually own integrations. A small team without technical support pays a high price for seams.</t>
  </si>
  <si>
    <t xml:space="preserve">Section D compares the real annual cost of each model, tools plus seam labor against the platform plus what you will not use.</t>
  </si>
  <si>
    <t xml:space="preserve">The four outcomes: All-in-one, Best-of-breed, Hybrid (a specialist for the one defining function, an all-in-one for everything downstream), or Either (decide on cost and team capacity).</t>
  </si>
  <si>
    <t xml:space="preserve">From PheedLoop. Use it against any platforms, not just ours.</t>
  </si>
  <si>
    <t xml:space="preserve">Count the seams in your event, weigh the tradeoffs, and get a defensible read on all-in-one vs best-of-breed. Vendor-neutral by design.</t>
  </si>
  <si>
    <t xml:space="preserve">YOUR RESULT</t>
  </si>
  <si>
    <t xml:space="preserve">Recommendation</t>
  </si>
  <si>
    <t xml:space="preserve">What it means</t>
  </si>
  <si>
    <t xml:space="preserve">How to use: fill the yellow cells in Sections A to D below. This panel updates automatically. See the Worked Example tab for a filled-in association.</t>
  </si>
  <si>
    <t xml:space="preserve">SECTION A  -  Seam map: how many data handoffs does your event have?</t>
  </si>
  <si>
    <t xml:space="preserve">Mark Yes for each handoff your event actually has. Each Yes is a place data can desync. More seams favor consolidation.</t>
  </si>
  <si>
    <t xml:space="preserve">Data handoff (seam)</t>
  </si>
  <si>
    <t xml:space="preserve">Applies? (Yes/No)</t>
  </si>
  <si>
    <t xml:space="preserve">What desyncs when it breaks</t>
  </si>
  <si>
    <t xml:space="preserve">Registration to badge printing</t>
  </si>
  <si>
    <t xml:space="preserve">Badges print with stale names, titles, or ticket types</t>
  </si>
  <si>
    <t xml:space="preserve">Registration to mobile app</t>
  </si>
  <si>
    <t xml:space="preserve">Attendees missing or duplicated in the app</t>
  </si>
  <si>
    <t xml:space="preserve">Registration to on-site check-in</t>
  </si>
  <si>
    <t xml:space="preserve">Check-in runs against an out-of-date attendee list</t>
  </si>
  <si>
    <t xml:space="preserve">Registration to payment / finance</t>
  </si>
  <si>
    <t xml:space="preserve">Revenue and refunds reconcile by hand</t>
  </si>
  <si>
    <t xml:space="preserve">Registration to AMS or CRM</t>
  </si>
  <si>
    <t xml:space="preserve">Member records and event data drift apart</t>
  </si>
  <si>
    <t xml:space="preserve">Attendee profile updates to downstream systems</t>
  </si>
  <si>
    <t xml:space="preserve">A change in one place does not reach the others</t>
  </si>
  <si>
    <t xml:space="preserve">Sessions / agenda to mobile app</t>
  </si>
  <si>
    <t xml:space="preserve">App schedule does not match the real agenda</t>
  </si>
  <si>
    <t xml:space="preserve">Sessions / agenda to on-site signage</t>
  </si>
  <si>
    <t xml:space="preserve">Room and time changes do not reach the displays</t>
  </si>
  <si>
    <t xml:space="preserve">Abstracts / call for papers to sessions &amp; speakers</t>
  </si>
  <si>
    <t xml:space="preserve">Accepted submissions re-keyed into the agenda</t>
  </si>
  <si>
    <t xml:space="preserve">Check-in to CE credit / session tracking</t>
  </si>
  <si>
    <t xml:space="preserve">Credit and attendance records assembled manually</t>
  </si>
  <si>
    <t xml:space="preserve">Exhibitor / sponsor portal to lead retrieval</t>
  </si>
  <si>
    <t xml:space="preserve">Booth and lead setup duplicated across tools</t>
  </si>
  <si>
    <t xml:space="preserve">Lead retrieval to sponsor reporting</t>
  </si>
  <si>
    <t xml:space="preserve">Sponsors get leads late or in the wrong format</t>
  </si>
  <si>
    <t xml:space="preserve">Virtual platform to in-person data (hybrid)</t>
  </si>
  <si>
    <t xml:space="preserve">Two attendee pictures that never fully merge</t>
  </si>
  <si>
    <t xml:space="preserve">Surveys / feedback to reporting</t>
  </si>
  <si>
    <t xml:space="preserve">Post-event data stitched together after the fact</t>
  </si>
  <si>
    <t xml:space="preserve">Seam count</t>
  </si>
  <si>
    <t xml:space="preserve">Seam level</t>
  </si>
  <si>
    <t xml:space="preserve">SECTION B  -  The make-or-break test: does one function define your event?</t>
  </si>
  <si>
    <t xml:space="preserve">If one specialized function is essentially the whole event, a best-in-class specialist may beat any all-in-one's version of it.</t>
  </si>
  <si>
    <t xml:space="preserve">Dependence on ONE function  (1 = no single function dominates, 5 = the event essentially IS that function)</t>
  </si>
  <si>
    <t xml:space="preserve">If 3 or higher, name that function</t>
  </si>
  <si>
    <t xml:space="preserve">Specialist pull</t>
  </si>
  <si>
    <t xml:space="preserve">SECTION C  -  Integration capacity: who owns the connections?</t>
  </si>
  <si>
    <t xml:space="preserve">People who would actually maintain integrations between tools</t>
  </si>
  <si>
    <t xml:space="preserve">Dedicated technical / IT support or a budget for integrations? (Yes/No)</t>
  </si>
  <si>
    <t xml:space="preserve">Integration capacity</t>
  </si>
  <si>
    <t xml:space="preserve">SECTION D  -  The real cost of each model (annual)</t>
  </si>
  <si>
    <t xml:space="preserve">Best-of-breed costs the tools plus the labor and risk of the seams. All-in-one costs the platform plus whatever you pay for and do not use.</t>
  </si>
  <si>
    <t xml:space="preserve">Best-of-breed (annual)</t>
  </si>
  <si>
    <t xml:space="preserve">Tool or category</t>
  </si>
  <si>
    <t xml:space="preserve">Annual cost ($)</t>
  </si>
  <si>
    <t xml:space="preserve">Integration labor: hours per year</t>
  </si>
  <si>
    <t xml:space="preserve">Blended hourly rate ($)</t>
  </si>
  <si>
    <t xml:space="preserve">Integration labor cost</t>
  </si>
  <si>
    <t xml:space="preserve">Middleware / connector costs (annual $)</t>
  </si>
  <si>
    <t xml:space="preserve">Best-of-breed total (annual $)</t>
  </si>
  <si>
    <t xml:space="preserve">All-in-one (annual)</t>
  </si>
  <si>
    <t xml:space="preserve">All-in-one platform cost (annual $)</t>
  </si>
  <si>
    <t xml:space="preserve">% of the platform you will not use (informational)</t>
  </si>
  <si>
    <t xml:space="preserve">All-in-one total you would pay (annual $)</t>
  </si>
  <si>
    <t xml:space="preserve">Cost signal</t>
  </si>
  <si>
    <t xml:space="preserve">Annual cost gap ($)</t>
  </si>
  <si>
    <t xml:space="preserve">AUTO-SCORING  (do not edit)</t>
  </si>
  <si>
    <t xml:space="preserve">Consolidation pressure</t>
  </si>
  <si>
    <t xml:space="preserve">Rationale</t>
  </si>
  <si>
    <t xml:space="preserve">Yes</t>
  </si>
  <si>
    <t xml:space="preserve">No</t>
  </si>
  <si>
    <t xml:space="preserve">Registration &amp; ticketing</t>
  </si>
  <si>
    <t xml:space="preserve">Event mobile app</t>
  </si>
  <si>
    <t xml:space="preserve">Badge printing &amp; check-in</t>
  </si>
  <si>
    <t xml:space="preserve">Abstract management</t>
  </si>
  <si>
    <t xml:space="preserve">Survey &amp; feedback</t>
  </si>
</sst>
</file>

<file path=xl/styles.xml><?xml version="1.0" encoding="utf-8"?>
<styleSheet xmlns="http://schemas.openxmlformats.org/spreadsheetml/2006/main">
  <numFmts count="4">
    <numFmt numFmtId="164" formatCode="General"/>
    <numFmt numFmtId="165" formatCode="General"/>
    <numFmt numFmtId="166" formatCode="\$#,##0"/>
    <numFmt numFmtId="167" formatCode="0%"/>
  </numFmts>
  <fonts count="16">
    <font>
      <sz val="11"/>
      <color theme="1"/>
      <name val="Calibri"/>
      <family val="2"/>
      <charset val="1"/>
    </font>
    <font>
      <sz val="10"/>
      <name val="Arial"/>
      <family val="0"/>
    </font>
    <font>
      <sz val="10"/>
      <name val="Arial"/>
      <family val="0"/>
    </font>
    <font>
      <sz val="10"/>
      <name val="Arial"/>
      <family val="0"/>
    </font>
    <font>
      <b val="true"/>
      <sz val="16"/>
      <color rgb="FF1F3864"/>
      <name val="Arial"/>
      <family val="0"/>
      <charset val="1"/>
    </font>
    <font>
      <sz val="10"/>
      <color rgb="FF404040"/>
      <name val="Arial"/>
      <family val="0"/>
      <charset val="1"/>
    </font>
    <font>
      <sz val="10"/>
      <color rgb="FF000000"/>
      <name val="Arial"/>
      <family val="0"/>
      <charset val="1"/>
    </font>
    <font>
      <b val="true"/>
      <sz val="12"/>
      <color rgb="FF1F3864"/>
      <name val="Arial"/>
      <family val="0"/>
      <charset val="1"/>
    </font>
    <font>
      <sz val="9"/>
      <color rgb="FF808080"/>
      <name val="Arial"/>
      <family val="0"/>
      <charset val="1"/>
    </font>
    <font>
      <i val="true"/>
      <sz val="10"/>
      <color rgb="FF404040"/>
      <name val="Arial"/>
      <family val="0"/>
      <charset val="1"/>
    </font>
    <font>
      <b val="true"/>
      <sz val="11"/>
      <color rgb="FFFFFFFF"/>
      <name val="Arial"/>
      <family val="0"/>
      <charset val="1"/>
    </font>
    <font>
      <b val="true"/>
      <sz val="10"/>
      <color rgb="FF000000"/>
      <name val="Arial"/>
      <family val="0"/>
      <charset val="1"/>
    </font>
    <font>
      <i val="true"/>
      <sz val="9"/>
      <color rgb="FF404040"/>
      <name val="Arial"/>
      <family val="0"/>
      <charset val="1"/>
    </font>
    <font>
      <sz val="10"/>
      <color rgb="FF0000FF"/>
      <name val="Arial"/>
      <family val="0"/>
      <charset val="1"/>
    </font>
    <font>
      <sz val="9"/>
      <color rgb="FF595959"/>
      <name val="Arial"/>
      <family val="0"/>
      <charset val="1"/>
    </font>
    <font>
      <b val="true"/>
      <sz val="9"/>
      <color rgb="FF595959"/>
      <name val="Arial"/>
      <family val="0"/>
      <charset val="1"/>
    </font>
  </fonts>
  <fills count="7">
    <fill>
      <patternFill patternType="none"/>
    </fill>
    <fill>
      <patternFill patternType="gray125"/>
    </fill>
    <fill>
      <patternFill patternType="solid">
        <fgColor rgb="FF1F3864"/>
        <bgColor rgb="FF333399"/>
      </patternFill>
    </fill>
    <fill>
      <patternFill patternType="solid">
        <fgColor rgb="FFDDEBF7"/>
        <bgColor rgb="FFEDEDED"/>
      </patternFill>
    </fill>
    <fill>
      <patternFill patternType="solid">
        <fgColor rgb="FFD9D9D9"/>
        <bgColor rgb="FFDDEBF7"/>
      </patternFill>
    </fill>
    <fill>
      <patternFill patternType="solid">
        <fgColor rgb="FFFFF2CC"/>
        <bgColor rgb="FFEDEDED"/>
      </patternFill>
    </fill>
    <fill>
      <patternFill patternType="solid">
        <fgColor rgb="FFEDEDED"/>
        <bgColor rgb="FFDDEBF7"/>
      </patternFill>
    </fill>
  </fills>
  <borders count="3">
    <border diagonalUp="false" diagonalDown="false">
      <left/>
      <right/>
      <top/>
      <bottom/>
      <diagonal/>
    </border>
    <border diagonalUp="false" diagonalDown="false">
      <left style="thin">
        <color rgb="FFBFBFBF"/>
      </left>
      <right style="thin">
        <color rgb="FFBFBFBF"/>
      </right>
      <top style="thin">
        <color rgb="FFBFBFBF"/>
      </top>
      <bottom style="thin">
        <color rgb="FFBFBFBF"/>
      </bottom>
      <diagonal/>
    </border>
    <border diagonalUp="false" diagonalDown="false">
      <left style="thin">
        <color rgb="FFBFBFBF"/>
      </left>
      <right/>
      <top style="thin">
        <color rgb="FFBFBFBF"/>
      </top>
      <bottom style="thin">
        <color rgb="FFBFBFBF"/>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4" fontId="5" fillId="0" borderId="0" xfId="0" applyFont="true" applyBorder="false" applyAlignment="true" applyProtection="false">
      <alignment horizontal="general" vertical="top" textRotation="0" wrapText="true" indent="0" shrinkToFit="false"/>
      <protection locked="true" hidden="false"/>
    </xf>
    <xf numFmtId="164" fontId="6" fillId="0" borderId="0" xfId="0" applyFont="true" applyBorder="false" applyAlignment="true" applyProtection="false">
      <alignment horizontal="general" vertical="top" textRotation="0" wrapText="false" indent="0" shrinkToFit="false"/>
      <protection locked="true" hidden="false"/>
    </xf>
    <xf numFmtId="164" fontId="7" fillId="0" borderId="0" xfId="0" applyFont="true" applyBorder="false" applyAlignment="true" applyProtection="false">
      <alignment horizontal="general" vertical="top" textRotation="0" wrapText="false" indent="0" shrinkToFit="false"/>
      <protection locked="true" hidden="false"/>
    </xf>
    <xf numFmtId="164" fontId="6" fillId="0" borderId="0" xfId="0" applyFont="true" applyBorder="false" applyAlignment="true" applyProtection="false">
      <alignment horizontal="general" vertical="top" textRotation="0" wrapText="true" indent="0" shrinkToFit="false"/>
      <protection locked="true" hidden="false"/>
    </xf>
    <xf numFmtId="164" fontId="8" fillId="0" borderId="0" xfId="0" applyFont="true" applyBorder="false" applyAlignment="true" applyProtection="false">
      <alignment horizontal="general" vertical="top" textRotation="0" wrapText="tru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general" vertical="center" textRotation="0" wrapText="true" indent="0" shrinkToFit="false"/>
      <protection locked="true" hidden="false"/>
    </xf>
    <xf numFmtId="164" fontId="10" fillId="2" borderId="0" xfId="0" applyFont="true" applyBorder="true" applyAlignment="true" applyProtection="false">
      <alignment horizontal="left" vertical="center" textRotation="0" wrapText="false" indent="1" shrinkToFit="false"/>
      <protection locked="true" hidden="false"/>
    </xf>
    <xf numFmtId="164" fontId="11" fillId="0" borderId="0" xfId="0" applyFont="true" applyBorder="false" applyAlignment="true" applyProtection="false">
      <alignment horizontal="general" vertical="center" textRotation="0" wrapText="false" indent="0" shrinkToFit="false"/>
      <protection locked="true" hidden="false"/>
    </xf>
    <xf numFmtId="164" fontId="11" fillId="3" borderId="0"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true" applyAlignment="true" applyProtection="false">
      <alignment horizontal="general" vertical="center" textRotation="0" wrapText="true" indent="0" shrinkToFit="false"/>
      <protection locked="true" hidden="false"/>
    </xf>
    <xf numFmtId="164" fontId="12" fillId="0" borderId="0" xfId="0" applyFont="true" applyBorder="true" applyAlignment="true" applyProtection="false">
      <alignment horizontal="general" vertical="center" textRotation="0" wrapText="true" indent="0" shrinkToFit="false"/>
      <protection locked="true" hidden="false"/>
    </xf>
    <xf numFmtId="164" fontId="11" fillId="4" borderId="1" xfId="0" applyFont="true" applyBorder="true" applyAlignment="true" applyProtection="false">
      <alignment horizontal="general" vertical="center" textRotation="0" wrapText="false" indent="0" shrinkToFit="false"/>
      <protection locked="true" hidden="false"/>
    </xf>
    <xf numFmtId="164" fontId="6" fillId="0" borderId="1" xfId="0" applyFont="true" applyBorder="true" applyAlignment="true" applyProtection="false">
      <alignment horizontal="general" vertical="center" textRotation="0" wrapText="false" indent="0" shrinkToFit="false"/>
      <protection locked="true" hidden="false"/>
    </xf>
    <xf numFmtId="164" fontId="13" fillId="5" borderId="1" xfId="0" applyFont="true" applyBorder="true" applyAlignment="true" applyProtection="false">
      <alignment horizontal="center" vertical="center" textRotation="0" wrapText="false" indent="0" shrinkToFit="false"/>
      <protection locked="true" hidden="false"/>
    </xf>
    <xf numFmtId="164" fontId="14" fillId="0" borderId="1" xfId="0" applyFont="true" applyBorder="true" applyAlignment="true" applyProtection="false">
      <alignment horizontal="general" vertical="center" textRotation="0" wrapText="true" indent="0" shrinkToFit="false"/>
      <protection locked="true" hidden="false"/>
    </xf>
    <xf numFmtId="165" fontId="11" fillId="0" borderId="0" xfId="0" applyFont="true" applyBorder="fals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13" fillId="5" borderId="2" xfId="0" applyFont="true" applyBorder="true" applyAlignment="true" applyProtection="false">
      <alignment horizontal="left" vertical="center" textRotation="0" wrapText="false" indent="0" shrinkToFit="false"/>
      <protection locked="true" hidden="false"/>
    </xf>
    <xf numFmtId="164" fontId="11" fillId="4" borderId="0" xfId="0" applyFont="true" applyBorder="true" applyAlignment="true" applyProtection="false">
      <alignment horizontal="general" vertical="center" textRotation="0" wrapText="false" indent="0" shrinkToFit="false"/>
      <protection locked="true" hidden="false"/>
    </xf>
    <xf numFmtId="164" fontId="11" fillId="4" borderId="0" xfId="0" applyFont="true" applyBorder="false" applyAlignment="true" applyProtection="false">
      <alignment horizontal="general" vertical="center" textRotation="0" wrapText="false" indent="0" shrinkToFit="false"/>
      <protection locked="true" hidden="false"/>
    </xf>
    <xf numFmtId="164" fontId="13" fillId="5" borderId="1" xfId="0" applyFont="true" applyBorder="true" applyAlignment="true" applyProtection="false">
      <alignment horizontal="left" vertical="center" textRotation="0" wrapText="false" indent="0" shrinkToFit="false"/>
      <protection locked="true" hidden="false"/>
    </xf>
    <xf numFmtId="166" fontId="13" fillId="5" borderId="1" xfId="0" applyFont="true" applyBorder="true" applyAlignment="true" applyProtection="false">
      <alignment horizontal="center" vertical="center" textRotation="0" wrapText="false" indent="0" shrinkToFit="false"/>
      <protection locked="true" hidden="false"/>
    </xf>
    <xf numFmtId="166" fontId="6" fillId="0" borderId="0" xfId="0" applyFont="true" applyBorder="false" applyAlignment="true" applyProtection="false">
      <alignment horizontal="left" vertical="center" textRotation="0" wrapText="false" indent="0" shrinkToFit="false"/>
      <protection locked="true" hidden="false"/>
    </xf>
    <xf numFmtId="166" fontId="11" fillId="0" borderId="0" xfId="0" applyFont="true" applyBorder="false" applyAlignment="true" applyProtection="false">
      <alignment horizontal="left" vertical="center" textRotation="0" wrapText="false" indent="0" shrinkToFit="false"/>
      <protection locked="true" hidden="false"/>
    </xf>
    <xf numFmtId="167" fontId="13" fillId="5" borderId="1" xfId="0" applyFont="true" applyBorder="true" applyAlignment="true" applyProtection="false">
      <alignment horizontal="center" vertical="center" textRotation="0" wrapText="false" indent="0" shrinkToFit="false"/>
      <protection locked="true" hidden="false"/>
    </xf>
    <xf numFmtId="164" fontId="15" fillId="6" borderId="0" xfId="0" applyFont="true" applyBorder="true" applyAlignment="true" applyProtection="false">
      <alignment horizontal="left" vertical="center" textRotation="0" wrapText="false" indent="1" shrinkToFit="false"/>
      <protection locked="true" hidden="false"/>
    </xf>
    <xf numFmtId="164" fontId="14" fillId="0" borderId="0" xfId="0" applyFont="true" applyBorder="false" applyAlignment="true" applyProtection="false">
      <alignment horizontal="general" vertical="center"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2CC"/>
      <rgbColor rgb="FFDDEBF7"/>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EDEDED"/>
      <rgbColor rgb="FFCCFFCC"/>
      <rgbColor rgb="FFFFFF99"/>
      <rgbColor rgb="FF99CCFF"/>
      <rgbColor rgb="FFFF99CC"/>
      <rgbColor rgb="FFCC99FF"/>
      <rgbColor rgb="FFFFCC99"/>
      <rgbColor rgb="FF3366FF"/>
      <rgbColor rgb="FF33CCCC"/>
      <rgbColor rgb="FF99CC00"/>
      <rgbColor rgb="FFFFCC00"/>
      <rgbColor rgb="FFFF9900"/>
      <rgbColor rgb="FFFF6600"/>
      <rgbColor rgb="FF595959"/>
      <rgbColor rgb="FF969696"/>
      <rgbColor rgb="FF1F3864"/>
      <rgbColor rgb="FF339966"/>
      <rgbColor rgb="FF003300"/>
      <rgbColor rgb="FF333300"/>
      <rgbColor rgb="FF993300"/>
      <rgbColor rgb="FF993366"/>
      <rgbColor rgb="FF333399"/>
      <rgbColor rgb="FF40404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0"/>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100"/>
  </cols>
  <sheetData>
    <row r="1" customFormat="false" ht="19.7" hidden="false" customHeight="false" outlineLevel="0" collapsed="false">
      <c r="A1" s="1" t="s">
        <v>0</v>
      </c>
    </row>
    <row r="2" customFormat="false" ht="45" hidden="false" customHeight="true" outlineLevel="0" collapsed="false">
      <c r="A2" s="2" t="s">
        <v>1</v>
      </c>
    </row>
    <row r="3" customFormat="false" ht="15" hidden="false" customHeight="false" outlineLevel="0" collapsed="false">
      <c r="A3" s="3"/>
    </row>
    <row r="4" customFormat="false" ht="15" hidden="false" customHeight="false" outlineLevel="0" collapsed="false">
      <c r="A4" s="4" t="s">
        <v>2</v>
      </c>
    </row>
    <row r="5" customFormat="false" ht="75" hidden="false" customHeight="true" outlineLevel="0" collapsed="false">
      <c r="A5" s="5" t="s">
        <v>3</v>
      </c>
    </row>
    <row r="6" customFormat="false" ht="15" hidden="false" customHeight="false" outlineLevel="0" collapsed="false">
      <c r="A6" s="3"/>
    </row>
    <row r="7" customFormat="false" ht="15" hidden="false" customHeight="false" outlineLevel="0" collapsed="false">
      <c r="A7" s="4" t="s">
        <v>4</v>
      </c>
    </row>
    <row r="8" customFormat="false" ht="15" hidden="false" customHeight="false" outlineLevel="0" collapsed="false">
      <c r="A8" s="3" t="s">
        <v>5</v>
      </c>
    </row>
    <row r="9" customFormat="false" ht="15" hidden="false" customHeight="false" outlineLevel="0" collapsed="false">
      <c r="A9" s="3" t="s">
        <v>6</v>
      </c>
    </row>
    <row r="10" customFormat="false" ht="15" hidden="false" customHeight="false" outlineLevel="0" collapsed="false">
      <c r="A10" s="3" t="s">
        <v>7</v>
      </c>
    </row>
    <row r="11" customFormat="false" ht="15" hidden="false" customHeight="false" outlineLevel="0" collapsed="false">
      <c r="A11" s="3" t="s">
        <v>8</v>
      </c>
    </row>
    <row r="12" customFormat="false" ht="15" hidden="false" customHeight="false" outlineLevel="0" collapsed="false">
      <c r="A12" s="3"/>
    </row>
    <row r="13" customFormat="false" ht="15" hidden="false" customHeight="false" outlineLevel="0" collapsed="false">
      <c r="A13" s="4" t="s">
        <v>9</v>
      </c>
    </row>
    <row r="14" customFormat="false" ht="45" hidden="false" customHeight="true" outlineLevel="0" collapsed="false">
      <c r="A14" s="5" t="s">
        <v>10</v>
      </c>
    </row>
    <row r="15" customFormat="false" ht="45" hidden="false" customHeight="true" outlineLevel="0" collapsed="false">
      <c r="A15" s="5" t="s">
        <v>11</v>
      </c>
    </row>
    <row r="16" customFormat="false" ht="45" hidden="false" customHeight="true" outlineLevel="0" collapsed="false">
      <c r="A16" s="5" t="s">
        <v>12</v>
      </c>
    </row>
    <row r="17" customFormat="false" ht="45" hidden="false" customHeight="true" outlineLevel="0" collapsed="false">
      <c r="A17" s="5" t="s">
        <v>13</v>
      </c>
    </row>
    <row r="18" customFormat="false" ht="45" hidden="false" customHeight="true" outlineLevel="0" collapsed="false">
      <c r="A18" s="5" t="s">
        <v>14</v>
      </c>
    </row>
    <row r="19" customFormat="false" ht="15" hidden="false" customHeight="false" outlineLevel="0" collapsed="false">
      <c r="A19" s="3"/>
    </row>
    <row r="20" customFormat="false" ht="15" hidden="false" customHeight="false" outlineLevel="0" collapsed="false">
      <c r="A20" s="6" t="s">
        <v>15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7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54"/>
    <col collapsed="false" customWidth="true" hidden="false" outlineLevel="0" max="2" min="2" style="0" width="20"/>
    <col collapsed="false" customWidth="true" hidden="false" outlineLevel="0" max="3" min="3" style="0" width="46"/>
  </cols>
  <sheetData>
    <row r="1" customFormat="false" ht="19.7" hidden="false" customHeight="false" outlineLevel="0" collapsed="false">
      <c r="A1" s="7" t="s">
        <v>0</v>
      </c>
    </row>
    <row r="2" customFormat="false" ht="27.75" hidden="false" customHeight="true" outlineLevel="0" collapsed="false">
      <c r="A2" s="8" t="s">
        <v>16</v>
      </c>
      <c r="B2" s="8"/>
      <c r="C2" s="8"/>
    </row>
    <row r="4" customFormat="false" ht="19.5" hidden="false" customHeight="true" outlineLevel="0" collapsed="false">
      <c r="A4" s="9" t="s">
        <v>17</v>
      </c>
      <c r="B4" s="9"/>
      <c r="C4" s="9"/>
    </row>
    <row r="5" customFormat="false" ht="42" hidden="false" customHeight="true" outlineLevel="0" collapsed="false">
      <c r="A5" s="10" t="s">
        <v>18</v>
      </c>
      <c r="B5" s="11" t="str">
        <f aca="false">B69</f>
        <v>Lean all-in-one, but let the Section D cost comparison break the tie.</v>
      </c>
      <c r="C5" s="11"/>
    </row>
    <row r="6" customFormat="false" ht="42" hidden="false" customHeight="true" outlineLevel="0" collapsed="false">
      <c r="A6" s="10" t="s">
        <v>19</v>
      </c>
      <c r="B6" s="12" t="str">
        <f aca="false">B70</f>
        <v>Seams: Low (0 of 14).  Defining function: Low.  Integration capacity: Low.  Add Section D costs for the cost read.</v>
      </c>
      <c r="C6" s="12"/>
    </row>
    <row r="8" customFormat="false" ht="27.75" hidden="false" customHeight="true" outlineLevel="0" collapsed="false">
      <c r="A8" s="13" t="s">
        <v>20</v>
      </c>
      <c r="B8" s="13"/>
      <c r="C8" s="13"/>
    </row>
    <row r="10" customFormat="false" ht="19.5" hidden="false" customHeight="true" outlineLevel="0" collapsed="false">
      <c r="A10" s="9" t="s">
        <v>21</v>
      </c>
      <c r="B10" s="9"/>
      <c r="C10" s="9"/>
    </row>
    <row r="11" customFormat="false" ht="15" hidden="false" customHeight="true" outlineLevel="0" collapsed="false">
      <c r="A11" s="13" t="s">
        <v>22</v>
      </c>
      <c r="B11" s="13"/>
      <c r="C11" s="13"/>
    </row>
    <row r="12" customFormat="false" ht="15" hidden="false" customHeight="false" outlineLevel="0" collapsed="false">
      <c r="A12" s="14" t="s">
        <v>23</v>
      </c>
      <c r="B12" s="14" t="s">
        <v>24</v>
      </c>
      <c r="C12" s="14" t="s">
        <v>25</v>
      </c>
    </row>
    <row r="13" customFormat="false" ht="15" hidden="false" customHeight="false" outlineLevel="0" collapsed="false">
      <c r="A13" s="15" t="s">
        <v>26</v>
      </c>
      <c r="B13" s="16"/>
      <c r="C13" s="17" t="s">
        <v>27</v>
      </c>
    </row>
    <row r="14" customFormat="false" ht="15" hidden="false" customHeight="false" outlineLevel="0" collapsed="false">
      <c r="A14" s="15" t="s">
        <v>28</v>
      </c>
      <c r="B14" s="16"/>
      <c r="C14" s="17" t="s">
        <v>29</v>
      </c>
    </row>
    <row r="15" customFormat="false" ht="15" hidden="false" customHeight="false" outlineLevel="0" collapsed="false">
      <c r="A15" s="15" t="s">
        <v>30</v>
      </c>
      <c r="B15" s="16"/>
      <c r="C15" s="17" t="s">
        <v>31</v>
      </c>
    </row>
    <row r="16" customFormat="false" ht="15" hidden="false" customHeight="false" outlineLevel="0" collapsed="false">
      <c r="A16" s="15" t="s">
        <v>32</v>
      </c>
      <c r="B16" s="16"/>
      <c r="C16" s="17" t="s">
        <v>33</v>
      </c>
    </row>
    <row r="17" customFormat="false" ht="15" hidden="false" customHeight="false" outlineLevel="0" collapsed="false">
      <c r="A17" s="15" t="s">
        <v>34</v>
      </c>
      <c r="B17" s="16"/>
      <c r="C17" s="17" t="s">
        <v>35</v>
      </c>
    </row>
    <row r="18" customFormat="false" ht="15" hidden="false" customHeight="false" outlineLevel="0" collapsed="false">
      <c r="A18" s="15" t="s">
        <v>36</v>
      </c>
      <c r="B18" s="16"/>
      <c r="C18" s="17" t="s">
        <v>37</v>
      </c>
    </row>
    <row r="19" customFormat="false" ht="15" hidden="false" customHeight="false" outlineLevel="0" collapsed="false">
      <c r="A19" s="15" t="s">
        <v>38</v>
      </c>
      <c r="B19" s="16"/>
      <c r="C19" s="17" t="s">
        <v>39</v>
      </c>
    </row>
    <row r="20" customFormat="false" ht="15" hidden="false" customHeight="false" outlineLevel="0" collapsed="false">
      <c r="A20" s="15" t="s">
        <v>40</v>
      </c>
      <c r="B20" s="16"/>
      <c r="C20" s="17" t="s">
        <v>41</v>
      </c>
    </row>
    <row r="21" customFormat="false" ht="15" hidden="false" customHeight="false" outlineLevel="0" collapsed="false">
      <c r="A21" s="15" t="s">
        <v>42</v>
      </c>
      <c r="B21" s="16"/>
      <c r="C21" s="17" t="s">
        <v>43</v>
      </c>
    </row>
    <row r="22" customFormat="false" ht="15" hidden="false" customHeight="false" outlineLevel="0" collapsed="false">
      <c r="A22" s="15" t="s">
        <v>44</v>
      </c>
      <c r="B22" s="16"/>
      <c r="C22" s="17" t="s">
        <v>45</v>
      </c>
    </row>
    <row r="23" customFormat="false" ht="15" hidden="false" customHeight="false" outlineLevel="0" collapsed="false">
      <c r="A23" s="15" t="s">
        <v>46</v>
      </c>
      <c r="B23" s="16"/>
      <c r="C23" s="17" t="s">
        <v>47</v>
      </c>
    </row>
    <row r="24" customFormat="false" ht="15" hidden="false" customHeight="false" outlineLevel="0" collapsed="false">
      <c r="A24" s="15" t="s">
        <v>48</v>
      </c>
      <c r="B24" s="16"/>
      <c r="C24" s="17" t="s">
        <v>49</v>
      </c>
    </row>
    <row r="25" customFormat="false" ht="15" hidden="false" customHeight="false" outlineLevel="0" collapsed="false">
      <c r="A25" s="15" t="s">
        <v>50</v>
      </c>
      <c r="B25" s="16"/>
      <c r="C25" s="17" t="s">
        <v>51</v>
      </c>
    </row>
    <row r="26" customFormat="false" ht="15" hidden="false" customHeight="false" outlineLevel="0" collapsed="false">
      <c r="A26" s="15" t="s">
        <v>52</v>
      </c>
      <c r="B26" s="16"/>
      <c r="C26" s="17" t="s">
        <v>53</v>
      </c>
    </row>
    <row r="27" customFormat="false" ht="15" hidden="false" customHeight="false" outlineLevel="0" collapsed="false">
      <c r="A27" s="10" t="s">
        <v>54</v>
      </c>
      <c r="B27" s="18" t="n">
        <f aca="false">COUNTIF(B13:B26,"Yes")</f>
        <v>0</v>
      </c>
    </row>
    <row r="28" customFormat="false" ht="15" hidden="false" customHeight="false" outlineLevel="0" collapsed="false">
      <c r="A28" s="10" t="s">
        <v>55</v>
      </c>
      <c r="B28" s="18" t="str">
        <f aca="false">IF(B27&gt;=10,"High",IF(B27&gt;=5,"Medium","Low"))</f>
        <v>Low</v>
      </c>
    </row>
    <row r="30" customFormat="false" ht="19.5" hidden="false" customHeight="true" outlineLevel="0" collapsed="false">
      <c r="A30" s="9" t="s">
        <v>56</v>
      </c>
      <c r="B30" s="9"/>
      <c r="C30" s="9"/>
    </row>
    <row r="31" customFormat="false" ht="15" hidden="false" customHeight="true" outlineLevel="0" collapsed="false">
      <c r="A31" s="13" t="s">
        <v>57</v>
      </c>
      <c r="B31" s="13"/>
      <c r="C31" s="13"/>
    </row>
    <row r="32" customFormat="false" ht="27.75" hidden="false" customHeight="true" outlineLevel="0" collapsed="false">
      <c r="A32" s="19" t="s">
        <v>58</v>
      </c>
      <c r="B32" s="16"/>
    </row>
    <row r="33" customFormat="false" ht="15" hidden="false" customHeight="false" outlineLevel="0" collapsed="false">
      <c r="A33" s="20" t="s">
        <v>59</v>
      </c>
      <c r="B33" s="21"/>
      <c r="C33" s="21"/>
    </row>
    <row r="34" customFormat="false" ht="15" hidden="false" customHeight="false" outlineLevel="0" collapsed="false">
      <c r="A34" s="10" t="s">
        <v>60</v>
      </c>
      <c r="B34" s="18" t="str">
        <f aca="false">IF(B32&gt;=4,"High",IF(B32=3,"Medium","Low"))</f>
        <v>Low</v>
      </c>
    </row>
    <row r="36" customFormat="false" ht="19.5" hidden="false" customHeight="true" outlineLevel="0" collapsed="false">
      <c r="A36" s="9" t="s">
        <v>61</v>
      </c>
      <c r="B36" s="9"/>
      <c r="C36" s="9"/>
    </row>
    <row r="37" customFormat="false" ht="15" hidden="false" customHeight="false" outlineLevel="0" collapsed="false">
      <c r="A37" s="20" t="s">
        <v>62</v>
      </c>
      <c r="B37" s="16"/>
    </row>
    <row r="38" customFormat="false" ht="23.85" hidden="false" customHeight="false" outlineLevel="0" collapsed="false">
      <c r="A38" s="19" t="s">
        <v>63</v>
      </c>
      <c r="B38" s="16"/>
    </row>
    <row r="39" customFormat="false" ht="15" hidden="false" customHeight="false" outlineLevel="0" collapsed="false">
      <c r="A39" s="10" t="s">
        <v>64</v>
      </c>
      <c r="B39" s="18" t="str">
        <f aca="false">IF((IF(B37&gt;=4,2,IF(B37&gt;=2,1,0))+IF(B38="Yes",1,0))&gt;=3,"High",IF((IF(B37&gt;=4,2,IF(B37&gt;=2,1,0))+IF(B38="Yes",1,0))=2,"Medium","Low"))</f>
        <v>Low</v>
      </c>
    </row>
    <row r="41" customFormat="false" ht="19.5" hidden="false" customHeight="true" outlineLevel="0" collapsed="false">
      <c r="A41" s="9" t="s">
        <v>65</v>
      </c>
      <c r="B41" s="9"/>
      <c r="C41" s="9"/>
    </row>
    <row r="42" customFormat="false" ht="15" hidden="false" customHeight="true" outlineLevel="0" collapsed="false">
      <c r="A42" s="13" t="s">
        <v>66</v>
      </c>
      <c r="B42" s="13"/>
      <c r="C42" s="13"/>
    </row>
    <row r="43" customFormat="false" ht="15" hidden="false" customHeight="false" outlineLevel="0" collapsed="false">
      <c r="A43" s="22" t="s">
        <v>67</v>
      </c>
      <c r="B43" s="22"/>
      <c r="C43" s="22"/>
    </row>
    <row r="44" customFormat="false" ht="15" hidden="false" customHeight="false" outlineLevel="0" collapsed="false">
      <c r="A44" s="23" t="s">
        <v>68</v>
      </c>
      <c r="B44" s="23" t="s">
        <v>69</v>
      </c>
    </row>
    <row r="45" customFormat="false" ht="15" hidden="false" customHeight="false" outlineLevel="0" collapsed="false">
      <c r="A45" s="24"/>
      <c r="B45" s="25"/>
    </row>
    <row r="46" customFormat="false" ht="15" hidden="false" customHeight="false" outlineLevel="0" collapsed="false">
      <c r="A46" s="24"/>
      <c r="B46" s="25"/>
    </row>
    <row r="47" customFormat="false" ht="15" hidden="false" customHeight="false" outlineLevel="0" collapsed="false">
      <c r="A47" s="24"/>
      <c r="B47" s="25"/>
    </row>
    <row r="48" customFormat="false" ht="15" hidden="false" customHeight="false" outlineLevel="0" collapsed="false">
      <c r="A48" s="24"/>
      <c r="B48" s="25"/>
    </row>
    <row r="49" customFormat="false" ht="15" hidden="false" customHeight="false" outlineLevel="0" collapsed="false">
      <c r="A49" s="24"/>
      <c r="B49" s="25"/>
    </row>
    <row r="50" customFormat="false" ht="15" hidden="false" customHeight="false" outlineLevel="0" collapsed="false">
      <c r="A50" s="24"/>
      <c r="B50" s="25"/>
    </row>
    <row r="51" customFormat="false" ht="15" hidden="false" customHeight="false" outlineLevel="0" collapsed="false">
      <c r="A51" s="20" t="s">
        <v>70</v>
      </c>
      <c r="B51" s="16"/>
    </row>
    <row r="52" customFormat="false" ht="15" hidden="false" customHeight="false" outlineLevel="0" collapsed="false">
      <c r="A52" s="20" t="s">
        <v>71</v>
      </c>
      <c r="B52" s="25"/>
    </row>
    <row r="53" customFormat="false" ht="15" hidden="false" customHeight="false" outlineLevel="0" collapsed="false">
      <c r="A53" s="20" t="s">
        <v>72</v>
      </c>
      <c r="B53" s="26" t="n">
        <f aca="false">B51*B52</f>
        <v>0</v>
      </c>
    </row>
    <row r="54" customFormat="false" ht="15" hidden="false" customHeight="false" outlineLevel="0" collapsed="false">
      <c r="A54" s="20" t="s">
        <v>73</v>
      </c>
      <c r="B54" s="25"/>
    </row>
    <row r="55" customFormat="false" ht="15" hidden="false" customHeight="false" outlineLevel="0" collapsed="false">
      <c r="A55" s="10" t="s">
        <v>74</v>
      </c>
      <c r="B55" s="27" t="n">
        <f aca="false">SUM(B45:B50)+B53+B54</f>
        <v>0</v>
      </c>
    </row>
    <row r="57" customFormat="false" ht="15" hidden="false" customHeight="false" outlineLevel="0" collapsed="false">
      <c r="A57" s="22" t="s">
        <v>75</v>
      </c>
      <c r="B57" s="22"/>
      <c r="C57" s="22"/>
    </row>
    <row r="58" customFormat="false" ht="15" hidden="false" customHeight="false" outlineLevel="0" collapsed="false">
      <c r="A58" s="20" t="s">
        <v>76</v>
      </c>
      <c r="B58" s="25"/>
    </row>
    <row r="59" customFormat="false" ht="15" hidden="false" customHeight="false" outlineLevel="0" collapsed="false">
      <c r="A59" s="20" t="s">
        <v>77</v>
      </c>
      <c r="B59" s="28"/>
    </row>
    <row r="60" customFormat="false" ht="15" hidden="false" customHeight="false" outlineLevel="0" collapsed="false">
      <c r="A60" s="10" t="s">
        <v>78</v>
      </c>
      <c r="B60" s="27" t="n">
        <f aca="false">B58</f>
        <v>0</v>
      </c>
    </row>
    <row r="61" customFormat="false" ht="15" hidden="false" customHeight="false" outlineLevel="0" collapsed="false">
      <c r="A61" s="10" t="s">
        <v>79</v>
      </c>
      <c r="B61" s="18" t="str">
        <f aca="false">IF(AND(B55&gt;0,B60&gt;0),IF(B60&lt;B55,"All-in-one is cheaper","Best-of-breed is cheaper"),"Enter costs to compare")</f>
        <v>Enter costs to compare</v>
      </c>
    </row>
    <row r="62" customFormat="false" ht="15" hidden="false" customHeight="false" outlineLevel="0" collapsed="false">
      <c r="A62" s="20" t="s">
        <v>80</v>
      </c>
      <c r="B62" s="26" t="str">
        <f aca="false">IF(AND(B55&gt;0,B60&gt;0),ABS(B55-B60),"")</f>
        <v/>
      </c>
    </row>
    <row r="64" customFormat="false" ht="19.5" hidden="false" customHeight="true" outlineLevel="0" collapsed="false">
      <c r="A64" s="29" t="s">
        <v>81</v>
      </c>
      <c r="B64" s="29"/>
      <c r="C64" s="29"/>
    </row>
    <row r="65" customFormat="false" ht="15" hidden="false" customHeight="false" outlineLevel="0" collapsed="false">
      <c r="A65" s="30" t="s">
        <v>55</v>
      </c>
      <c r="B65" s="31" t="str">
        <f aca="false">B28</f>
        <v>Low</v>
      </c>
    </row>
    <row r="66" customFormat="false" ht="15" hidden="false" customHeight="false" outlineLevel="0" collapsed="false">
      <c r="A66" s="30" t="s">
        <v>60</v>
      </c>
      <c r="B66" s="31" t="str">
        <f aca="false">B34</f>
        <v>Low</v>
      </c>
    </row>
    <row r="67" customFormat="false" ht="15" hidden="false" customHeight="false" outlineLevel="0" collapsed="false">
      <c r="A67" s="30" t="s">
        <v>64</v>
      </c>
      <c r="B67" s="31" t="str">
        <f aca="false">B39</f>
        <v>Low</v>
      </c>
    </row>
    <row r="68" customFormat="false" ht="15" hidden="false" customHeight="false" outlineLevel="0" collapsed="false">
      <c r="A68" s="30" t="s">
        <v>82</v>
      </c>
      <c r="B68" s="31" t="str">
        <f aca="false">IF((IF(B65="High",2,IF(B65="Medium",1,0))+IF(B67="Low",2,IF(B67="Medium",1,0)))&gt;=3,"High",IF((IF(B65="High",2,IF(B65="Medium",1,0))+IF(B67="Low",2,IF(B67="Medium",1,0)))&gt;=2,"Medium","Low"))</f>
        <v>Medium</v>
      </c>
    </row>
    <row r="69" customFormat="false" ht="15" hidden="false" customHeight="false" outlineLevel="0" collapsed="false">
      <c r="A69" s="30" t="s">
        <v>18</v>
      </c>
      <c r="B69" s="31" t="str">
        <f aca="false">IF(B66="High",IF(B68="High","Hybrid: keep a specialist for your defining function, and consolidate everything downstream onto one platform.","Best-of-breed: your defining function justifies a specialist, and your event is not seam-heavy enough to force consolidation."),IF(B68="High","All-in-one: your event complexity sits in the handoffs, and consolidating removes the most failure points.",IF(B68="Medium","Lean all-in-one, but let the Section D cost comparison break the tie.","Either model works. Decide on cost (Section D) and team capacity.")))</f>
        <v>Lean all-in-one, but let the Section D cost comparison break the tie.</v>
      </c>
    </row>
    <row r="70" customFormat="false" ht="15" hidden="false" customHeight="false" outlineLevel="0" collapsed="false">
      <c r="A70" s="30" t="s">
        <v>83</v>
      </c>
      <c r="B70" s="31" t="str">
        <f aca="false">"Seams: "&amp;B65&amp;" ("&amp;B27&amp;" of 14).  Defining function: "&amp;B66&amp;".  Integration capacity: "&amp;B67&amp;".  "&amp;IF(AND(B55&gt;0,B60&gt;0),B61&amp;" (about $"&amp;TEXT(ABS(B55-B60),"#,##0")&amp;"/yr gap).","Add Section D costs for the cost read.")</f>
        <v>Seams: Low (0 of 14).  Defining function: Low.  Integration capacity: Low.  Add Section D costs for the cost read.</v>
      </c>
    </row>
  </sheetData>
  <mergeCells count="16">
    <mergeCell ref="A2:C2"/>
    <mergeCell ref="A4:C4"/>
    <mergeCell ref="B5:C5"/>
    <mergeCell ref="B6:C6"/>
    <mergeCell ref="A8:C8"/>
    <mergeCell ref="A10:C10"/>
    <mergeCell ref="A11:C11"/>
    <mergeCell ref="A30:C30"/>
    <mergeCell ref="A31:C31"/>
    <mergeCell ref="B33:C33"/>
    <mergeCell ref="A36:C36"/>
    <mergeCell ref="A41:C41"/>
    <mergeCell ref="A42:C42"/>
    <mergeCell ref="A43:C43"/>
    <mergeCell ref="A57:C57"/>
    <mergeCell ref="A64:C64"/>
  </mergeCells>
  <dataValidations count="2">
    <dataValidation allowBlank="true" errorStyle="stop" operator="between" showDropDown="false" showErrorMessage="false" showInputMessage="false" sqref="B13:B26 B38" type="list">
      <formula1>"Yes,No"</formula1>
      <formula2>0</formula2>
    </dataValidation>
    <dataValidation allowBlank="true" errorStyle="stop" operator="between" showDropDown="false" showErrorMessage="false" showInputMessage="false" sqref="B32" type="list">
      <formula1>"1,2,3,4,5"</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7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54"/>
    <col collapsed="false" customWidth="true" hidden="false" outlineLevel="0" max="2" min="2" style="0" width="20"/>
    <col collapsed="false" customWidth="true" hidden="false" outlineLevel="0" max="3" min="3" style="0" width="46"/>
  </cols>
  <sheetData>
    <row r="1" customFormat="false" ht="19.7" hidden="false" customHeight="false" outlineLevel="0" collapsed="false">
      <c r="A1" s="7" t="s">
        <v>0</v>
      </c>
    </row>
    <row r="2" customFormat="false" ht="27.75" hidden="false" customHeight="true" outlineLevel="0" collapsed="false">
      <c r="A2" s="8" t="s">
        <v>16</v>
      </c>
      <c r="B2" s="8"/>
      <c r="C2" s="8"/>
    </row>
    <row r="4" customFormat="false" ht="19.5" hidden="false" customHeight="true" outlineLevel="0" collapsed="false">
      <c r="A4" s="9" t="s">
        <v>17</v>
      </c>
      <c r="B4" s="9"/>
      <c r="C4" s="9"/>
    </row>
    <row r="5" customFormat="false" ht="42" hidden="false" customHeight="true" outlineLevel="0" collapsed="false">
      <c r="A5" s="10" t="s">
        <v>18</v>
      </c>
      <c r="B5" s="11" t="str">
        <f aca="false">B69</f>
        <v>All-in-one: your event complexity sits in the handoffs, and consolidating removes the most failure points.</v>
      </c>
      <c r="C5" s="11"/>
    </row>
    <row r="6" customFormat="false" ht="42" hidden="false" customHeight="true" outlineLevel="0" collapsed="false">
      <c r="A6" s="10" t="s">
        <v>19</v>
      </c>
      <c r="B6" s="12" t="str">
        <f aca="false">B70</f>
        <v>Seams: High (12 of 14).  Defining function: Low.  Integration capacity: Low.  All-in-one is cheaper (about $11,600/yr gap).</v>
      </c>
      <c r="C6" s="12"/>
    </row>
    <row r="8" customFormat="false" ht="27.75" hidden="false" customHeight="true" outlineLevel="0" collapsed="false">
      <c r="A8" s="13" t="s">
        <v>20</v>
      </c>
      <c r="B8" s="13"/>
      <c r="C8" s="13"/>
    </row>
    <row r="10" customFormat="false" ht="19.5" hidden="false" customHeight="true" outlineLevel="0" collapsed="false">
      <c r="A10" s="9" t="s">
        <v>21</v>
      </c>
      <c r="B10" s="9"/>
      <c r="C10" s="9"/>
    </row>
    <row r="11" customFormat="false" ht="15" hidden="false" customHeight="true" outlineLevel="0" collapsed="false">
      <c r="A11" s="13" t="s">
        <v>22</v>
      </c>
      <c r="B11" s="13"/>
      <c r="C11" s="13"/>
    </row>
    <row r="12" customFormat="false" ht="15" hidden="false" customHeight="false" outlineLevel="0" collapsed="false">
      <c r="A12" s="14" t="s">
        <v>23</v>
      </c>
      <c r="B12" s="14" t="s">
        <v>24</v>
      </c>
      <c r="C12" s="14" t="s">
        <v>25</v>
      </c>
    </row>
    <row r="13" customFormat="false" ht="15" hidden="false" customHeight="false" outlineLevel="0" collapsed="false">
      <c r="A13" s="15" t="s">
        <v>26</v>
      </c>
      <c r="B13" s="16" t="s">
        <v>84</v>
      </c>
      <c r="C13" s="17" t="s">
        <v>27</v>
      </c>
    </row>
    <row r="14" customFormat="false" ht="15" hidden="false" customHeight="false" outlineLevel="0" collapsed="false">
      <c r="A14" s="15" t="s">
        <v>28</v>
      </c>
      <c r="B14" s="16" t="s">
        <v>84</v>
      </c>
      <c r="C14" s="17" t="s">
        <v>29</v>
      </c>
    </row>
    <row r="15" customFormat="false" ht="15" hidden="false" customHeight="false" outlineLevel="0" collapsed="false">
      <c r="A15" s="15" t="s">
        <v>30</v>
      </c>
      <c r="B15" s="16" t="s">
        <v>84</v>
      </c>
      <c r="C15" s="17" t="s">
        <v>31</v>
      </c>
    </row>
    <row r="16" customFormat="false" ht="15" hidden="false" customHeight="false" outlineLevel="0" collapsed="false">
      <c r="A16" s="15" t="s">
        <v>32</v>
      </c>
      <c r="B16" s="16" t="s">
        <v>84</v>
      </c>
      <c r="C16" s="17" t="s">
        <v>33</v>
      </c>
    </row>
    <row r="17" customFormat="false" ht="15" hidden="false" customHeight="false" outlineLevel="0" collapsed="false">
      <c r="A17" s="15" t="s">
        <v>34</v>
      </c>
      <c r="B17" s="16" t="s">
        <v>84</v>
      </c>
      <c r="C17" s="17" t="s">
        <v>35</v>
      </c>
    </row>
    <row r="18" customFormat="false" ht="15" hidden="false" customHeight="false" outlineLevel="0" collapsed="false">
      <c r="A18" s="15" t="s">
        <v>36</v>
      </c>
      <c r="B18" s="16" t="s">
        <v>84</v>
      </c>
      <c r="C18" s="17" t="s">
        <v>37</v>
      </c>
    </row>
    <row r="19" customFormat="false" ht="15" hidden="false" customHeight="false" outlineLevel="0" collapsed="false">
      <c r="A19" s="15" t="s">
        <v>38</v>
      </c>
      <c r="B19" s="16" t="s">
        <v>84</v>
      </c>
      <c r="C19" s="17" t="s">
        <v>39</v>
      </c>
    </row>
    <row r="20" customFormat="false" ht="15" hidden="false" customHeight="false" outlineLevel="0" collapsed="false">
      <c r="A20" s="15" t="s">
        <v>40</v>
      </c>
      <c r="B20" s="16" t="s">
        <v>85</v>
      </c>
      <c r="C20" s="17" t="s">
        <v>41</v>
      </c>
    </row>
    <row r="21" customFormat="false" ht="15" hidden="false" customHeight="false" outlineLevel="0" collapsed="false">
      <c r="A21" s="15" t="s">
        <v>42</v>
      </c>
      <c r="B21" s="16" t="s">
        <v>84</v>
      </c>
      <c r="C21" s="17" t="s">
        <v>43</v>
      </c>
    </row>
    <row r="22" customFormat="false" ht="15" hidden="false" customHeight="false" outlineLevel="0" collapsed="false">
      <c r="A22" s="15" t="s">
        <v>44</v>
      </c>
      <c r="B22" s="16" t="s">
        <v>84</v>
      </c>
      <c r="C22" s="17" t="s">
        <v>45</v>
      </c>
    </row>
    <row r="23" customFormat="false" ht="15" hidden="false" customHeight="false" outlineLevel="0" collapsed="false">
      <c r="A23" s="15" t="s">
        <v>46</v>
      </c>
      <c r="B23" s="16" t="s">
        <v>84</v>
      </c>
      <c r="C23" s="17" t="s">
        <v>47</v>
      </c>
    </row>
    <row r="24" customFormat="false" ht="15" hidden="false" customHeight="false" outlineLevel="0" collapsed="false">
      <c r="A24" s="15" t="s">
        <v>48</v>
      </c>
      <c r="B24" s="16" t="s">
        <v>84</v>
      </c>
      <c r="C24" s="17" t="s">
        <v>49</v>
      </c>
    </row>
    <row r="25" customFormat="false" ht="15" hidden="false" customHeight="false" outlineLevel="0" collapsed="false">
      <c r="A25" s="15" t="s">
        <v>50</v>
      </c>
      <c r="B25" s="16" t="s">
        <v>85</v>
      </c>
      <c r="C25" s="17" t="s">
        <v>51</v>
      </c>
    </row>
    <row r="26" customFormat="false" ht="15" hidden="false" customHeight="false" outlineLevel="0" collapsed="false">
      <c r="A26" s="15" t="s">
        <v>52</v>
      </c>
      <c r="B26" s="16" t="s">
        <v>84</v>
      </c>
      <c r="C26" s="17" t="s">
        <v>53</v>
      </c>
    </row>
    <row r="27" customFormat="false" ht="15" hidden="false" customHeight="false" outlineLevel="0" collapsed="false">
      <c r="A27" s="10" t="s">
        <v>54</v>
      </c>
      <c r="B27" s="18" t="n">
        <f aca="false">COUNTIF(B13:B26,"Yes")</f>
        <v>12</v>
      </c>
    </row>
    <row r="28" customFormat="false" ht="15" hidden="false" customHeight="false" outlineLevel="0" collapsed="false">
      <c r="A28" s="10" t="s">
        <v>55</v>
      </c>
      <c r="B28" s="18" t="str">
        <f aca="false">IF(B27&gt;=10,"High",IF(B27&gt;=5,"Medium","Low"))</f>
        <v>High</v>
      </c>
    </row>
    <row r="30" customFormat="false" ht="19.5" hidden="false" customHeight="true" outlineLevel="0" collapsed="false">
      <c r="A30" s="9" t="s">
        <v>56</v>
      </c>
      <c r="B30" s="9"/>
      <c r="C30" s="9"/>
    </row>
    <row r="31" customFormat="false" ht="15" hidden="false" customHeight="true" outlineLevel="0" collapsed="false">
      <c r="A31" s="13" t="s">
        <v>57</v>
      </c>
      <c r="B31" s="13"/>
      <c r="C31" s="13"/>
    </row>
    <row r="32" customFormat="false" ht="27.75" hidden="false" customHeight="true" outlineLevel="0" collapsed="false">
      <c r="A32" s="19" t="s">
        <v>58</v>
      </c>
      <c r="B32" s="16" t="n">
        <v>2</v>
      </c>
    </row>
    <row r="33" customFormat="false" ht="15" hidden="false" customHeight="false" outlineLevel="0" collapsed="false">
      <c r="A33" s="20" t="s">
        <v>59</v>
      </c>
      <c r="B33" s="21"/>
      <c r="C33" s="21"/>
    </row>
    <row r="34" customFormat="false" ht="15" hidden="false" customHeight="false" outlineLevel="0" collapsed="false">
      <c r="A34" s="10" t="s">
        <v>60</v>
      </c>
      <c r="B34" s="18" t="str">
        <f aca="false">IF(B32&gt;=4,"High",IF(B32=3,"Medium","Low"))</f>
        <v>Low</v>
      </c>
    </row>
    <row r="36" customFormat="false" ht="19.5" hidden="false" customHeight="true" outlineLevel="0" collapsed="false">
      <c r="A36" s="9" t="s">
        <v>61</v>
      </c>
      <c r="B36" s="9"/>
      <c r="C36" s="9"/>
    </row>
    <row r="37" customFormat="false" ht="15" hidden="false" customHeight="false" outlineLevel="0" collapsed="false">
      <c r="A37" s="20" t="s">
        <v>62</v>
      </c>
      <c r="B37" s="16" t="n">
        <v>2</v>
      </c>
    </row>
    <row r="38" customFormat="false" ht="23.85" hidden="false" customHeight="false" outlineLevel="0" collapsed="false">
      <c r="A38" s="19" t="s">
        <v>63</v>
      </c>
      <c r="B38" s="16" t="s">
        <v>85</v>
      </c>
    </row>
    <row r="39" customFormat="false" ht="15" hidden="false" customHeight="false" outlineLevel="0" collapsed="false">
      <c r="A39" s="10" t="s">
        <v>64</v>
      </c>
      <c r="B39" s="18" t="str">
        <f aca="false">IF((IF(B37&gt;=4,2,IF(B37&gt;=2,1,0))+IF(B38="Yes",1,0))&gt;=3,"High",IF((IF(B37&gt;=4,2,IF(B37&gt;=2,1,0))+IF(B38="Yes",1,0))=2,"Medium","Low"))</f>
        <v>Low</v>
      </c>
    </row>
    <row r="41" customFormat="false" ht="19.5" hidden="false" customHeight="true" outlineLevel="0" collapsed="false">
      <c r="A41" s="9" t="s">
        <v>65</v>
      </c>
      <c r="B41" s="9"/>
      <c r="C41" s="9"/>
    </row>
    <row r="42" customFormat="false" ht="15" hidden="false" customHeight="true" outlineLevel="0" collapsed="false">
      <c r="A42" s="13" t="s">
        <v>66</v>
      </c>
      <c r="B42" s="13"/>
      <c r="C42" s="13"/>
    </row>
    <row r="43" customFormat="false" ht="15" hidden="false" customHeight="false" outlineLevel="0" collapsed="false">
      <c r="A43" s="22" t="s">
        <v>67</v>
      </c>
      <c r="B43" s="22"/>
      <c r="C43" s="22"/>
    </row>
    <row r="44" customFormat="false" ht="15" hidden="false" customHeight="false" outlineLevel="0" collapsed="false">
      <c r="A44" s="23" t="s">
        <v>68</v>
      </c>
      <c r="B44" s="23" t="s">
        <v>69</v>
      </c>
    </row>
    <row r="45" customFormat="false" ht="15" hidden="false" customHeight="false" outlineLevel="0" collapsed="false">
      <c r="A45" s="24" t="s">
        <v>86</v>
      </c>
      <c r="B45" s="25" t="n">
        <v>6000</v>
      </c>
    </row>
    <row r="46" customFormat="false" ht="15" hidden="false" customHeight="false" outlineLevel="0" collapsed="false">
      <c r="A46" s="24" t="s">
        <v>87</v>
      </c>
      <c r="B46" s="25" t="n">
        <v>9000</v>
      </c>
    </row>
    <row r="47" customFormat="false" ht="15" hidden="false" customHeight="false" outlineLevel="0" collapsed="false">
      <c r="A47" s="24" t="s">
        <v>88</v>
      </c>
      <c r="B47" s="25" t="n">
        <v>5000</v>
      </c>
    </row>
    <row r="48" customFormat="false" ht="15" hidden="false" customHeight="false" outlineLevel="0" collapsed="false">
      <c r="A48" s="24" t="s">
        <v>89</v>
      </c>
      <c r="B48" s="25" t="n">
        <v>4000</v>
      </c>
    </row>
    <row r="49" customFormat="false" ht="15" hidden="false" customHeight="false" outlineLevel="0" collapsed="false">
      <c r="A49" s="24" t="s">
        <v>90</v>
      </c>
      <c r="B49" s="25" t="n">
        <v>1200</v>
      </c>
    </row>
    <row r="50" customFormat="false" ht="15" hidden="false" customHeight="false" outlineLevel="0" collapsed="false">
      <c r="A50" s="24"/>
      <c r="B50" s="25"/>
    </row>
    <row r="51" customFormat="false" ht="15" hidden="false" customHeight="false" outlineLevel="0" collapsed="false">
      <c r="A51" s="20" t="s">
        <v>70</v>
      </c>
      <c r="B51" s="16" t="n">
        <v>120</v>
      </c>
    </row>
    <row r="52" customFormat="false" ht="15" hidden="false" customHeight="false" outlineLevel="0" collapsed="false">
      <c r="A52" s="20" t="s">
        <v>71</v>
      </c>
      <c r="B52" s="25" t="n">
        <v>60</v>
      </c>
    </row>
    <row r="53" customFormat="false" ht="15" hidden="false" customHeight="false" outlineLevel="0" collapsed="false">
      <c r="A53" s="20" t="s">
        <v>72</v>
      </c>
      <c r="B53" s="26" t="n">
        <f aca="false">B51*B52</f>
        <v>7200</v>
      </c>
    </row>
    <row r="54" customFormat="false" ht="15" hidden="false" customHeight="false" outlineLevel="0" collapsed="false">
      <c r="A54" s="20" t="s">
        <v>73</v>
      </c>
      <c r="B54" s="25" t="n">
        <v>1200</v>
      </c>
    </row>
    <row r="55" customFormat="false" ht="15" hidden="false" customHeight="false" outlineLevel="0" collapsed="false">
      <c r="A55" s="10" t="s">
        <v>74</v>
      </c>
      <c r="B55" s="27" t="n">
        <f aca="false">SUM(B45:B50)+B53+B54</f>
        <v>33600</v>
      </c>
    </row>
    <row r="57" customFormat="false" ht="15" hidden="false" customHeight="false" outlineLevel="0" collapsed="false">
      <c r="A57" s="22" t="s">
        <v>75</v>
      </c>
      <c r="B57" s="22"/>
      <c r="C57" s="22"/>
    </row>
    <row r="58" customFormat="false" ht="15" hidden="false" customHeight="false" outlineLevel="0" collapsed="false">
      <c r="A58" s="20" t="s">
        <v>76</v>
      </c>
      <c r="B58" s="25" t="n">
        <v>22000</v>
      </c>
    </row>
    <row r="59" customFormat="false" ht="15" hidden="false" customHeight="false" outlineLevel="0" collapsed="false">
      <c r="A59" s="20" t="s">
        <v>77</v>
      </c>
      <c r="B59" s="28" t="n">
        <v>0.15</v>
      </c>
    </row>
    <row r="60" customFormat="false" ht="15" hidden="false" customHeight="false" outlineLevel="0" collapsed="false">
      <c r="A60" s="10" t="s">
        <v>78</v>
      </c>
      <c r="B60" s="27" t="n">
        <f aca="false">B58</f>
        <v>22000</v>
      </c>
    </row>
    <row r="61" customFormat="false" ht="15" hidden="false" customHeight="false" outlineLevel="0" collapsed="false">
      <c r="A61" s="10" t="s">
        <v>79</v>
      </c>
      <c r="B61" s="18" t="str">
        <f aca="false">IF(AND(B55&gt;0,B60&gt;0),IF(B60&lt;B55,"All-in-one is cheaper","Best-of-breed is cheaper"),"Enter costs to compare")</f>
        <v>All-in-one is cheaper</v>
      </c>
    </row>
    <row r="62" customFormat="false" ht="15" hidden="false" customHeight="false" outlineLevel="0" collapsed="false">
      <c r="A62" s="20" t="s">
        <v>80</v>
      </c>
      <c r="B62" s="26" t="n">
        <f aca="false">IF(AND(B55&gt;0,B60&gt;0),ABS(B55-B60),"")</f>
        <v>11600</v>
      </c>
    </row>
    <row r="64" customFormat="false" ht="19.5" hidden="false" customHeight="true" outlineLevel="0" collapsed="false">
      <c r="A64" s="29" t="s">
        <v>81</v>
      </c>
      <c r="B64" s="29"/>
      <c r="C64" s="29"/>
    </row>
    <row r="65" customFormat="false" ht="15" hidden="false" customHeight="false" outlineLevel="0" collapsed="false">
      <c r="A65" s="30" t="s">
        <v>55</v>
      </c>
      <c r="B65" s="31" t="str">
        <f aca="false">B28</f>
        <v>High</v>
      </c>
    </row>
    <row r="66" customFormat="false" ht="15" hidden="false" customHeight="false" outlineLevel="0" collapsed="false">
      <c r="A66" s="30" t="s">
        <v>60</v>
      </c>
      <c r="B66" s="31" t="str">
        <f aca="false">B34</f>
        <v>Low</v>
      </c>
    </row>
    <row r="67" customFormat="false" ht="15" hidden="false" customHeight="false" outlineLevel="0" collapsed="false">
      <c r="A67" s="30" t="s">
        <v>64</v>
      </c>
      <c r="B67" s="31" t="str">
        <f aca="false">B39</f>
        <v>Low</v>
      </c>
    </row>
    <row r="68" customFormat="false" ht="15" hidden="false" customHeight="false" outlineLevel="0" collapsed="false">
      <c r="A68" s="30" t="s">
        <v>82</v>
      </c>
      <c r="B68" s="31" t="str">
        <f aca="false">IF((IF(B65="High",2,IF(B65="Medium",1,0))+IF(B67="Low",2,IF(B67="Medium",1,0)))&gt;=3,"High",IF((IF(B65="High",2,IF(B65="Medium",1,0))+IF(B67="Low",2,IF(B67="Medium",1,0)))&gt;=2,"Medium","Low"))</f>
        <v>High</v>
      </c>
    </row>
    <row r="69" customFormat="false" ht="15" hidden="false" customHeight="false" outlineLevel="0" collapsed="false">
      <c r="A69" s="30" t="s">
        <v>18</v>
      </c>
      <c r="B69" s="31" t="str">
        <f aca="false">IF(B66="High",IF(B68="High","Hybrid: keep a specialist for your defining function, and consolidate everything downstream onto one platform.","Best-of-breed: your defining function justifies a specialist, and your event is not seam-heavy enough to force consolidation."),IF(B68="High","All-in-one: your event complexity sits in the handoffs, and consolidating removes the most failure points.",IF(B68="Medium","Lean all-in-one, but let the Section D cost comparison break the tie.","Either model works. Decide on cost (Section D) and team capacity.")))</f>
        <v>All-in-one: your event complexity sits in the handoffs, and consolidating removes the most failure points.</v>
      </c>
    </row>
    <row r="70" customFormat="false" ht="15" hidden="false" customHeight="false" outlineLevel="0" collapsed="false">
      <c r="A70" s="30" t="s">
        <v>83</v>
      </c>
      <c r="B70" s="31" t="str">
        <f aca="false">"Seams: "&amp;B65&amp;" ("&amp;B27&amp;" of 14).  Defining function: "&amp;B66&amp;".  Integration capacity: "&amp;B67&amp;".  "&amp;IF(AND(B55&gt;0,B60&gt;0),B61&amp;" (about $"&amp;TEXT(ABS(B55-B60),"#,##0")&amp;"/yr gap).","Add Section D costs for the cost read.")</f>
        <v>Seams: High (12 of 14).  Defining function: Low.  Integration capacity: Low.  All-in-one is cheaper (about $11,600/yr gap).</v>
      </c>
    </row>
  </sheetData>
  <mergeCells count="16">
    <mergeCell ref="A2:C2"/>
    <mergeCell ref="A4:C4"/>
    <mergeCell ref="B5:C5"/>
    <mergeCell ref="B6:C6"/>
    <mergeCell ref="A8:C8"/>
    <mergeCell ref="A10:C10"/>
    <mergeCell ref="A11:C11"/>
    <mergeCell ref="A30:C30"/>
    <mergeCell ref="A31:C31"/>
    <mergeCell ref="B33:C33"/>
    <mergeCell ref="A36:C36"/>
    <mergeCell ref="A41:C41"/>
    <mergeCell ref="A42:C42"/>
    <mergeCell ref="A43:C43"/>
    <mergeCell ref="A57:C57"/>
    <mergeCell ref="A64:C64"/>
  </mergeCells>
  <dataValidations count="2">
    <dataValidation allowBlank="true" errorStyle="stop" operator="between" showDropDown="false" showErrorMessage="false" showInputMessage="false" sqref="B13:B26 B38" type="list">
      <formula1>"Yes,No"</formula1>
      <formula2>0</formula2>
    </dataValidation>
    <dataValidation allowBlank="true" errorStyle="stop" operator="between" showDropDown="false" showErrorMessage="false" showInputMessage="false" sqref="B32" type="list">
      <formula1>"1,2,3,4,5"</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2026-06-30T13:17:12Z</dcterms:created>
  <dc:creator>openpyxl</dc:creator>
  <dc:description/>
  <dc:language>en-US</dc:language>
  <cp:lastModifiedBy/>
  <dcterms:modified xsi:type="dcterms:W3CDTF">2026-06-30T13:17:12Z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