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intessencewealth-my.sharepoint.com/personal/rachel_qwealth_com/Documents/Desktop/"/>
    </mc:Choice>
  </mc:AlternateContent>
  <xr:revisionPtr revIDLastSave="0" documentId="8_{DB4E9122-35B8-2B45-866D-E3F58D631F57}" xr6:coauthVersionLast="47" xr6:coauthVersionMax="47" xr10:uidLastSave="{00000000-0000-0000-0000-000000000000}"/>
  <workbookProtection lockStructure="1"/>
  <bookViews>
    <workbookView xWindow="0" yWindow="660" windowWidth="30240" windowHeight="17360" xr2:uid="{03261C97-F43F-40CE-BB02-EC3FE16F371E}"/>
  </bookViews>
  <sheets>
    <sheet name="Expense Data" sheetId="3" r:id="rId1"/>
    <sheet name="Expense Analysis" sheetId="6" r:id="rId2"/>
    <sheet name="Helper Cells" sheetId="5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9" i="3" l="1"/>
  <c r="H4" i="5"/>
  <c r="G4" i="5"/>
  <c r="F4" i="5"/>
  <c r="E4" i="5"/>
  <c r="D4" i="5"/>
  <c r="C4" i="5"/>
  <c r="H209" i="3"/>
  <c r="U32" i="6" s="1"/>
  <c r="J202" i="3"/>
  <c r="J203" i="3"/>
  <c r="J204" i="3"/>
  <c r="J205" i="3"/>
  <c r="J206" i="3"/>
  <c r="J207" i="3"/>
  <c r="J201" i="3"/>
  <c r="J200" i="3"/>
  <c r="J195" i="3"/>
  <c r="J196" i="3"/>
  <c r="J197" i="3"/>
  <c r="J198" i="3"/>
  <c r="J194" i="3"/>
  <c r="J193" i="3"/>
  <c r="J192" i="3"/>
  <c r="J191" i="3"/>
  <c r="J190" i="3"/>
  <c r="J188" i="3"/>
  <c r="J187" i="3"/>
  <c r="J186" i="3"/>
  <c r="J185" i="3"/>
  <c r="J184" i="3"/>
  <c r="J178" i="3"/>
  <c r="J179" i="3"/>
  <c r="J180" i="3"/>
  <c r="J181" i="3"/>
  <c r="J182" i="3"/>
  <c r="J177" i="3"/>
  <c r="J158" i="3"/>
  <c r="J159" i="3"/>
  <c r="J160" i="3"/>
  <c r="J161" i="3"/>
  <c r="J163" i="3"/>
  <c r="J164" i="3"/>
  <c r="J165" i="3"/>
  <c r="J166" i="3"/>
  <c r="J167" i="3"/>
  <c r="J169" i="3"/>
  <c r="J170" i="3"/>
  <c r="J171" i="3"/>
  <c r="J172" i="3"/>
  <c r="J173" i="3"/>
  <c r="J174" i="3"/>
  <c r="J175" i="3"/>
  <c r="J157" i="3"/>
  <c r="J150" i="3"/>
  <c r="J151" i="3"/>
  <c r="J152" i="3"/>
  <c r="J153" i="3"/>
  <c r="J154" i="3"/>
  <c r="J155" i="3"/>
  <c r="J149" i="3"/>
  <c r="J145" i="3"/>
  <c r="J146" i="3"/>
  <c r="J147" i="3"/>
  <c r="J144" i="3"/>
  <c r="J136" i="3"/>
  <c r="J137" i="3"/>
  <c r="J138" i="3"/>
  <c r="J139" i="3"/>
  <c r="J140" i="3"/>
  <c r="J141" i="3"/>
  <c r="J142" i="3"/>
  <c r="J135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20" i="3"/>
  <c r="J89" i="3"/>
  <c r="J90" i="3"/>
  <c r="J91" i="3"/>
  <c r="J92" i="3"/>
  <c r="J93" i="3"/>
  <c r="J94" i="3"/>
  <c r="J96" i="3"/>
  <c r="J97" i="3"/>
  <c r="J99" i="3"/>
  <c r="J100" i="3"/>
  <c r="J101" i="3"/>
  <c r="J102" i="3"/>
  <c r="J103" i="3"/>
  <c r="J104" i="3"/>
  <c r="J105" i="3"/>
  <c r="J106" i="3"/>
  <c r="J107" i="3"/>
  <c r="J108" i="3"/>
  <c r="J111" i="3"/>
  <c r="J112" i="3"/>
  <c r="J113" i="3"/>
  <c r="J114" i="3"/>
  <c r="J115" i="3"/>
  <c r="J116" i="3"/>
  <c r="J117" i="3"/>
  <c r="J88" i="3"/>
  <c r="J58" i="3"/>
  <c r="J59" i="3"/>
  <c r="J60" i="3"/>
  <c r="J61" i="3"/>
  <c r="J62" i="3"/>
  <c r="J63" i="3"/>
  <c r="J64" i="3"/>
  <c r="J66" i="3"/>
  <c r="J67" i="3"/>
  <c r="J68" i="3"/>
  <c r="J69" i="3"/>
  <c r="J70" i="3"/>
  <c r="J71" i="3"/>
  <c r="J72" i="3"/>
  <c r="J73" i="3"/>
  <c r="J74" i="3"/>
  <c r="J75" i="3"/>
  <c r="J77" i="3"/>
  <c r="J78" i="3"/>
  <c r="J80" i="3"/>
  <c r="J81" i="3"/>
  <c r="J82" i="3"/>
  <c r="J83" i="3"/>
  <c r="J84" i="3"/>
  <c r="J85" i="3"/>
  <c r="J57" i="3"/>
  <c r="J24" i="3"/>
  <c r="J25" i="3"/>
  <c r="J26" i="3"/>
  <c r="J28" i="3"/>
  <c r="J29" i="3"/>
  <c r="J30" i="3"/>
  <c r="J31" i="3"/>
  <c r="J32" i="3"/>
  <c r="J33" i="3"/>
  <c r="J34" i="3"/>
  <c r="J35" i="3"/>
  <c r="J36" i="3"/>
  <c r="J37" i="3"/>
  <c r="J38" i="3"/>
  <c r="J39" i="3"/>
  <c r="J41" i="3"/>
  <c r="J42" i="3"/>
  <c r="J43" i="3"/>
  <c r="J44" i="3"/>
  <c r="J46" i="3"/>
  <c r="J47" i="3"/>
  <c r="J48" i="3"/>
  <c r="J49" i="3"/>
  <c r="J50" i="3"/>
  <c r="J51" i="3"/>
  <c r="J53" i="3"/>
  <c r="J54" i="3"/>
  <c r="J23" i="3"/>
  <c r="J20" i="3"/>
  <c r="J19" i="3"/>
  <c r="F209" i="3"/>
  <c r="S32" i="6" s="1"/>
  <c r="G209" i="3"/>
  <c r="I209" i="3"/>
  <c r="V32" i="6" s="1"/>
  <c r="J209" i="3" l="1"/>
  <c r="T32" i="6"/>
  <c r="R32" i="6"/>
  <c r="C5" i="5"/>
  <c r="F210" i="3"/>
  <c r="I15" i="5"/>
  <c r="G211" i="3"/>
  <c r="E5" i="5"/>
  <c r="G15" i="5"/>
  <c r="D5" i="5"/>
  <c r="F15" i="5"/>
  <c r="E15" i="5"/>
  <c r="H15" i="5"/>
  <c r="F5" i="5"/>
  <c r="G5" i="5"/>
  <c r="E211" i="3"/>
  <c r="G210" i="3"/>
  <c r="H210" i="3"/>
  <c r="I210" i="3"/>
  <c r="H211" i="3"/>
  <c r="F211" i="3"/>
  <c r="W32" i="6" l="1"/>
  <c r="J15" i="5"/>
  <c r="H5" i="5"/>
  <c r="F212" i="3"/>
  <c r="H212" i="3"/>
  <c r="I212" i="3"/>
  <c r="J210" i="3"/>
  <c r="G212" i="3"/>
  <c r="E212" i="3"/>
  <c r="G17" i="5"/>
  <c r="E17" i="5"/>
  <c r="G16" i="5"/>
  <c r="F16" i="5"/>
  <c r="F17" i="5"/>
  <c r="H17" i="5"/>
  <c r="I16" i="5"/>
  <c r="H16" i="5"/>
  <c r="E18" i="5" l="1"/>
  <c r="G18" i="5"/>
  <c r="H18" i="5"/>
  <c r="F18" i="5"/>
  <c r="J16" i="5"/>
  <c r="I18" i="5"/>
</calcChain>
</file>

<file path=xl/sharedStrings.xml><?xml version="1.0" encoding="utf-8"?>
<sst xmlns="http://schemas.openxmlformats.org/spreadsheetml/2006/main" count="327" uniqueCount="234">
  <si>
    <t>Average Annual Expenditure per Household, Stats Canada 2023</t>
  </si>
  <si>
    <t>Expenses</t>
  </si>
  <si>
    <t>Age Ranges</t>
  </si>
  <si>
    <t>Expense Categories</t>
  </si>
  <si>
    <t xml:space="preserve">General Expenses </t>
  </si>
  <si>
    <t>Expenses to be Carried into LTC</t>
  </si>
  <si>
    <t>Pre-Retirement</t>
  </si>
  <si>
    <t>65 years and over</t>
  </si>
  <si>
    <t>Under 30 years</t>
  </si>
  <si>
    <t>30 to 39 years</t>
  </si>
  <si>
    <t>40 to 54 years</t>
  </si>
  <si>
    <t>55 to 64 years</t>
  </si>
  <si>
    <t>All Values</t>
  </si>
  <si>
    <t xml:space="preserve">Expenses to be Carried into LTC </t>
  </si>
  <si>
    <t>Food purchases</t>
  </si>
  <si>
    <t>Food purchased from stores</t>
  </si>
  <si>
    <t>Food purchased from restaurants</t>
  </si>
  <si>
    <t>Shelter</t>
  </si>
  <si>
    <t>Rented living quarters</t>
  </si>
  <si>
    <t>Rent</t>
  </si>
  <si>
    <t>Tenants' repairs and improvements</t>
  </si>
  <si>
    <t>Tenants' insurance premiums</t>
  </si>
  <si>
    <t xml:space="preserve">Parking at rented living quarters </t>
  </si>
  <si>
    <t>Owned living quarters</t>
  </si>
  <si>
    <t>Mortgage paid for owned living quarters</t>
  </si>
  <si>
    <t>Repairs and maintenance</t>
  </si>
  <si>
    <t>Condominium fees for owned living quarters</t>
  </si>
  <si>
    <t>Property and school taxes</t>
  </si>
  <si>
    <t>Homeowners' insurance premiums</t>
  </si>
  <si>
    <t>Other expenditures for owned living quarters</t>
  </si>
  <si>
    <t>Commissions for sale of real estate</t>
  </si>
  <si>
    <t>F</t>
  </si>
  <si>
    <t>Legal fees related to owned living quarters</t>
  </si>
  <si>
    <t>Mortgage insurance premiums</t>
  </si>
  <si>
    <t>Registration, renewal and other fees</t>
  </si>
  <si>
    <t xml:space="preserve">Transfer taxes and land registration fees </t>
  </si>
  <si>
    <t>All other living quarters expenses</t>
  </si>
  <si>
    <t>Water, fuel and electricity</t>
  </si>
  <si>
    <t xml:space="preserve">Water and sewage </t>
  </si>
  <si>
    <t>Electricity for principal accommodation</t>
  </si>
  <si>
    <t>Natural gas for principal accommodation</t>
  </si>
  <si>
    <t>Other fuel for principal accommodation</t>
  </si>
  <si>
    <t>Secondary residences and properties</t>
  </si>
  <si>
    <t>Mortgage for  secondary residences</t>
  </si>
  <si>
    <t xml:space="preserve">Property and school taxes, water and sewage </t>
  </si>
  <si>
    <t>Insurance premiums</t>
  </si>
  <si>
    <t xml:space="preserve">Electricity and fuel (e.g. natural gas and wood) </t>
  </si>
  <si>
    <t>Other expenses for secondary residences</t>
  </si>
  <si>
    <t>Other owned properties</t>
  </si>
  <si>
    <t>Accommodation away from home</t>
  </si>
  <si>
    <t>Hotels and motels</t>
  </si>
  <si>
    <t>Other accommodation away from home</t>
  </si>
  <si>
    <t>Household operations</t>
  </si>
  <si>
    <t>Communications</t>
  </si>
  <si>
    <t>Landline telephone services</t>
  </si>
  <si>
    <t>Cell phone and pager services</t>
  </si>
  <si>
    <t>Purchase of telephones and equipment</t>
  </si>
  <si>
    <t>Internet access services</t>
  </si>
  <si>
    <t xml:space="preserve">Digital services </t>
  </si>
  <si>
    <t>Postal, courier, delivery and other services</t>
  </si>
  <si>
    <t>Domestic and other custodial services</t>
  </si>
  <si>
    <t>Pet expenses</t>
  </si>
  <si>
    <t>Household maintenance supplies</t>
  </si>
  <si>
    <t>Household cleaning supplies and equipment</t>
  </si>
  <si>
    <t>Detergent and other soaps</t>
  </si>
  <si>
    <t>Cleaning equipment (non-electric)</t>
  </si>
  <si>
    <t>Other household cleaning supplies</t>
  </si>
  <si>
    <t>Paper, plastic and foil supplies</t>
  </si>
  <si>
    <t>Stationery (excluding school supplies)</t>
  </si>
  <si>
    <t>Other paper supplies</t>
  </si>
  <si>
    <t>Plastic and foil supplies</t>
  </si>
  <si>
    <t>Garden supplies and services</t>
  </si>
  <si>
    <t>Other household supplies</t>
  </si>
  <si>
    <t>Child care</t>
  </si>
  <si>
    <t>Child care outside the home</t>
  </si>
  <si>
    <t xml:space="preserve">Child care in the home </t>
  </si>
  <si>
    <t>Household furnishings, equipmentt, appliances</t>
  </si>
  <si>
    <t>Household furnishings</t>
  </si>
  <si>
    <t>Household equipment</t>
  </si>
  <si>
    <t>Household appliances</t>
  </si>
  <si>
    <t>Maintenance, repairs and services</t>
  </si>
  <si>
    <t>Rental of heating equipment</t>
  </si>
  <si>
    <t>Home security services</t>
  </si>
  <si>
    <t>Personal products and services</t>
  </si>
  <si>
    <t>Clothing and accessories</t>
  </si>
  <si>
    <t>Women's and girls' wear</t>
  </si>
  <si>
    <t xml:space="preserve">Men's and boys' wear </t>
  </si>
  <si>
    <t>Children's wear (children under 14 years of age)</t>
  </si>
  <si>
    <t xml:space="preserve">Athletic footwear </t>
  </si>
  <si>
    <t xml:space="preserve">Accessories </t>
  </si>
  <si>
    <t>Watches and jewellery</t>
  </si>
  <si>
    <t>Clothing material, yarn, thread and other</t>
  </si>
  <si>
    <t>Clothing services</t>
  </si>
  <si>
    <t>Laundromats, and dry-cleaning</t>
  </si>
  <si>
    <t>Services for clothing, footwear and jewellery</t>
  </si>
  <si>
    <t>Personal care products</t>
  </si>
  <si>
    <t>Hair care products</t>
  </si>
  <si>
    <t>Makeup, skin care, manicure and fragrance</t>
  </si>
  <si>
    <t>Personal deodorants</t>
  </si>
  <si>
    <t>Body soaps</t>
  </si>
  <si>
    <t>Oral hygiene products</t>
  </si>
  <si>
    <t>Disposable diapers</t>
  </si>
  <si>
    <t>Other personal care supplies and equipment</t>
  </si>
  <si>
    <t>Personal care services</t>
  </si>
  <si>
    <t>Hair grooming services</t>
  </si>
  <si>
    <t>Other personal care services</t>
  </si>
  <si>
    <t>Health care</t>
  </si>
  <si>
    <t>Direct health care costs to household</t>
  </si>
  <si>
    <t>Prescribed medicines and pharmaceuticals</t>
  </si>
  <si>
    <t>Cannabis for medical use</t>
  </si>
  <si>
    <t>Non-prescribed medicines, pharmaceuticals</t>
  </si>
  <si>
    <t>Health care services</t>
  </si>
  <si>
    <t>Eye-care goods and services</t>
  </si>
  <si>
    <t>Dental services</t>
  </si>
  <si>
    <t>Private health insurance plan premiums</t>
  </si>
  <si>
    <t>Transportation</t>
  </si>
  <si>
    <t xml:space="preserve">   Private transportation</t>
  </si>
  <si>
    <t xml:space="preserve">      Purchase of automobiles, vans and trucks</t>
  </si>
  <si>
    <t xml:space="preserve">      Accessories for automobiles, vans and trucks</t>
  </si>
  <si>
    <t xml:space="preserve">      Fees for leased automobiles, vans and trucks</t>
  </si>
  <si>
    <t xml:space="preserve">      Rented automobiles, vans and trucks</t>
  </si>
  <si>
    <t xml:space="preserve">      Automobile, van and truck operations</t>
  </si>
  <si>
    <t xml:space="preserve">      Registration fees for automobiles</t>
  </si>
  <si>
    <t xml:space="preserve">      Private and public vehicle insurance premiums</t>
  </si>
  <si>
    <t xml:space="preserve">      Tires, batteries, and other parts and supplies</t>
  </si>
  <si>
    <t xml:space="preserve">      Maintenance and repairs of vehicles</t>
  </si>
  <si>
    <t xml:space="preserve">      Vehicle operation, security and audiovisuals</t>
  </si>
  <si>
    <t xml:space="preserve">      Gas and other fuels </t>
  </si>
  <si>
    <t xml:space="preserve">      Parking </t>
  </si>
  <si>
    <t xml:space="preserve">      Drivers' licences and tests</t>
  </si>
  <si>
    <t xml:space="preserve">      Driving lessons</t>
  </si>
  <si>
    <t xml:space="preserve">   Public transportation</t>
  </si>
  <si>
    <t xml:space="preserve">      City bus, subway, streetcar and commuter train</t>
  </si>
  <si>
    <t xml:space="preserve">      Taxi (including tips)</t>
  </si>
  <si>
    <t xml:space="preserve">      Peer-to-peer ride services</t>
  </si>
  <si>
    <t xml:space="preserve">      Other local passenger transportation</t>
  </si>
  <si>
    <t xml:space="preserve">      Airplane</t>
  </si>
  <si>
    <t xml:space="preserve">      Inter-city bus</t>
  </si>
  <si>
    <t xml:space="preserve">      Other inter-city passenger transportation</t>
  </si>
  <si>
    <t xml:space="preserve">      Moving van and other services</t>
  </si>
  <si>
    <t>Recreation</t>
  </si>
  <si>
    <t>Recreational and sporting equipment</t>
  </si>
  <si>
    <t>Children's toys</t>
  </si>
  <si>
    <t>Use of recreational facilities</t>
  </si>
  <si>
    <t>Art and craft materials</t>
  </si>
  <si>
    <t>Electronics</t>
  </si>
  <si>
    <t>Video game systems and accessories</t>
  </si>
  <si>
    <t>Computer services</t>
  </si>
  <si>
    <t>Tablet computers</t>
  </si>
  <si>
    <t>E-Book readers</t>
  </si>
  <si>
    <t>Wearable electronic devices</t>
  </si>
  <si>
    <t>Photographic goods and services</t>
  </si>
  <si>
    <t>Reading materials and other printed matter</t>
  </si>
  <si>
    <t>Home entertainment equipment and services</t>
  </si>
  <si>
    <t>Audio equipment and home theatre systems</t>
  </si>
  <si>
    <t>DVD players, Blu-Ray players and other</t>
  </si>
  <si>
    <t>Televisions</t>
  </si>
  <si>
    <t>Television and satellite radio services</t>
  </si>
  <si>
    <t>Rental, maintenance, repair and services</t>
  </si>
  <si>
    <t>Other entertainment</t>
  </si>
  <si>
    <t>Movie theatres</t>
  </si>
  <si>
    <t>Live sporting and performing arts events</t>
  </si>
  <si>
    <t>Admission fees to museums, zoos and others</t>
  </si>
  <si>
    <t>Contributions and dues for social clubs</t>
  </si>
  <si>
    <t>Other recreational services</t>
  </si>
  <si>
    <t>Recreational vehicles and associated services</t>
  </si>
  <si>
    <t>Purchase of recreational vehicles</t>
  </si>
  <si>
    <t>Operation of recreational vehicles</t>
  </si>
  <si>
    <t>Insurance premiums for recreational vehicles</t>
  </si>
  <si>
    <t>Registration fees and licences</t>
  </si>
  <si>
    <t>Parking, storage fees and other dues</t>
  </si>
  <si>
    <t>Other expenses for recreational vehicles</t>
  </si>
  <si>
    <t>Package trips</t>
  </si>
  <si>
    <t>Education</t>
  </si>
  <si>
    <t>Tuition fees for kindergarten to grade 12</t>
  </si>
  <si>
    <t>Tuition fees for university</t>
  </si>
  <si>
    <t>Tuition fees for other training (college, trades)</t>
  </si>
  <si>
    <t>Other educational services</t>
  </si>
  <si>
    <t>Personal interest courses and lessons</t>
  </si>
  <si>
    <t>Textbooks and school supplies</t>
  </si>
  <si>
    <t>Substances</t>
  </si>
  <si>
    <t xml:space="preserve">      Tobacco products and smokers' supplies</t>
  </si>
  <si>
    <t xml:space="preserve">      Cigarettes </t>
  </si>
  <si>
    <t xml:space="preserve">      Other tobacco products and supplies</t>
  </si>
  <si>
    <t xml:space="preserve">      Cannabis for non-medical use</t>
  </si>
  <si>
    <t xml:space="preserve">      Alcoholic beverages</t>
  </si>
  <si>
    <t>Miscellaneous expenditures</t>
  </si>
  <si>
    <t>Games of chance</t>
  </si>
  <si>
    <t>Financial services</t>
  </si>
  <si>
    <t>Fines</t>
  </si>
  <si>
    <t>Legal services not related to dwellings</t>
  </si>
  <si>
    <t>Dues to unions and professional associations</t>
  </si>
  <si>
    <t>Funeral services</t>
  </si>
  <si>
    <t xml:space="preserve"> Government services</t>
  </si>
  <si>
    <t>Wholesale/retail memberships</t>
  </si>
  <si>
    <t>Recycling fees and other environmental fees</t>
  </si>
  <si>
    <t>Other personal payments</t>
  </si>
  <si>
    <t>Income taxes (gross)</t>
  </si>
  <si>
    <t>Employment insurance</t>
  </si>
  <si>
    <t>Retirement and pension fund payments</t>
  </si>
  <si>
    <t>Premiums on life, term and endowment insurance</t>
  </si>
  <si>
    <t>Gifts of money to persons living in Canada</t>
  </si>
  <si>
    <t>Gifts of money to persons outside Canada</t>
  </si>
  <si>
    <t>Alimony and child support</t>
  </si>
  <si>
    <t>Charitable contributions</t>
  </si>
  <si>
    <t>Totals</t>
  </si>
  <si>
    <t>Total of General Expenses</t>
  </si>
  <si>
    <t>Percentage Change from Previous Age Range</t>
  </si>
  <si>
    <t>X</t>
  </si>
  <si>
    <t>Percentage Change to Age 65 or Over</t>
  </si>
  <si>
    <t>Percentage Change to LTC Expenses Only</t>
  </si>
  <si>
    <t>F = too unreliable to be published, counted as $0.00 towards totals
LTC = Long-Term Care
All values listed as means in CAD per annum
All data adapted from Statistics Canada, Table 11-10-0227-01, Household Spending by Age of Reference Person, https://doi.org/10.25318/1110022701-eng</t>
  </si>
  <si>
    <t xml:space="preserve">
Expense Analysis</t>
  </si>
  <si>
    <t>Table 1</t>
  </si>
  <si>
    <t>Table 2</t>
  </si>
  <si>
    <t>Preliminary Data Fitting</t>
  </si>
  <si>
    <t>Age Range</t>
  </si>
  <si>
    <t>Under 30</t>
  </si>
  <si>
    <t>30 to 39</t>
  </si>
  <si>
    <t>40 to 54</t>
  </si>
  <si>
    <t>55 to 64</t>
  </si>
  <si>
    <t>65 or over</t>
  </si>
  <si>
    <t>In LTC</t>
  </si>
  <si>
    <r>
      <t xml:space="preserve">Representative 
Age </t>
    </r>
    <r>
      <rPr>
        <sz val="14"/>
        <color theme="1"/>
        <rFont val="Aptos Narrow"/>
        <family val="2"/>
        <scheme val="minor"/>
      </rPr>
      <t>(years)</t>
    </r>
  </si>
  <si>
    <r>
      <t xml:space="preserve">Mean Total Spending </t>
    </r>
    <r>
      <rPr>
        <sz val="14"/>
        <color theme="1"/>
        <rFont val="Aptos Narrow"/>
        <family val="2"/>
        <scheme val="minor"/>
      </rPr>
      <t xml:space="preserve"> 
(2023 CAD / annum)</t>
    </r>
  </si>
  <si>
    <t>LTC = Long-Term Care
Representative ages are estimated medians for the corresponding age groups</t>
  </si>
  <si>
    <t>Chart 1</t>
  </si>
  <si>
    <t>Chart 2</t>
  </si>
  <si>
    <r>
      <t xml:space="preserve">Representative 
Age </t>
    </r>
    <r>
      <rPr>
        <sz val="10"/>
        <color theme="1"/>
        <rFont val="Aptos Narrow"/>
        <family val="2"/>
        <scheme val="minor"/>
      </rPr>
      <t>(in years)</t>
    </r>
  </si>
  <si>
    <r>
      <t xml:space="preserve">Mean Total Spending </t>
    </r>
    <r>
      <rPr>
        <sz val="10"/>
        <color theme="1"/>
        <rFont val="Aptos Narrow"/>
        <family val="2"/>
        <scheme val="minor"/>
      </rPr>
      <t xml:space="preserve"> 
(2023 CAD / annum)</t>
    </r>
  </si>
  <si>
    <t>LTC = Long-Term Care
All ages are in years
Representative ages are estimated medians for the corresponding age groups</t>
  </si>
  <si>
    <t>Expense
Categories</t>
  </si>
  <si>
    <t xml:space="preserve">Total of General Expenses in Conquest  </t>
  </si>
  <si>
    <r>
      <t xml:space="preserve">See the sheet </t>
    </r>
    <r>
      <rPr>
        <i/>
        <sz val="11"/>
        <color theme="1"/>
        <rFont val="Aptos Narrow"/>
        <family val="2"/>
        <scheme val="minor"/>
      </rPr>
      <t>Helper Cells</t>
    </r>
    <r>
      <rPr>
        <sz val="11"/>
        <color theme="1"/>
        <rFont val="Aptos Narrow"/>
        <family val="2"/>
        <scheme val="minor"/>
      </rPr>
      <t xml:space="preserve"> to access and/or adjust the above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</si>
</sst>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1009]* #,##0.00_-;\-[$$-1009]* #,##0.00_-;_-[$$-1009]* &quot;-&quot;??_-;_-@_-"/>
    <numFmt numFmtId="166" formatCode="0.0%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2"/>
      <color rgb="FF000000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color rgb="FF333333"/>
      <name val="Aptos"/>
      <family val="2"/>
    </font>
    <font>
      <sz val="8"/>
      <name val="Aptos Narrow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043047"/>
        <bgColor indexed="64"/>
      </patternFill>
    </fill>
    <fill>
      <patternFill patternType="solid">
        <fgColor rgb="FF1D9EBD"/>
        <bgColor indexed="64"/>
      </patternFill>
    </fill>
    <fill>
      <patternFill patternType="solid">
        <fgColor rgb="FFFDB614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44" fontId="19" fillId="0" borderId="19" xfId="1" applyNumberFormat="1" applyFont="1" applyBorder="1" applyAlignment="1">
      <alignment horizontal="right" vertical="center" wrapText="1" indent="1"/>
    </xf>
    <xf numFmtId="44" fontId="19" fillId="0" borderId="10" xfId="1" applyNumberFormat="1" applyFont="1" applyBorder="1" applyAlignment="1">
      <alignment horizontal="right" vertical="center" wrapText="1" indent="1"/>
    </xf>
    <xf numFmtId="44" fontId="19" fillId="0" borderId="12" xfId="1" applyNumberFormat="1" applyFont="1" applyBorder="1" applyAlignment="1">
      <alignment horizontal="right" vertical="center" wrapText="1" indent="1"/>
    </xf>
    <xf numFmtId="0" fontId="19" fillId="0" borderId="30" xfId="0" applyFont="1" applyBorder="1" applyAlignment="1">
      <alignment horizontal="left" vertical="center" wrapText="1" indent="1"/>
    </xf>
    <xf numFmtId="0" fontId="19" fillId="0" borderId="30" xfId="0" applyFont="1" applyBorder="1" applyAlignment="1">
      <alignment horizontal="left" vertical="center" wrapText="1" indent="2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44" fontId="19" fillId="0" borderId="14" xfId="1" applyNumberFormat="1" applyFont="1" applyBorder="1" applyAlignment="1">
      <alignment horizontal="right" vertical="center" wrapText="1" indent="1"/>
    </xf>
    <xf numFmtId="0" fontId="19" fillId="0" borderId="30" xfId="0" applyFont="1" applyBorder="1" applyAlignment="1">
      <alignment horizontal="left" vertical="center" wrapText="1" indent="3"/>
    </xf>
    <xf numFmtId="0" fontId="19" fillId="0" borderId="30" xfId="0" applyFont="1" applyBorder="1" applyAlignment="1">
      <alignment horizontal="left" vertical="center" wrapText="1" indent="5"/>
    </xf>
    <xf numFmtId="0" fontId="19" fillId="0" borderId="30" xfId="0" applyFont="1" applyBorder="1" applyAlignment="1">
      <alignment horizontal="left" vertical="center" wrapText="1" indent="4"/>
    </xf>
    <xf numFmtId="0" fontId="19" fillId="0" borderId="30" xfId="0" applyFont="1" applyBorder="1" applyAlignment="1">
      <alignment horizontal="left" vertical="center" wrapText="1" indent="7"/>
    </xf>
    <xf numFmtId="44" fontId="19" fillId="0" borderId="20" xfId="1" applyNumberFormat="1" applyFont="1" applyBorder="1" applyAlignment="1">
      <alignment horizontal="right" vertical="center" wrapText="1" indent="1"/>
    </xf>
    <xf numFmtId="44" fontId="19" fillId="0" borderId="11" xfId="1" applyNumberFormat="1" applyFont="1" applyBorder="1" applyAlignment="1">
      <alignment horizontal="right" vertical="center" wrapText="1" indent="1"/>
    </xf>
    <xf numFmtId="0" fontId="19" fillId="0" borderId="38" xfId="0" applyFont="1" applyBorder="1" applyAlignment="1">
      <alignment horizontal="left" vertical="center" wrapText="1" indent="3"/>
    </xf>
    <xf numFmtId="0" fontId="19" fillId="0" borderId="31" xfId="0" applyFont="1" applyBorder="1" applyAlignment="1">
      <alignment horizontal="left" vertical="center" wrapText="1" indent="3"/>
    </xf>
    <xf numFmtId="44" fontId="19" fillId="0" borderId="25" xfId="1" applyNumberFormat="1" applyFont="1" applyBorder="1" applyAlignment="1">
      <alignment horizontal="right" vertical="center" wrapText="1" indent="1"/>
    </xf>
    <xf numFmtId="0" fontId="22" fillId="37" borderId="33" xfId="0" applyFont="1" applyFill="1" applyBorder="1" applyAlignment="1">
      <alignment horizontal="left" vertical="center" wrapText="1" indent="3"/>
    </xf>
    <xf numFmtId="0" fontId="19" fillId="0" borderId="31" xfId="0" applyFont="1" applyBorder="1" applyAlignment="1">
      <alignment horizontal="left" vertical="center" wrapText="1" indent="1"/>
    </xf>
    <xf numFmtId="0" fontId="19" fillId="0" borderId="33" xfId="0" applyFont="1" applyBorder="1" applyAlignment="1">
      <alignment horizontal="left" vertical="center" wrapText="1" indent="3"/>
    </xf>
    <xf numFmtId="44" fontId="19" fillId="0" borderId="27" xfId="1" applyNumberFormat="1" applyFont="1" applyBorder="1" applyAlignment="1">
      <alignment horizontal="right" vertical="center" wrapText="1" indent="1"/>
    </xf>
    <xf numFmtId="0" fontId="19" fillId="0" borderId="31" xfId="0" applyFont="1" applyBorder="1" applyAlignment="1">
      <alignment horizontal="left" vertical="center" wrapText="1" indent="5"/>
    </xf>
    <xf numFmtId="0" fontId="19" fillId="0" borderId="33" xfId="0" applyFont="1" applyBorder="1" applyAlignment="1">
      <alignment horizontal="left" vertical="center" wrapText="1" indent="2"/>
    </xf>
    <xf numFmtId="0" fontId="19" fillId="0" borderId="3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 indent="2"/>
    </xf>
    <xf numFmtId="44" fontId="19" fillId="0" borderId="39" xfId="1" applyNumberFormat="1" applyFont="1" applyBorder="1" applyAlignment="1">
      <alignment horizontal="right" vertical="center" wrapText="1" indent="1"/>
    </xf>
    <xf numFmtId="0" fontId="19" fillId="0" borderId="31" xfId="0" applyFont="1" applyBorder="1" applyAlignment="1">
      <alignment horizontal="left" vertical="center" wrapText="1" indent="4"/>
    </xf>
    <xf numFmtId="0" fontId="0" fillId="0" borderId="30" xfId="0" applyBorder="1" applyAlignment="1">
      <alignment horizontal="left" indent="3"/>
    </xf>
    <xf numFmtId="164" fontId="0" fillId="0" borderId="34" xfId="1" applyFont="1" applyBorder="1"/>
    <xf numFmtId="164" fontId="0" fillId="0" borderId="23" xfId="1" applyFont="1" applyBorder="1"/>
    <xf numFmtId="164" fontId="0" fillId="0" borderId="24" xfId="1" applyFont="1" applyBorder="1"/>
    <xf numFmtId="0" fontId="0" fillId="0" borderId="11" xfId="0" applyBorder="1" applyAlignment="1">
      <alignment horizontal="right" indent="1"/>
    </xf>
    <xf numFmtId="0" fontId="0" fillId="0" borderId="15" xfId="0" applyBorder="1" applyAlignment="1">
      <alignment horizontal="right" indent="1"/>
    </xf>
    <xf numFmtId="0" fontId="21" fillId="34" borderId="54" xfId="0" applyFont="1" applyFill="1" applyBorder="1" applyAlignment="1">
      <alignment horizontal="center" vertical="center" wrapText="1"/>
    </xf>
    <xf numFmtId="0" fontId="21" fillId="34" borderId="50" xfId="0" applyFont="1" applyFill="1" applyBorder="1" applyAlignment="1">
      <alignment horizontal="center" vertical="center" wrapText="1"/>
    </xf>
    <xf numFmtId="0" fontId="21" fillId="34" borderId="57" xfId="0" applyFont="1" applyFill="1" applyBorder="1" applyAlignment="1">
      <alignment horizontal="center" vertical="center" wrapText="1"/>
    </xf>
    <xf numFmtId="44" fontId="19" fillId="0" borderId="34" xfId="1" applyNumberFormat="1" applyFont="1" applyBorder="1" applyAlignment="1">
      <alignment horizontal="right" vertical="center" wrapText="1" indent="1"/>
    </xf>
    <xf numFmtId="44" fontId="19" fillId="0" borderId="23" xfId="1" applyNumberFormat="1" applyFont="1" applyBorder="1" applyAlignment="1">
      <alignment horizontal="right" vertical="center" wrapText="1" indent="1"/>
    </xf>
    <xf numFmtId="44" fontId="19" fillId="0" borderId="40" xfId="1" applyNumberFormat="1" applyFont="1" applyBorder="1" applyAlignment="1">
      <alignment horizontal="right" vertical="center" wrapText="1" indent="1"/>
    </xf>
    <xf numFmtId="0" fontId="0" fillId="0" borderId="24" xfId="0" applyBorder="1"/>
    <xf numFmtId="44" fontId="19" fillId="0" borderId="13" xfId="1" applyNumberFormat="1" applyFont="1" applyBorder="1" applyAlignment="1">
      <alignment horizontal="right" vertical="center" wrapText="1" indent="1"/>
    </xf>
    <xf numFmtId="44" fontId="19" fillId="0" borderId="59" xfId="1" applyNumberFormat="1" applyFont="1" applyBorder="1" applyAlignment="1">
      <alignment horizontal="right" vertical="center" wrapText="1" indent="1"/>
    </xf>
    <xf numFmtId="0" fontId="19" fillId="0" borderId="58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0" fillId="0" borderId="12" xfId="0" applyBorder="1"/>
    <xf numFmtId="44" fontId="19" fillId="0" borderId="61" xfId="1" applyNumberFormat="1" applyFont="1" applyBorder="1" applyAlignment="1">
      <alignment horizontal="right" vertical="center" wrapText="1" indent="1"/>
    </xf>
    <xf numFmtId="44" fontId="19" fillId="0" borderId="24" xfId="1" applyNumberFormat="1" applyFont="1" applyBorder="1" applyAlignment="1">
      <alignment horizontal="right" vertical="center" wrapText="1" indent="1"/>
    </xf>
    <xf numFmtId="44" fontId="19" fillId="0" borderId="35" xfId="1" applyNumberFormat="1" applyFont="1" applyBorder="1" applyAlignment="1">
      <alignment horizontal="right" vertical="center" wrapText="1" indent="1"/>
    </xf>
    <xf numFmtId="44" fontId="22" fillId="37" borderId="34" xfId="1" applyNumberFormat="1" applyFont="1" applyFill="1" applyBorder="1" applyAlignment="1">
      <alignment horizontal="right" vertical="center" wrapText="1" indent="1"/>
    </xf>
    <xf numFmtId="44" fontId="22" fillId="37" borderId="23" xfId="1" applyNumberFormat="1" applyFont="1" applyFill="1" applyBorder="1" applyAlignment="1">
      <alignment horizontal="right" vertical="center" wrapText="1" indent="1"/>
    </xf>
    <xf numFmtId="0" fontId="0" fillId="0" borderId="10" xfId="0" applyBorder="1" applyAlignment="1">
      <alignment horizontal="right" indent="1"/>
    </xf>
    <xf numFmtId="0" fontId="19" fillId="0" borderId="33" xfId="0" applyFont="1" applyBorder="1" applyAlignment="1">
      <alignment horizontal="left" vertical="center" wrapText="1" indent="1"/>
    </xf>
    <xf numFmtId="165" fontId="0" fillId="0" borderId="24" xfId="1" applyNumberFormat="1" applyFont="1" applyBorder="1"/>
    <xf numFmtId="165" fontId="0" fillId="0" borderId="29" xfId="1" applyNumberFormat="1" applyFont="1" applyBorder="1"/>
    <xf numFmtId="165" fontId="0" fillId="0" borderId="55" xfId="1" applyNumberFormat="1" applyFont="1" applyBorder="1"/>
    <xf numFmtId="165" fontId="0" fillId="0" borderId="12" xfId="1" applyNumberFormat="1" applyFont="1" applyBorder="1"/>
    <xf numFmtId="165" fontId="0" fillId="0" borderId="15" xfId="1" applyNumberFormat="1" applyFont="1" applyBorder="1"/>
    <xf numFmtId="0" fontId="0" fillId="0" borderId="12" xfId="0" applyBorder="1" applyAlignment="1">
      <alignment horizontal="right" indent="1"/>
    </xf>
    <xf numFmtId="164" fontId="0" fillId="0" borderId="0" xfId="1" applyFont="1" applyBorder="1"/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vertical="top" wrapText="1"/>
    </xf>
    <xf numFmtId="0" fontId="16" fillId="0" borderId="38" xfId="0" applyFont="1" applyBorder="1" applyAlignment="1">
      <alignment horizontal="left" indent="3"/>
    </xf>
    <xf numFmtId="0" fontId="16" fillId="0" borderId="36" xfId="0" applyFont="1" applyBorder="1" applyAlignment="1">
      <alignment horizontal="left" indent="3"/>
    </xf>
    <xf numFmtId="0" fontId="28" fillId="37" borderId="56" xfId="0" applyFont="1" applyFill="1" applyBorder="1" applyAlignment="1">
      <alignment vertical="top" wrapText="1"/>
    </xf>
    <xf numFmtId="0" fontId="34" fillId="37" borderId="0" xfId="0" applyFont="1" applyFill="1" applyAlignment="1">
      <alignment vertical="top" wrapText="1"/>
    </xf>
    <xf numFmtId="0" fontId="28" fillId="37" borderId="0" xfId="0" applyFont="1" applyFill="1" applyAlignment="1">
      <alignment vertical="top" wrapText="1"/>
    </xf>
    <xf numFmtId="0" fontId="0" fillId="37" borderId="0" xfId="0" applyFill="1"/>
    <xf numFmtId="0" fontId="28" fillId="37" borderId="62" xfId="0" applyFont="1" applyFill="1" applyBorder="1" applyAlignment="1">
      <alignment vertical="top" wrapText="1"/>
    </xf>
    <xf numFmtId="0" fontId="29" fillId="38" borderId="47" xfId="0" applyFont="1" applyFill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38" borderId="64" xfId="0" applyFont="1" applyFill="1" applyBorder="1" applyAlignment="1">
      <alignment horizontal="left" vertical="center" wrapText="1" indent="1"/>
    </xf>
    <xf numFmtId="0" fontId="30" fillId="0" borderId="28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9" fillId="38" borderId="63" xfId="0" applyFont="1" applyFill="1" applyBorder="1" applyAlignment="1">
      <alignment horizontal="left" vertical="center" wrapText="1" indent="1"/>
    </xf>
    <xf numFmtId="164" fontId="30" fillId="0" borderId="65" xfId="0" applyNumberFormat="1" applyFont="1" applyBorder="1" applyAlignment="1">
      <alignment vertical="center"/>
    </xf>
    <xf numFmtId="164" fontId="30" fillId="0" borderId="25" xfId="0" applyNumberFormat="1" applyFont="1" applyBorder="1" applyAlignment="1">
      <alignment vertical="center"/>
    </xf>
    <xf numFmtId="164" fontId="30" fillId="0" borderId="26" xfId="0" applyNumberFormat="1" applyFont="1" applyBorder="1" applyAlignment="1">
      <alignment vertical="center"/>
    </xf>
    <xf numFmtId="0" fontId="32" fillId="38" borderId="47" xfId="0" applyFont="1" applyFill="1" applyBorder="1" applyAlignment="1">
      <alignment horizontal="left" vertical="center" wrapText="1" indent="1"/>
    </xf>
    <xf numFmtId="0" fontId="32" fillId="0" borderId="2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38" borderId="64" xfId="0" applyFont="1" applyFill="1" applyBorder="1" applyAlignment="1">
      <alignment horizontal="left" vertical="center" wrapText="1" inden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2" fillId="38" borderId="63" xfId="0" applyFont="1" applyFill="1" applyBorder="1" applyAlignment="1">
      <alignment horizontal="left" vertical="center" wrapText="1" indent="1"/>
    </xf>
    <xf numFmtId="164" fontId="33" fillId="0" borderId="20" xfId="0" applyNumberFormat="1" applyFont="1" applyBorder="1" applyAlignment="1">
      <alignment vertical="center"/>
    </xf>
    <xf numFmtId="164" fontId="33" fillId="0" borderId="14" xfId="0" applyNumberFormat="1" applyFont="1" applyBorder="1" applyAlignment="1">
      <alignment vertical="center"/>
    </xf>
    <xf numFmtId="164" fontId="33" fillId="0" borderId="15" xfId="0" applyNumberFormat="1" applyFont="1" applyBorder="1" applyAlignment="1">
      <alignment vertical="center"/>
    </xf>
    <xf numFmtId="164" fontId="0" fillId="0" borderId="34" xfId="1" applyFont="1" applyBorder="1" applyProtection="1"/>
    <xf numFmtId="164" fontId="0" fillId="0" borderId="23" xfId="1" applyFont="1" applyBorder="1" applyProtection="1"/>
    <xf numFmtId="164" fontId="0" fillId="0" borderId="24" xfId="1" applyFont="1" applyBorder="1" applyProtection="1"/>
    <xf numFmtId="9" fontId="0" fillId="0" borderId="10" xfId="43" applyFont="1" applyBorder="1" applyAlignment="1" applyProtection="1">
      <alignment horizontal="right"/>
    </xf>
    <xf numFmtId="9" fontId="0" fillId="0" borderId="12" xfId="43" applyFont="1" applyBorder="1" applyAlignment="1" applyProtection="1">
      <alignment horizontal="right"/>
    </xf>
    <xf numFmtId="9" fontId="0" fillId="0" borderId="11" xfId="43" applyFont="1" applyBorder="1" applyAlignment="1" applyProtection="1">
      <alignment horizontal="right"/>
    </xf>
    <xf numFmtId="9" fontId="0" fillId="0" borderId="13" xfId="43" applyFont="1" applyBorder="1" applyAlignment="1" applyProtection="1">
      <alignment horizontal="right"/>
    </xf>
    <xf numFmtId="9" fontId="0" fillId="0" borderId="14" xfId="43" applyFont="1" applyBorder="1" applyAlignment="1" applyProtection="1">
      <alignment horizontal="right"/>
    </xf>
    <xf numFmtId="0" fontId="19" fillId="0" borderId="39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29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35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26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1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60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41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2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3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15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58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59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0" fillId="0" borderId="10" xfId="43" applyNumberFormat="1" applyFont="1" applyBorder="1" applyAlignment="1">
      <alignment horizontal="right"/>
    </xf>
    <xf numFmtId="166" fontId="0" fillId="0" borderId="12" xfId="43" applyNumberFormat="1" applyFont="1" applyBorder="1" applyAlignment="1">
      <alignment horizontal="right"/>
    </xf>
    <xf numFmtId="166" fontId="0" fillId="0" borderId="11" xfId="43" applyNumberFormat="1" applyFont="1" applyBorder="1" applyAlignment="1">
      <alignment horizontal="right"/>
    </xf>
    <xf numFmtId="166" fontId="0" fillId="0" borderId="13" xfId="43" applyNumberFormat="1" applyFont="1" applyBorder="1" applyAlignment="1">
      <alignment horizontal="right"/>
    </xf>
    <xf numFmtId="166" fontId="0" fillId="0" borderId="14" xfId="43" applyNumberFormat="1" applyFont="1" applyBorder="1" applyAlignment="1">
      <alignment horizontal="right"/>
    </xf>
    <xf numFmtId="0" fontId="0" fillId="39" borderId="0" xfId="0" applyFill="1"/>
    <xf numFmtId="0" fontId="0" fillId="40" borderId="0" xfId="0" applyFill="1"/>
    <xf numFmtId="0" fontId="0" fillId="41" borderId="0" xfId="0" applyFill="1"/>
    <xf numFmtId="0" fontId="21" fillId="34" borderId="21" xfId="0" applyFont="1" applyFill="1" applyBorder="1" applyAlignment="1">
      <alignment horizontal="center" vertical="center" wrapText="1"/>
    </xf>
    <xf numFmtId="0" fontId="21" fillId="34" borderId="43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wrapText="1"/>
    </xf>
    <xf numFmtId="0" fontId="20" fillId="33" borderId="42" xfId="0" applyFont="1" applyFill="1" applyBorder="1" applyAlignment="1">
      <alignment horizontal="center" wrapText="1"/>
    </xf>
    <xf numFmtId="0" fontId="20" fillId="33" borderId="43" xfId="0" applyFont="1" applyFill="1" applyBorder="1" applyAlignment="1">
      <alignment horizontal="center" wrapText="1"/>
    </xf>
    <xf numFmtId="0" fontId="23" fillId="0" borderId="21" xfId="0" applyFont="1" applyBorder="1" applyAlignment="1">
      <alignment horizontal="left" vertical="center" wrapText="1" indent="1"/>
    </xf>
    <xf numFmtId="0" fontId="23" fillId="0" borderId="42" xfId="0" applyFont="1" applyBorder="1" applyAlignment="1">
      <alignment horizontal="left" vertical="center" wrapText="1" indent="1"/>
    </xf>
    <xf numFmtId="0" fontId="23" fillId="0" borderId="43" xfId="0" applyFont="1" applyBorder="1" applyAlignment="1">
      <alignment horizontal="left" vertical="center" wrapText="1" indent="1"/>
    </xf>
    <xf numFmtId="0" fontId="18" fillId="36" borderId="44" xfId="0" applyFont="1" applyFill="1" applyBorder="1" applyAlignment="1">
      <alignment horizontal="left" vertical="center" wrapText="1" indent="1"/>
    </xf>
    <xf numFmtId="0" fontId="18" fillId="36" borderId="45" xfId="0" applyFont="1" applyFill="1" applyBorder="1" applyAlignment="1">
      <alignment horizontal="left" vertical="center" wrapText="1" indent="1"/>
    </xf>
    <xf numFmtId="0" fontId="18" fillId="36" borderId="46" xfId="0" applyFont="1" applyFill="1" applyBorder="1" applyAlignment="1">
      <alignment horizontal="left" vertical="center" wrapText="1" indent="1"/>
    </xf>
    <xf numFmtId="0" fontId="18" fillId="36" borderId="21" xfId="0" applyFont="1" applyFill="1" applyBorder="1" applyAlignment="1">
      <alignment horizontal="left" vertical="center" wrapText="1" indent="1"/>
    </xf>
    <xf numFmtId="0" fontId="18" fillId="36" borderId="42" xfId="0" applyFont="1" applyFill="1" applyBorder="1" applyAlignment="1">
      <alignment horizontal="left" vertical="center" wrapText="1" indent="1"/>
    </xf>
    <xf numFmtId="0" fontId="18" fillId="36" borderId="43" xfId="0" applyFont="1" applyFill="1" applyBorder="1" applyAlignment="1">
      <alignment horizontal="left" vertical="center" wrapText="1" indent="1"/>
    </xf>
    <xf numFmtId="0" fontId="16" fillId="0" borderId="30" xfId="0" applyFont="1" applyBorder="1" applyAlignment="1">
      <alignment horizontal="left" indent="3"/>
    </xf>
    <xf numFmtId="0" fontId="16" fillId="0" borderId="32" xfId="0" applyFont="1" applyBorder="1" applyAlignment="1">
      <alignment horizontal="left" indent="3"/>
    </xf>
    <xf numFmtId="0" fontId="16" fillId="0" borderId="38" xfId="0" applyFont="1" applyBorder="1" applyAlignment="1">
      <alignment horizontal="left" indent="3"/>
    </xf>
    <xf numFmtId="0" fontId="16" fillId="0" borderId="36" xfId="0" applyFont="1" applyBorder="1" applyAlignment="1">
      <alignment horizontal="left" indent="3"/>
    </xf>
    <xf numFmtId="0" fontId="16" fillId="0" borderId="11" xfId="0" applyFont="1" applyBorder="1" applyAlignment="1">
      <alignment horizontal="left" indent="3"/>
    </xf>
    <xf numFmtId="0" fontId="16" fillId="0" borderId="10" xfId="0" applyFont="1" applyBorder="1" applyAlignment="1">
      <alignment horizontal="left" indent="3"/>
    </xf>
    <xf numFmtId="0" fontId="16" fillId="0" borderId="60" xfId="0" applyFont="1" applyBorder="1" applyAlignment="1">
      <alignment horizontal="left" indent="3"/>
    </xf>
    <xf numFmtId="0" fontId="0" fillId="0" borderId="0" xfId="0" applyAlignment="1">
      <alignment horizontal="center"/>
    </xf>
    <xf numFmtId="0" fontId="0" fillId="0" borderId="49" xfId="0" applyBorder="1" applyAlignment="1">
      <alignment horizontal="center"/>
    </xf>
    <xf numFmtId="0" fontId="21" fillId="35" borderId="21" xfId="0" applyFont="1" applyFill="1" applyBorder="1" applyAlignment="1">
      <alignment horizontal="left" vertical="center" wrapText="1" indent="1"/>
    </xf>
    <xf numFmtId="0" fontId="21" fillId="35" borderId="42" xfId="0" applyFont="1" applyFill="1" applyBorder="1" applyAlignment="1">
      <alignment horizontal="left" vertical="center" wrapText="1" indent="1"/>
    </xf>
    <xf numFmtId="0" fontId="21" fillId="35" borderId="43" xfId="0" applyFont="1" applyFill="1" applyBorder="1" applyAlignment="1">
      <alignment horizontal="left" vertical="center" wrapText="1" indent="1"/>
    </xf>
    <xf numFmtId="0" fontId="16" fillId="0" borderId="34" xfId="0" applyFont="1" applyBorder="1" applyAlignment="1">
      <alignment horizontal="left" vertical="center" indent="3"/>
    </xf>
    <xf numFmtId="0" fontId="16" fillId="0" borderId="23" xfId="0" applyFont="1" applyBorder="1" applyAlignment="1">
      <alignment horizontal="left" vertical="center" indent="3"/>
    </xf>
    <xf numFmtId="0" fontId="16" fillId="0" borderId="40" xfId="0" applyFont="1" applyBorder="1" applyAlignment="1">
      <alignment horizontal="left" vertical="center" indent="3"/>
    </xf>
    <xf numFmtId="0" fontId="18" fillId="36" borderId="0" xfId="0" applyFont="1" applyFill="1" applyAlignment="1">
      <alignment horizontal="left" vertical="center" wrapText="1" indent="1"/>
    </xf>
    <xf numFmtId="0" fontId="18" fillId="36" borderId="62" xfId="0" applyFont="1" applyFill="1" applyBorder="1" applyAlignment="1">
      <alignment horizontal="left" vertical="center" wrapText="1" indent="1"/>
    </xf>
    <xf numFmtId="0" fontId="20" fillId="33" borderId="48" xfId="0" applyFont="1" applyFill="1" applyBorder="1" applyAlignment="1">
      <alignment horizontal="center" wrapText="1"/>
    </xf>
    <xf numFmtId="0" fontId="20" fillId="33" borderId="49" xfId="0" applyFont="1" applyFill="1" applyBorder="1" applyAlignment="1">
      <alignment horizontal="center" wrapText="1"/>
    </xf>
    <xf numFmtId="0" fontId="20" fillId="33" borderId="50" xfId="0" applyFont="1" applyFill="1" applyBorder="1" applyAlignment="1">
      <alignment horizontal="center" wrapText="1"/>
    </xf>
    <xf numFmtId="0" fontId="21" fillId="34" borderId="51" xfId="0" applyFont="1" applyFill="1" applyBorder="1" applyAlignment="1">
      <alignment horizontal="left" vertical="center" wrapText="1" indent="1"/>
    </xf>
    <xf numFmtId="0" fontId="21" fillId="34" borderId="52" xfId="0" applyFont="1" applyFill="1" applyBorder="1" applyAlignment="1">
      <alignment horizontal="left" vertical="center" wrapText="1" indent="1"/>
    </xf>
    <xf numFmtId="0" fontId="21" fillId="34" borderId="53" xfId="0" applyFont="1" applyFill="1" applyBorder="1" applyAlignment="1">
      <alignment horizontal="left" vertical="center" wrapText="1" indent="1"/>
    </xf>
    <xf numFmtId="0" fontId="21" fillId="34" borderId="54" xfId="0" applyFont="1" applyFill="1" applyBorder="1" applyAlignment="1">
      <alignment horizontal="left" vertical="center" wrapText="1" indent="1"/>
    </xf>
    <xf numFmtId="0" fontId="21" fillId="34" borderId="37" xfId="0" applyFont="1" applyFill="1" applyBorder="1" applyAlignment="1">
      <alignment horizontal="left" vertical="center" wrapText="1" indent="1"/>
    </xf>
    <xf numFmtId="0" fontId="21" fillId="34" borderId="55" xfId="0" applyFont="1" applyFill="1" applyBorder="1" applyAlignment="1">
      <alignment horizontal="left" vertical="center" wrapText="1" indent="1"/>
    </xf>
    <xf numFmtId="0" fontId="21" fillId="34" borderId="42" xfId="0" applyFont="1" applyFill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top" wrapText="1"/>
    </xf>
    <xf numFmtId="0" fontId="31" fillId="0" borderId="45" xfId="0" applyFont="1" applyBorder="1" applyAlignment="1">
      <alignment horizontal="center" vertical="top" wrapText="1"/>
    </xf>
    <xf numFmtId="0" fontId="31" fillId="0" borderId="46" xfId="0" applyFont="1" applyBorder="1" applyAlignment="1">
      <alignment horizontal="center" vertical="top" wrapText="1"/>
    </xf>
    <xf numFmtId="0" fontId="31" fillId="0" borderId="56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31" fillId="0" borderId="62" xfId="0" applyFont="1" applyBorder="1" applyAlignment="1">
      <alignment horizontal="center" vertical="top" wrapText="1"/>
    </xf>
    <xf numFmtId="0" fontId="28" fillId="37" borderId="0" xfId="0" applyFont="1" applyFill="1" applyAlignment="1">
      <alignment horizontal="center" vertical="top" wrapText="1"/>
    </xf>
    <xf numFmtId="0" fontId="29" fillId="0" borderId="21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left" vertical="center" wrapText="1" indent="1"/>
    </xf>
    <xf numFmtId="0" fontId="30" fillId="0" borderId="45" xfId="0" applyFont="1" applyBorder="1" applyAlignment="1">
      <alignment horizontal="left" vertical="center" wrapText="1" indent="1"/>
    </xf>
    <xf numFmtId="0" fontId="30" fillId="0" borderId="46" xfId="0" applyFont="1" applyBorder="1" applyAlignment="1">
      <alignment horizontal="left" vertical="center" wrapText="1" indent="1"/>
    </xf>
    <xf numFmtId="0" fontId="30" fillId="0" borderId="56" xfId="0" applyFont="1" applyBorder="1" applyAlignment="1">
      <alignment horizontal="left" vertical="center" wrapText="1" indent="1"/>
    </xf>
    <xf numFmtId="0" fontId="30" fillId="0" borderId="0" xfId="0" applyFont="1" applyAlignment="1">
      <alignment horizontal="left" vertical="center" wrapText="1" indent="1"/>
    </xf>
    <xf numFmtId="0" fontId="30" fillId="0" borderId="62" xfId="0" applyFont="1" applyBorder="1" applyAlignment="1">
      <alignment horizontal="left" vertical="center" wrapText="1" indent="1"/>
    </xf>
    <xf numFmtId="0" fontId="30" fillId="0" borderId="48" xfId="0" applyFont="1" applyBorder="1" applyAlignment="1">
      <alignment horizontal="left" vertical="center" wrapText="1" indent="1"/>
    </xf>
    <xf numFmtId="0" fontId="30" fillId="0" borderId="49" xfId="0" applyFont="1" applyBorder="1" applyAlignment="1">
      <alignment horizontal="left" vertical="center" wrapText="1" indent="1"/>
    </xf>
    <xf numFmtId="0" fontId="30" fillId="0" borderId="50" xfId="0" applyFont="1" applyBorder="1" applyAlignment="1">
      <alignment horizontal="left" vertical="center" wrapText="1" indent="1"/>
    </xf>
    <xf numFmtId="0" fontId="21" fillId="34" borderId="44" xfId="0" applyFont="1" applyFill="1" applyBorder="1" applyAlignment="1">
      <alignment horizontal="left" vertical="center" wrapText="1" indent="1"/>
    </xf>
    <xf numFmtId="0" fontId="21" fillId="34" borderId="45" xfId="0" applyFont="1" applyFill="1" applyBorder="1" applyAlignment="1">
      <alignment horizontal="left" vertical="center" wrapText="1" indent="1"/>
    </xf>
    <xf numFmtId="0" fontId="21" fillId="34" borderId="46" xfId="0" applyFont="1" applyFill="1" applyBorder="1" applyAlignment="1">
      <alignment horizontal="left" vertical="center" wrapText="1" indent="1"/>
    </xf>
    <xf numFmtId="0" fontId="21" fillId="34" borderId="48" xfId="0" applyFont="1" applyFill="1" applyBorder="1" applyAlignment="1">
      <alignment horizontal="left" vertical="center" wrapText="1" indent="1"/>
    </xf>
    <xf numFmtId="0" fontId="21" fillId="34" borderId="49" xfId="0" applyFont="1" applyFill="1" applyBorder="1" applyAlignment="1">
      <alignment horizontal="left" vertical="center" wrapText="1" indent="1"/>
    </xf>
    <xf numFmtId="0" fontId="21" fillId="34" borderId="50" xfId="0" applyFont="1" applyFill="1" applyBorder="1" applyAlignment="1">
      <alignment horizontal="left" vertical="center" wrapText="1" indent="1"/>
    </xf>
    <xf numFmtId="0" fontId="33" fillId="0" borderId="44" xfId="0" applyFont="1" applyBorder="1" applyAlignment="1">
      <alignment horizontal="left" vertical="center" wrapText="1" indent="1"/>
    </xf>
    <xf numFmtId="0" fontId="33" fillId="0" borderId="45" xfId="0" applyFont="1" applyBorder="1" applyAlignment="1">
      <alignment horizontal="left" vertical="center" indent="1"/>
    </xf>
    <xf numFmtId="0" fontId="33" fillId="0" borderId="46" xfId="0" applyFont="1" applyBorder="1" applyAlignment="1">
      <alignment horizontal="left" vertical="center" indent="1"/>
    </xf>
    <xf numFmtId="0" fontId="33" fillId="0" borderId="48" xfId="0" applyFont="1" applyBorder="1" applyAlignment="1">
      <alignment horizontal="left" vertical="center" indent="1"/>
    </xf>
    <xf numFmtId="0" fontId="33" fillId="0" borderId="49" xfId="0" applyFont="1" applyBorder="1" applyAlignment="1">
      <alignment horizontal="left" vertical="center" indent="1"/>
    </xf>
    <xf numFmtId="0" fontId="33" fillId="0" borderId="50" xfId="0" applyFont="1" applyBorder="1" applyAlignment="1">
      <alignment horizontal="left" vertical="center" indent="1"/>
    </xf>
    <xf numFmtId="0" fontId="16" fillId="0" borderId="2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sng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CA" sz="1600" b="1" i="0" u="sng" baseline="0">
                <a:solidFill>
                  <a:schemeClr val="tx1"/>
                </a:solidFill>
              </a:rPr>
              <a:t>Total General Expenses by Age Group </a:t>
            </a:r>
          </a:p>
        </c:rich>
      </c:tx>
      <c:layout>
        <c:manualLayout>
          <c:xMode val="edge"/>
          <c:yMode val="edge"/>
          <c:x val="0.32543378783575677"/>
          <c:y val="2.2621946803417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sng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84347869716211"/>
          <c:y val="0.13746528686861018"/>
          <c:w val="0.78042726158524289"/>
          <c:h val="0.715741509633521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'Helper Cells'!$C$3:$H$3</c:f>
              <c:strCache>
                <c:ptCount val="6"/>
                <c:pt idx="0">
                  <c:v>Under 30</c:v>
                </c:pt>
                <c:pt idx="1">
                  <c:v>30 to 39</c:v>
                </c:pt>
                <c:pt idx="2">
                  <c:v>40 to 54</c:v>
                </c:pt>
                <c:pt idx="3">
                  <c:v>55 to 64</c:v>
                </c:pt>
                <c:pt idx="4">
                  <c:v>65 or over</c:v>
                </c:pt>
                <c:pt idx="5">
                  <c:v>In LTC</c:v>
                </c:pt>
              </c:strCache>
            </c:strRef>
          </c:cat>
          <c:val>
            <c:numRef>
              <c:f>'Expense Data'!$E$209:$J$209</c:f>
              <c:numCache>
                <c:formatCode>_-"$"* #,##0.00_-;\-"$"* #,##0.00_-;_-"$"*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E-43C4-8E8B-A7CE357AD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6819871"/>
        <c:axId val="792060592"/>
      </c:barChart>
      <c:catAx>
        <c:axId val="1606819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sng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u="sng" baseline="0">
                    <a:solidFill>
                      <a:schemeClr val="tx1"/>
                    </a:solidFill>
                  </a:rPr>
                  <a:t>Age Group in Years</a:t>
                </a:r>
              </a:p>
            </c:rich>
          </c:tx>
          <c:layout>
            <c:manualLayout>
              <c:xMode val="edge"/>
              <c:yMode val="edge"/>
              <c:x val="0.43603262035045187"/>
              <c:y val="0.921163961771008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sng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2060592"/>
        <c:crosses val="autoZero"/>
        <c:auto val="1"/>
        <c:lblAlgn val="ctr"/>
        <c:lblOffset val="100"/>
        <c:noMultiLvlLbl val="0"/>
      </c:catAx>
      <c:valAx>
        <c:axId val="79206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sng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u="sng" baseline="0">
                    <a:solidFill>
                      <a:schemeClr val="tx1"/>
                    </a:solidFill>
                  </a:rPr>
                  <a:t>Average 2023 CAD per Annum</a:t>
                </a:r>
              </a:p>
            </c:rich>
          </c:tx>
          <c:layout>
            <c:manualLayout>
              <c:xMode val="edge"/>
              <c:yMode val="edge"/>
              <c:x val="1.8976372455444711E-2"/>
              <c:y val="0.298193957217703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sng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* #,##0.00_-;\-&quot;$&quot;* #,##0.0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819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sng" strike="noStrike" kern="1200" spc="0" baseline="0">
                <a:solidFill>
                  <a:schemeClr val="tx1"/>
                </a:solidFill>
                <a:uFillTx/>
                <a:latin typeface="+mn-lt"/>
                <a:ea typeface="+mn-ea"/>
                <a:cs typeface="+mn-cs"/>
              </a:defRPr>
            </a:pPr>
            <a:r>
              <a:rPr lang="en-US" sz="1600" b="1" i="0" u="sng" baseline="0">
                <a:solidFill>
                  <a:schemeClr val="tx1"/>
                </a:solidFill>
                <a:uFillTx/>
              </a:rPr>
              <a:t>Fitted Total Expenses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sng" strike="noStrike" kern="1200" spc="0" baseline="0">
              <a:solidFill>
                <a:schemeClr val="tx1"/>
              </a:solidFill>
              <a:uFillTx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42362433674912"/>
          <c:y val="0.15757073051356135"/>
          <c:w val="0.74819678841738457"/>
          <c:h val="0.648968128407043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'Helper Cells'!$B$5</c:f>
              <c:strCache>
                <c:ptCount val="1"/>
                <c:pt idx="0">
                  <c:v>Mean Total Spending  
(2023 CAD / annum)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  <a:headEnd type="triangle"/>
                <a:tailEnd type="triangle"/>
              </a:ln>
              <a:effectLst/>
            </c:spPr>
            <c:trendlineType val="poly"/>
            <c:order val="6"/>
            <c:forward val="3"/>
            <c:backward val="3"/>
            <c:dispRSqr val="0"/>
            <c:dispEq val="1"/>
            <c:trendlineLbl>
              <c:layout>
                <c:manualLayout>
                  <c:x val="4.4541461911163274E-2"/>
                  <c:y val="-0.5269823141371493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bg2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'Helper Cells'!$C$4:$H$4</c:f>
              <c:numCache>
                <c:formatCode>General</c:formatCode>
                <c:ptCount val="6"/>
                <c:pt idx="0">
                  <c:v>25</c:v>
                </c:pt>
                <c:pt idx="1">
                  <c:v>35</c:v>
                </c:pt>
                <c:pt idx="2">
                  <c:v>47</c:v>
                </c:pt>
                <c:pt idx="3">
                  <c:v>60</c:v>
                </c:pt>
                <c:pt idx="4">
                  <c:v>70</c:v>
                </c:pt>
                <c:pt idx="5">
                  <c:v>85</c:v>
                </c:pt>
              </c:numCache>
            </c:numRef>
          </c:xVal>
          <c:yVal>
            <c:numRef>
              <c:f>'Helper Cells'!$C$5:$H$5</c:f>
              <c:numCache>
                <c:formatCode>_-"$"* #,##0.00_-;\-"$"* #,##0.00_-;_-"$"*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6C-44FE-860A-04283943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4993151"/>
        <c:axId val="1367288048"/>
      </c:scatterChart>
      <c:valAx>
        <c:axId val="1844993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sng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u="sng" baseline="0">
                    <a:solidFill>
                      <a:sysClr val="windowText" lastClr="000000"/>
                    </a:solidFill>
                  </a:rPr>
                  <a:t>Representative Age in Years</a:t>
                </a:r>
              </a:p>
            </c:rich>
          </c:tx>
          <c:layout>
            <c:manualLayout>
              <c:xMode val="edge"/>
              <c:yMode val="edge"/>
              <c:x val="0.39341722736590978"/>
              <c:y val="0.89676611026702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sng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7288048"/>
        <c:crosses val="autoZero"/>
        <c:crossBetween val="midCat"/>
      </c:valAx>
      <c:valAx>
        <c:axId val="1367288048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sng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u="sng" baseline="0">
                    <a:solidFill>
                      <a:schemeClr val="tx1"/>
                    </a:solidFill>
                  </a:rPr>
                  <a:t>Average 2023 CAD per Annum</a:t>
                </a:r>
              </a:p>
            </c:rich>
          </c:tx>
          <c:layout>
            <c:manualLayout>
              <c:xMode val="edge"/>
              <c:yMode val="edge"/>
              <c:x val="3.2748974639791907E-2"/>
              <c:y val="0.237798693064444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sng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* #,##0.00_-;\-&quot;$&quot;* #,##0.00_-;_-&quot;$&quot;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99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56030</xdr:colOff>
      <xdr:row>12</xdr:row>
      <xdr:rowOff>112059</xdr:rowOff>
    </xdr:to>
    <xdr:pic>
      <xdr:nvPicPr>
        <xdr:cNvPr id="3" name="Picture 2" descr="A white paper with blue and red text&#10;&#10;Description automatically generated">
          <a:extLst>
            <a:ext uri="{FF2B5EF4-FFF2-40B4-BE49-F238E27FC236}">
              <a16:creationId xmlns:a16="http://schemas.microsoft.com/office/drawing/2014/main" id="{BC92EF25-A5E3-A348-B1C7-BD799162B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405"/>
        <a:stretch>
          <a:fillRect/>
        </a:stretch>
      </xdr:blipFill>
      <xdr:spPr>
        <a:xfrm>
          <a:off x="672353" y="0"/>
          <a:ext cx="14436912" cy="2353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31060</xdr:colOff>
      <xdr:row>40</xdr:row>
      <xdr:rowOff>31352</xdr:rowOff>
    </xdr:from>
    <xdr:to>
      <xdr:col>14</xdr:col>
      <xdr:colOff>628245</xdr:colOff>
      <xdr:row>71</xdr:row>
      <xdr:rowOff>162128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EB9A79-FC53-4DD2-99F4-F65143762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33523</xdr:colOff>
      <xdr:row>40</xdr:row>
      <xdr:rowOff>31749</xdr:rowOff>
    </xdr:from>
    <xdr:to>
      <xdr:col>22</xdr:col>
      <xdr:colOff>1104494</xdr:colOff>
      <xdr:row>71</xdr:row>
      <xdr:rowOff>162129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A98FBD-AC97-4A7D-B0C4-BDA8C4731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21723</xdr:colOff>
          <xdr:row>28</xdr:row>
          <xdr:rowOff>30665</xdr:rowOff>
        </xdr:from>
        <xdr:to>
          <xdr:col>14</xdr:col>
          <xdr:colOff>627258</xdr:colOff>
          <xdr:row>40</xdr:row>
          <xdr:rowOff>17436</xdr:rowOff>
        </xdr:to>
        <xdr:pic>
          <xdr:nvPicPr>
            <xdr:cNvPr id="1043" name="Picture 3">
              <a:extLst>
                <a:ext uri="{FF2B5EF4-FFF2-40B4-BE49-F238E27FC236}">
                  <a16:creationId xmlns:a16="http://schemas.microsoft.com/office/drawing/2014/main" id="{0D186229-2292-FBE8-3972-8C7FC785FDA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Helper Cells'!$B$10:$J$18" spid="_x0000_s115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299467" y="1889202"/>
              <a:ext cx="8271998" cy="218552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</xdr:col>
      <xdr:colOff>48748</xdr:colOff>
      <xdr:row>0</xdr:row>
      <xdr:rowOff>23090</xdr:rowOff>
    </xdr:from>
    <xdr:to>
      <xdr:col>5</xdr:col>
      <xdr:colOff>646546</xdr:colOff>
      <xdr:row>18</xdr:row>
      <xdr:rowOff>947087</xdr:rowOff>
    </xdr:to>
    <xdr:pic>
      <xdr:nvPicPr>
        <xdr:cNvPr id="3" name="Picture 2" descr="A white paper with blue and red text&#10;&#10;Description automatically generated">
          <a:extLst>
            <a:ext uri="{FF2B5EF4-FFF2-40B4-BE49-F238E27FC236}">
              <a16:creationId xmlns:a16="http://schemas.microsoft.com/office/drawing/2014/main" id="{09070AF8-634A-3A4E-9113-40F873D0D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121" b="87405"/>
        <a:stretch>
          <a:fillRect/>
        </a:stretch>
      </xdr:blipFill>
      <xdr:spPr>
        <a:xfrm>
          <a:off x="718384" y="23090"/>
          <a:ext cx="3276344" cy="2471088"/>
        </a:xfrm>
        <a:prstGeom prst="rect">
          <a:avLst/>
        </a:prstGeom>
      </xdr:spPr>
    </xdr:pic>
    <xdr:clientData/>
  </xdr:twoCellAnchor>
  <xdr:twoCellAnchor editAs="oneCell">
    <xdr:from>
      <xdr:col>19</xdr:col>
      <xdr:colOff>369453</xdr:colOff>
      <xdr:row>0</xdr:row>
      <xdr:rowOff>0</xdr:rowOff>
    </xdr:from>
    <xdr:to>
      <xdr:col>24</xdr:col>
      <xdr:colOff>75647</xdr:colOff>
      <xdr:row>18</xdr:row>
      <xdr:rowOff>923997</xdr:rowOff>
    </xdr:to>
    <xdr:pic>
      <xdr:nvPicPr>
        <xdr:cNvPr id="4" name="Picture 3" descr="A white paper with blue and red text&#10;&#10;Description automatically generated">
          <a:extLst>
            <a:ext uri="{FF2B5EF4-FFF2-40B4-BE49-F238E27FC236}">
              <a16:creationId xmlns:a16="http://schemas.microsoft.com/office/drawing/2014/main" id="{68701EB3-DB6B-8745-B6E9-E0A113DA2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20" b="87405"/>
        <a:stretch>
          <a:fillRect/>
        </a:stretch>
      </xdr:blipFill>
      <xdr:spPr>
        <a:xfrm>
          <a:off x="15493998" y="0"/>
          <a:ext cx="5109467" cy="247108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0.38505</cdr:x>
      <cdr:y>0.06904</cdr:y>
    </cdr:from>
    <cdr:to>
      <cdr:x>0.65289</cdr:x>
      <cdr:y>0.21395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DB06A8C-5515-DC43-DC00-1B23737337CA}"/>
            </a:ext>
          </a:extLst>
        </cdr:cNvPr>
        <cdr:cNvSpPr txBox="1"/>
      </cdr:nvSpPr>
      <cdr:spPr>
        <a:xfrm xmlns:a="http://schemas.openxmlformats.org/drawingml/2006/main">
          <a:off x="3286448" y="435646"/>
          <a:ext cx="2285978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 kern="1200"/>
            <a:t>Data from Expense Data E197:J197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0.33916</cdr:x>
      <cdr:y>0.07228</cdr:y>
    </cdr:from>
    <cdr:to>
      <cdr:x>0.67955</cdr:x>
      <cdr:y>0.28674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ED0D00D-5F31-F98F-11FE-25228046539A}"/>
            </a:ext>
          </a:extLst>
        </cdr:cNvPr>
        <cdr:cNvSpPr txBox="1"/>
      </cdr:nvSpPr>
      <cdr:spPr>
        <a:xfrm xmlns:a="http://schemas.openxmlformats.org/drawingml/2006/main">
          <a:off x="2889910" y="352674"/>
          <a:ext cx="2900497" cy="1046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200" kern="1200"/>
            <a:t>From</a:t>
          </a:r>
          <a:r>
            <a:rPr lang="en-CA" sz="1200" kern="1200" baseline="0"/>
            <a:t> Above Table </a:t>
          </a:r>
          <a:r>
            <a:rPr lang="en-CA" sz="1200" i="1" kern="1200" baseline="0"/>
            <a:t>Preliminary Data Fitting</a:t>
          </a:r>
          <a:endParaRPr lang="en-CA" sz="1200" kern="1200"/>
        </a:p>
      </cdr:txBody>
    </cdr:sp>
  </cdr:relSizeAnchor>
</c:userShape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94BB-026C-4FA4-9642-A2B935D66733}">
  <dimension ref="B1:O327"/>
  <sheetViews>
    <sheetView tabSelected="1" zoomScale="68" zoomScaleNormal="68" workbookViewId="0">
      <pane ySplit="17" topLeftCell="A18" activePane="bottomLeft" state="frozen"/>
      <selection pane="bottomLeft" activeCell="C19" sqref="C19"/>
    </sheetView>
  </sheetViews>
  <sheetFormatPr baseColWidth="10" defaultColWidth="8.83203125" defaultRowHeight="15" x14ac:dyDescent="0.2"/>
  <cols>
    <col min="2" max="2" width="53" style="3" customWidth="1"/>
    <col min="3" max="3" width="19.1640625" style="1" customWidth="1"/>
    <col min="4" max="4" width="17.33203125" style="1" customWidth="1"/>
    <col min="5" max="5" width="16.33203125" style="2" customWidth="1"/>
    <col min="6" max="6" width="14.6640625" style="2" customWidth="1"/>
    <col min="7" max="7" width="14.83203125" style="2" customWidth="1"/>
    <col min="8" max="8" width="15.6640625" style="2" customWidth="1"/>
    <col min="9" max="9" width="19.6640625" style="2" customWidth="1"/>
    <col min="10" max="12" width="18" customWidth="1"/>
  </cols>
  <sheetData>
    <row r="1" spans="2:10" x14ac:dyDescent="0.2">
      <c r="B1" s="149"/>
      <c r="C1" s="149"/>
      <c r="D1" s="149"/>
      <c r="E1" s="149"/>
      <c r="F1" s="149"/>
      <c r="G1" s="149"/>
      <c r="H1" s="149"/>
      <c r="I1" s="149"/>
      <c r="J1" s="149"/>
    </row>
    <row r="2" spans="2:10" x14ac:dyDescent="0.2">
      <c r="B2" s="149"/>
      <c r="C2" s="149"/>
      <c r="D2" s="149"/>
      <c r="E2" s="149"/>
      <c r="F2" s="149"/>
      <c r="G2" s="149"/>
      <c r="H2" s="149"/>
      <c r="I2" s="149"/>
      <c r="J2" s="149"/>
    </row>
    <row r="3" spans="2:10" x14ac:dyDescent="0.2">
      <c r="B3" s="149"/>
      <c r="C3" s="149"/>
      <c r="D3" s="149"/>
      <c r="E3" s="149"/>
      <c r="F3" s="149"/>
      <c r="G3" s="149"/>
      <c r="H3" s="149"/>
      <c r="I3" s="149"/>
      <c r="J3" s="149"/>
    </row>
    <row r="4" spans="2:10" x14ac:dyDescent="0.2">
      <c r="B4" s="149"/>
      <c r="C4" s="149"/>
      <c r="D4" s="149"/>
      <c r="E4" s="149"/>
      <c r="F4" s="149"/>
      <c r="G4" s="149"/>
      <c r="H4" s="149"/>
      <c r="I4" s="149"/>
      <c r="J4" s="149"/>
    </row>
    <row r="5" spans="2:10" x14ac:dyDescent="0.2">
      <c r="B5" s="149"/>
      <c r="C5" s="149"/>
      <c r="D5" s="149"/>
      <c r="E5" s="149"/>
      <c r="F5" s="149"/>
      <c r="G5" s="149"/>
      <c r="H5" s="149"/>
      <c r="I5" s="149"/>
      <c r="J5" s="149"/>
    </row>
    <row r="6" spans="2:10" x14ac:dyDescent="0.2">
      <c r="B6" s="149"/>
      <c r="C6" s="149"/>
      <c r="D6" s="149"/>
      <c r="E6" s="149"/>
      <c r="F6" s="149"/>
      <c r="G6" s="149"/>
      <c r="H6" s="149"/>
      <c r="I6" s="149"/>
      <c r="J6" s="149"/>
    </row>
    <row r="7" spans="2:10" x14ac:dyDescent="0.2">
      <c r="B7" s="149"/>
      <c r="C7" s="149"/>
      <c r="D7" s="149"/>
      <c r="E7" s="149"/>
      <c r="F7" s="149"/>
      <c r="G7" s="149"/>
      <c r="H7" s="149"/>
      <c r="I7" s="149"/>
      <c r="J7" s="149"/>
    </row>
    <row r="8" spans="2:10" x14ac:dyDescent="0.2">
      <c r="B8" s="149"/>
      <c r="C8" s="149"/>
      <c r="D8" s="149"/>
      <c r="E8" s="149"/>
      <c r="F8" s="149"/>
      <c r="G8" s="149"/>
      <c r="H8" s="149"/>
      <c r="I8" s="149"/>
      <c r="J8" s="149"/>
    </row>
    <row r="9" spans="2:10" x14ac:dyDescent="0.2">
      <c r="B9" s="149"/>
      <c r="C9" s="149"/>
      <c r="D9" s="149"/>
      <c r="E9" s="149"/>
      <c r="F9" s="149"/>
      <c r="G9" s="149"/>
      <c r="H9" s="149"/>
      <c r="I9" s="149"/>
      <c r="J9" s="149"/>
    </row>
    <row r="10" spans="2:10" x14ac:dyDescent="0.2">
      <c r="B10" s="149"/>
      <c r="C10" s="149"/>
      <c r="D10" s="149"/>
      <c r="E10" s="149"/>
      <c r="F10" s="149"/>
      <c r="G10" s="149"/>
      <c r="H10" s="149"/>
      <c r="I10" s="149"/>
      <c r="J10" s="149"/>
    </row>
    <row r="11" spans="2:10" x14ac:dyDescent="0.2">
      <c r="B11" s="149"/>
      <c r="C11" s="149"/>
      <c r="D11" s="149"/>
      <c r="E11" s="149"/>
      <c r="F11" s="149"/>
      <c r="G11" s="149"/>
      <c r="H11" s="149"/>
      <c r="I11" s="149"/>
      <c r="J11" s="149"/>
    </row>
    <row r="12" spans="2:10" x14ac:dyDescent="0.2">
      <c r="B12" s="149"/>
      <c r="C12" s="149"/>
      <c r="D12" s="149"/>
      <c r="E12" s="149"/>
      <c r="F12" s="149"/>
      <c r="G12" s="149"/>
      <c r="H12" s="149"/>
      <c r="I12" s="149"/>
      <c r="J12" s="149"/>
    </row>
    <row r="13" spans="2:10" ht="16" thickBot="1" x14ac:dyDescent="0.25">
      <c r="B13" s="150"/>
      <c r="C13" s="150"/>
      <c r="D13" s="150"/>
      <c r="E13" s="150"/>
      <c r="F13" s="150"/>
      <c r="G13" s="150"/>
      <c r="H13" s="150"/>
      <c r="I13" s="150"/>
      <c r="J13" s="150"/>
    </row>
    <row r="14" spans="2:10" ht="16.25" customHeight="1" thickBot="1" x14ac:dyDescent="0.25">
      <c r="B14" s="130" t="s">
        <v>0</v>
      </c>
      <c r="C14" s="131"/>
      <c r="D14" s="131"/>
      <c r="E14" s="131"/>
      <c r="F14" s="131"/>
      <c r="G14" s="131"/>
      <c r="H14" s="131"/>
      <c r="I14" s="131"/>
      <c r="J14" s="132"/>
    </row>
    <row r="15" spans="2:10" ht="17" thickBot="1" x14ac:dyDescent="0.25">
      <c r="B15" s="159" t="s">
        <v>1</v>
      </c>
      <c r="C15" s="160"/>
      <c r="D15" s="161"/>
      <c r="E15" s="130" t="s">
        <v>2</v>
      </c>
      <c r="F15" s="131"/>
      <c r="G15" s="131"/>
      <c r="H15" s="131"/>
      <c r="I15" s="131"/>
      <c r="J15" s="132"/>
    </row>
    <row r="16" spans="2:10" ht="16" thickBot="1" x14ac:dyDescent="0.25">
      <c r="B16" s="162" t="s">
        <v>3</v>
      </c>
      <c r="C16" s="164" t="s">
        <v>4</v>
      </c>
      <c r="D16" s="166" t="s">
        <v>5</v>
      </c>
      <c r="E16" s="128" t="s">
        <v>6</v>
      </c>
      <c r="F16" s="168"/>
      <c r="G16" s="168"/>
      <c r="H16" s="168"/>
      <c r="I16" s="128" t="s">
        <v>7</v>
      </c>
      <c r="J16" s="129"/>
    </row>
    <row r="17" spans="2:10" ht="42.75" customHeight="1" thickBot="1" x14ac:dyDescent="0.25">
      <c r="B17" s="163"/>
      <c r="C17" s="165"/>
      <c r="D17" s="167"/>
      <c r="E17" s="11" t="s">
        <v>8</v>
      </c>
      <c r="F17" s="12" t="s">
        <v>9</v>
      </c>
      <c r="G17" s="12" t="s">
        <v>10</v>
      </c>
      <c r="H17" s="41" t="s">
        <v>11</v>
      </c>
      <c r="I17" s="39" t="s">
        <v>12</v>
      </c>
      <c r="J17" s="40" t="s">
        <v>13</v>
      </c>
    </row>
    <row r="18" spans="2:10" ht="16" thickBot="1" x14ac:dyDescent="0.25">
      <c r="B18" s="139" t="s">
        <v>14</v>
      </c>
      <c r="C18" s="140"/>
      <c r="D18" s="140"/>
      <c r="E18" s="137"/>
      <c r="F18" s="137"/>
      <c r="G18" s="137"/>
      <c r="H18" s="137"/>
      <c r="I18" s="137"/>
      <c r="J18" s="138"/>
    </row>
    <row r="19" spans="2:10" ht="16" x14ac:dyDescent="0.2">
      <c r="B19" s="25" t="s">
        <v>15</v>
      </c>
      <c r="C19" s="108" t="b">
        <v>0</v>
      </c>
      <c r="D19" s="109" t="b">
        <v>0</v>
      </c>
      <c r="E19" s="42">
        <v>5738</v>
      </c>
      <c r="F19" s="43">
        <v>8019</v>
      </c>
      <c r="G19" s="43">
        <v>11348</v>
      </c>
      <c r="H19" s="43">
        <v>9610</v>
      </c>
      <c r="I19" s="44">
        <v>6780</v>
      </c>
      <c r="J19" s="58">
        <f>IF(D19,I19,0)</f>
        <v>0</v>
      </c>
    </row>
    <row r="20" spans="2:10" ht="17" thickBot="1" x14ac:dyDescent="0.25">
      <c r="B20" s="21" t="s">
        <v>16</v>
      </c>
      <c r="C20" s="110" t="b">
        <v>0</v>
      </c>
      <c r="D20" s="111" t="b">
        <v>0</v>
      </c>
      <c r="E20" s="46">
        <v>3942</v>
      </c>
      <c r="F20" s="13">
        <v>4350</v>
      </c>
      <c r="G20" s="13">
        <v>4072</v>
      </c>
      <c r="H20" s="13">
        <v>3052</v>
      </c>
      <c r="I20" s="47">
        <v>2092</v>
      </c>
      <c r="J20" s="60">
        <f>IF(D20,I20,0)</f>
        <v>0</v>
      </c>
    </row>
    <row r="21" spans="2:10" ht="16" thickBot="1" x14ac:dyDescent="0.25">
      <c r="B21" s="139" t="s">
        <v>17</v>
      </c>
      <c r="C21" s="140"/>
      <c r="D21" s="140"/>
      <c r="E21" s="137"/>
      <c r="F21" s="137"/>
      <c r="G21" s="137"/>
      <c r="H21" s="137"/>
      <c r="I21" s="137"/>
      <c r="J21" s="138"/>
    </row>
    <row r="22" spans="2:10" ht="16" x14ac:dyDescent="0.2">
      <c r="B22" s="25" t="s">
        <v>18</v>
      </c>
      <c r="C22" s="29"/>
      <c r="D22" s="48"/>
      <c r="E22" s="42"/>
      <c r="F22" s="43"/>
      <c r="G22" s="43"/>
      <c r="H22" s="43"/>
      <c r="I22" s="43"/>
      <c r="J22" s="58"/>
    </row>
    <row r="23" spans="2:10" ht="16" x14ac:dyDescent="0.2">
      <c r="B23" s="15" t="s">
        <v>19</v>
      </c>
      <c r="C23" s="112" t="b">
        <v>0</v>
      </c>
      <c r="D23" s="113" t="b">
        <v>0</v>
      </c>
      <c r="E23" s="19">
        <v>10964</v>
      </c>
      <c r="F23" s="7">
        <v>7283</v>
      </c>
      <c r="G23" s="7">
        <v>4405</v>
      </c>
      <c r="H23" s="7">
        <v>3871</v>
      </c>
      <c r="I23" s="7">
        <v>3488</v>
      </c>
      <c r="J23" s="61">
        <f>IF(D23,I23,0)</f>
        <v>0</v>
      </c>
    </row>
    <row r="24" spans="2:10" ht="16" x14ac:dyDescent="0.2">
      <c r="B24" s="15" t="s">
        <v>20</v>
      </c>
      <c r="C24" s="112" t="b">
        <v>0</v>
      </c>
      <c r="D24" s="113" t="b">
        <v>0</v>
      </c>
      <c r="E24" s="19">
        <v>85</v>
      </c>
      <c r="F24" s="7">
        <v>59</v>
      </c>
      <c r="G24" s="7">
        <v>52</v>
      </c>
      <c r="H24" s="7">
        <v>31</v>
      </c>
      <c r="I24" s="7">
        <v>13</v>
      </c>
      <c r="J24" s="61">
        <f t="shared" ref="J24:J54" si="0">IF(D24,I24,0)</f>
        <v>0</v>
      </c>
    </row>
    <row r="25" spans="2:10" ht="16" x14ac:dyDescent="0.2">
      <c r="B25" s="15" t="s">
        <v>21</v>
      </c>
      <c r="C25" s="112" t="b">
        <v>0</v>
      </c>
      <c r="D25" s="113" t="b">
        <v>0</v>
      </c>
      <c r="E25" s="19">
        <v>181</v>
      </c>
      <c r="F25" s="7">
        <v>132</v>
      </c>
      <c r="G25" s="7">
        <v>79</v>
      </c>
      <c r="H25" s="7">
        <v>80</v>
      </c>
      <c r="I25" s="7">
        <v>84</v>
      </c>
      <c r="J25" s="61">
        <f t="shared" si="0"/>
        <v>0</v>
      </c>
    </row>
    <row r="26" spans="2:10" ht="16" x14ac:dyDescent="0.2">
      <c r="B26" s="15" t="s">
        <v>22</v>
      </c>
      <c r="C26" s="112" t="b">
        <v>0</v>
      </c>
      <c r="D26" s="113" t="b">
        <v>0</v>
      </c>
      <c r="E26" s="19">
        <v>93</v>
      </c>
      <c r="F26" s="7">
        <v>69</v>
      </c>
      <c r="G26" s="7">
        <v>26</v>
      </c>
      <c r="H26" s="7">
        <v>22</v>
      </c>
      <c r="I26" s="7">
        <v>23</v>
      </c>
      <c r="J26" s="61">
        <f t="shared" si="0"/>
        <v>0</v>
      </c>
    </row>
    <row r="27" spans="2:10" ht="16" x14ac:dyDescent="0.2">
      <c r="B27" s="14" t="s">
        <v>23</v>
      </c>
      <c r="C27" s="4"/>
      <c r="D27" s="49"/>
      <c r="E27" s="19"/>
      <c r="F27" s="7"/>
      <c r="G27" s="7"/>
      <c r="H27" s="7"/>
      <c r="I27" s="7"/>
      <c r="J27" s="61"/>
    </row>
    <row r="28" spans="2:10" ht="16" x14ac:dyDescent="0.2">
      <c r="B28" s="15" t="s">
        <v>24</v>
      </c>
      <c r="C28" s="112" t="b">
        <v>0</v>
      </c>
      <c r="D28" s="113" t="b">
        <v>0</v>
      </c>
      <c r="E28" s="19">
        <v>5949</v>
      </c>
      <c r="F28" s="7">
        <v>11680</v>
      </c>
      <c r="G28" s="7">
        <v>13284</v>
      </c>
      <c r="H28" s="7">
        <v>7132</v>
      </c>
      <c r="I28" s="7">
        <v>2028</v>
      </c>
      <c r="J28" s="61">
        <f t="shared" si="0"/>
        <v>0</v>
      </c>
    </row>
    <row r="29" spans="2:10" ht="16" x14ac:dyDescent="0.2">
      <c r="B29" s="15" t="s">
        <v>25</v>
      </c>
      <c r="C29" s="112" t="b">
        <v>0</v>
      </c>
      <c r="D29" s="113" t="b">
        <v>0</v>
      </c>
      <c r="E29" s="19">
        <v>434</v>
      </c>
      <c r="F29" s="7">
        <v>869</v>
      </c>
      <c r="G29" s="7">
        <v>1346</v>
      </c>
      <c r="H29" s="7">
        <v>1037</v>
      </c>
      <c r="I29" s="7">
        <v>797</v>
      </c>
      <c r="J29" s="61">
        <f t="shared" si="0"/>
        <v>0</v>
      </c>
    </row>
    <row r="30" spans="2:10" ht="16" x14ac:dyDescent="0.2">
      <c r="B30" s="15" t="s">
        <v>26</v>
      </c>
      <c r="C30" s="112" t="b">
        <v>0</v>
      </c>
      <c r="D30" s="113" t="b">
        <v>0</v>
      </c>
      <c r="E30" s="19">
        <v>661</v>
      </c>
      <c r="F30" s="7">
        <v>803</v>
      </c>
      <c r="G30" s="7">
        <v>653</v>
      </c>
      <c r="H30" s="7">
        <v>566</v>
      </c>
      <c r="I30" s="7">
        <v>945</v>
      </c>
      <c r="J30" s="61">
        <f t="shared" si="0"/>
        <v>0</v>
      </c>
    </row>
    <row r="31" spans="2:10" ht="16" x14ac:dyDescent="0.2">
      <c r="B31" s="15" t="s">
        <v>27</v>
      </c>
      <c r="C31" s="112" t="b">
        <v>0</v>
      </c>
      <c r="D31" s="113" t="b">
        <v>0</v>
      </c>
      <c r="E31" s="19">
        <v>1114</v>
      </c>
      <c r="F31" s="7">
        <v>1835</v>
      </c>
      <c r="G31" s="7">
        <v>2737</v>
      </c>
      <c r="H31" s="7">
        <v>2680</v>
      </c>
      <c r="I31" s="7">
        <v>2476</v>
      </c>
      <c r="J31" s="61">
        <f t="shared" si="0"/>
        <v>0</v>
      </c>
    </row>
    <row r="32" spans="2:10" ht="16" x14ac:dyDescent="0.2">
      <c r="B32" s="15" t="s">
        <v>28</v>
      </c>
      <c r="C32" s="112" t="b">
        <v>0</v>
      </c>
      <c r="D32" s="113" t="b">
        <v>0</v>
      </c>
      <c r="E32" s="19">
        <v>447</v>
      </c>
      <c r="F32" s="7">
        <v>819</v>
      </c>
      <c r="G32" s="7">
        <v>1204</v>
      </c>
      <c r="H32" s="7">
        <v>1171</v>
      </c>
      <c r="I32" s="7">
        <v>1051</v>
      </c>
      <c r="J32" s="61">
        <f t="shared" si="0"/>
        <v>0</v>
      </c>
    </row>
    <row r="33" spans="2:10" ht="16" x14ac:dyDescent="0.2">
      <c r="B33" s="15" t="s">
        <v>29</v>
      </c>
      <c r="C33" s="112" t="b">
        <v>0</v>
      </c>
      <c r="D33" s="113" t="b">
        <v>0</v>
      </c>
      <c r="E33" s="19">
        <v>624</v>
      </c>
      <c r="F33" s="7">
        <v>1673</v>
      </c>
      <c r="G33" s="7">
        <v>1483</v>
      </c>
      <c r="H33" s="7">
        <v>754</v>
      </c>
      <c r="I33" s="7">
        <v>568</v>
      </c>
      <c r="J33" s="61">
        <f t="shared" si="0"/>
        <v>0</v>
      </c>
    </row>
    <row r="34" spans="2:10" ht="16" x14ac:dyDescent="0.2">
      <c r="B34" s="15" t="s">
        <v>30</v>
      </c>
      <c r="C34" s="112" t="b">
        <v>0</v>
      </c>
      <c r="D34" s="113" t="b">
        <v>0</v>
      </c>
      <c r="E34" s="19" t="s">
        <v>31</v>
      </c>
      <c r="F34" s="7" t="s">
        <v>31</v>
      </c>
      <c r="G34" s="7">
        <v>166</v>
      </c>
      <c r="H34" s="7">
        <v>146</v>
      </c>
      <c r="I34" s="7">
        <v>239</v>
      </c>
      <c r="J34" s="61">
        <f t="shared" si="0"/>
        <v>0</v>
      </c>
    </row>
    <row r="35" spans="2:10" ht="16" x14ac:dyDescent="0.2">
      <c r="B35" s="15" t="s">
        <v>32</v>
      </c>
      <c r="C35" s="112" t="b">
        <v>0</v>
      </c>
      <c r="D35" s="113" t="b">
        <v>0</v>
      </c>
      <c r="E35" s="19" t="s">
        <v>31</v>
      </c>
      <c r="F35" s="7">
        <v>160</v>
      </c>
      <c r="G35" s="7">
        <v>92</v>
      </c>
      <c r="H35" s="7">
        <v>66</v>
      </c>
      <c r="I35" s="7">
        <v>38</v>
      </c>
      <c r="J35" s="61">
        <f t="shared" si="0"/>
        <v>0</v>
      </c>
    </row>
    <row r="36" spans="2:10" ht="16" x14ac:dyDescent="0.2">
      <c r="B36" s="15" t="s">
        <v>33</v>
      </c>
      <c r="C36" s="112" t="b">
        <v>0</v>
      </c>
      <c r="D36" s="113" t="b">
        <v>0</v>
      </c>
      <c r="E36" s="19">
        <v>246</v>
      </c>
      <c r="F36" s="7">
        <v>482</v>
      </c>
      <c r="G36" s="7">
        <v>706</v>
      </c>
      <c r="H36" s="7">
        <v>322</v>
      </c>
      <c r="I36" s="7">
        <v>94</v>
      </c>
      <c r="J36" s="61">
        <f t="shared" si="0"/>
        <v>0</v>
      </c>
    </row>
    <row r="37" spans="2:10" ht="16" x14ac:dyDescent="0.2">
      <c r="B37" s="15" t="s">
        <v>34</v>
      </c>
      <c r="C37" s="112" t="b">
        <v>0</v>
      </c>
      <c r="D37" s="113" t="b">
        <v>0</v>
      </c>
      <c r="E37" s="19" t="s">
        <v>31</v>
      </c>
      <c r="F37" s="7">
        <v>91</v>
      </c>
      <c r="G37" s="7">
        <v>66</v>
      </c>
      <c r="H37" s="7">
        <v>24</v>
      </c>
      <c r="I37" s="7" t="s">
        <v>31</v>
      </c>
      <c r="J37" s="61">
        <f t="shared" si="0"/>
        <v>0</v>
      </c>
    </row>
    <row r="38" spans="2:10" ht="16" x14ac:dyDescent="0.2">
      <c r="B38" s="15" t="s">
        <v>35</v>
      </c>
      <c r="C38" s="112" t="b">
        <v>0</v>
      </c>
      <c r="D38" s="113" t="b">
        <v>0</v>
      </c>
      <c r="E38" s="19" t="s">
        <v>31</v>
      </c>
      <c r="F38" s="7">
        <v>589</v>
      </c>
      <c r="G38" s="7">
        <v>374</v>
      </c>
      <c r="H38" s="7">
        <v>128</v>
      </c>
      <c r="I38" s="7">
        <v>120</v>
      </c>
      <c r="J38" s="61">
        <f t="shared" si="0"/>
        <v>0</v>
      </c>
    </row>
    <row r="39" spans="2:10" ht="16" x14ac:dyDescent="0.2">
      <c r="B39" s="15" t="s">
        <v>36</v>
      </c>
      <c r="C39" s="112" t="b">
        <v>0</v>
      </c>
      <c r="D39" s="113" t="b">
        <v>0</v>
      </c>
      <c r="E39" s="19" t="s">
        <v>31</v>
      </c>
      <c r="F39" s="7">
        <v>44</v>
      </c>
      <c r="G39" s="7">
        <v>80</v>
      </c>
      <c r="H39" s="7">
        <v>69</v>
      </c>
      <c r="I39" s="7">
        <v>73</v>
      </c>
      <c r="J39" s="61">
        <f t="shared" si="0"/>
        <v>0</v>
      </c>
    </row>
    <row r="40" spans="2:10" ht="16" x14ac:dyDescent="0.2">
      <c r="B40" s="14" t="s">
        <v>37</v>
      </c>
      <c r="C40" s="4"/>
      <c r="D40" s="49"/>
      <c r="E40" s="19"/>
      <c r="F40" s="7"/>
      <c r="G40" s="7"/>
      <c r="H40" s="7"/>
      <c r="I40" s="7"/>
      <c r="J40" s="61"/>
    </row>
    <row r="41" spans="2:10" ht="16" x14ac:dyDescent="0.2">
      <c r="B41" s="15" t="s">
        <v>38</v>
      </c>
      <c r="C41" s="112" t="b">
        <v>0</v>
      </c>
      <c r="D41" s="113" t="b">
        <v>0</v>
      </c>
      <c r="E41" s="19">
        <v>360</v>
      </c>
      <c r="F41" s="7">
        <v>493</v>
      </c>
      <c r="G41" s="7">
        <v>710</v>
      </c>
      <c r="H41" s="7">
        <v>567</v>
      </c>
      <c r="I41" s="7">
        <v>437</v>
      </c>
      <c r="J41" s="61">
        <f t="shared" si="0"/>
        <v>0</v>
      </c>
    </row>
    <row r="42" spans="2:10" ht="16" x14ac:dyDescent="0.2">
      <c r="B42" s="15" t="s">
        <v>39</v>
      </c>
      <c r="C42" s="112" t="b">
        <v>0</v>
      </c>
      <c r="D42" s="113" t="b">
        <v>0</v>
      </c>
      <c r="E42" s="19">
        <v>1114</v>
      </c>
      <c r="F42" s="7">
        <v>1390</v>
      </c>
      <c r="G42" s="7">
        <v>1756</v>
      </c>
      <c r="H42" s="7">
        <v>1619</v>
      </c>
      <c r="I42" s="7">
        <v>1375</v>
      </c>
      <c r="J42" s="61">
        <f t="shared" si="0"/>
        <v>0</v>
      </c>
    </row>
    <row r="43" spans="2:10" ht="16" x14ac:dyDescent="0.2">
      <c r="B43" s="15" t="s">
        <v>40</v>
      </c>
      <c r="C43" s="112" t="b">
        <v>0</v>
      </c>
      <c r="D43" s="113" t="b">
        <v>0</v>
      </c>
      <c r="E43" s="19">
        <v>482</v>
      </c>
      <c r="F43" s="7">
        <v>576</v>
      </c>
      <c r="G43" s="7">
        <v>871</v>
      </c>
      <c r="H43" s="7">
        <v>791</v>
      </c>
      <c r="I43" s="7">
        <v>590</v>
      </c>
      <c r="J43" s="61">
        <f t="shared" si="0"/>
        <v>0</v>
      </c>
    </row>
    <row r="44" spans="2:10" ht="16" x14ac:dyDescent="0.2">
      <c r="B44" s="15" t="s">
        <v>41</v>
      </c>
      <c r="C44" s="112" t="b">
        <v>0</v>
      </c>
      <c r="D44" s="113" t="b">
        <v>0</v>
      </c>
      <c r="E44" s="19">
        <v>77</v>
      </c>
      <c r="F44" s="7">
        <v>137</v>
      </c>
      <c r="G44" s="7">
        <v>192</v>
      </c>
      <c r="H44" s="7">
        <v>197</v>
      </c>
      <c r="I44" s="7">
        <v>210</v>
      </c>
      <c r="J44" s="61">
        <f t="shared" si="0"/>
        <v>0</v>
      </c>
    </row>
    <row r="45" spans="2:10" ht="16" x14ac:dyDescent="0.2">
      <c r="B45" s="14" t="s">
        <v>42</v>
      </c>
      <c r="C45" s="4"/>
      <c r="D45" s="49"/>
      <c r="E45" s="19"/>
      <c r="F45" s="7"/>
      <c r="G45" s="7"/>
      <c r="H45" s="7"/>
      <c r="I45" s="7"/>
      <c r="J45" s="61"/>
    </row>
    <row r="46" spans="2:10" ht="16" x14ac:dyDescent="0.2">
      <c r="B46" s="15" t="s">
        <v>43</v>
      </c>
      <c r="C46" s="112" t="b">
        <v>0</v>
      </c>
      <c r="D46" s="113" t="b">
        <v>0</v>
      </c>
      <c r="E46" s="19" t="s">
        <v>31</v>
      </c>
      <c r="F46" s="7">
        <v>878</v>
      </c>
      <c r="G46" s="7">
        <v>544</v>
      </c>
      <c r="H46" s="7">
        <v>594</v>
      </c>
      <c r="I46" s="7">
        <v>144</v>
      </c>
      <c r="J46" s="61">
        <f t="shared" si="0"/>
        <v>0</v>
      </c>
    </row>
    <row r="47" spans="2:10" ht="16" x14ac:dyDescent="0.2">
      <c r="B47" s="15" t="s">
        <v>44</v>
      </c>
      <c r="C47" s="112" t="b">
        <v>0</v>
      </c>
      <c r="D47" s="113" t="b">
        <v>0</v>
      </c>
      <c r="E47" s="19" t="s">
        <v>31</v>
      </c>
      <c r="F47" s="7">
        <v>148</v>
      </c>
      <c r="G47" s="7">
        <v>144</v>
      </c>
      <c r="H47" s="7">
        <v>202</v>
      </c>
      <c r="I47" s="7">
        <v>196</v>
      </c>
      <c r="J47" s="61">
        <f t="shared" si="0"/>
        <v>0</v>
      </c>
    </row>
    <row r="48" spans="2:10" ht="16" x14ac:dyDescent="0.2">
      <c r="B48" s="15" t="s">
        <v>45</v>
      </c>
      <c r="C48" s="112" t="b">
        <v>0</v>
      </c>
      <c r="D48" s="113" t="b">
        <v>0</v>
      </c>
      <c r="E48" s="19" t="s">
        <v>31</v>
      </c>
      <c r="F48" s="7">
        <v>41</v>
      </c>
      <c r="G48" s="7">
        <v>45</v>
      </c>
      <c r="H48" s="7">
        <v>82</v>
      </c>
      <c r="I48" s="7">
        <v>72</v>
      </c>
      <c r="J48" s="61">
        <f t="shared" si="0"/>
        <v>0</v>
      </c>
    </row>
    <row r="49" spans="2:10" ht="19.5" customHeight="1" x14ac:dyDescent="0.2">
      <c r="B49" s="15" t="s">
        <v>46</v>
      </c>
      <c r="C49" s="112" t="b">
        <v>0</v>
      </c>
      <c r="D49" s="113" t="b">
        <v>0</v>
      </c>
      <c r="E49" s="19" t="s">
        <v>31</v>
      </c>
      <c r="F49" s="7">
        <v>43</v>
      </c>
      <c r="G49" s="7">
        <v>41</v>
      </c>
      <c r="H49" s="7">
        <v>97</v>
      </c>
      <c r="I49" s="7">
        <v>78</v>
      </c>
      <c r="J49" s="61">
        <f t="shared" si="0"/>
        <v>0</v>
      </c>
    </row>
    <row r="50" spans="2:10" ht="16" x14ac:dyDescent="0.2">
      <c r="B50" s="15" t="s">
        <v>47</v>
      </c>
      <c r="C50" s="112" t="b">
        <v>0</v>
      </c>
      <c r="D50" s="113" t="b">
        <v>0</v>
      </c>
      <c r="E50" s="19" t="s">
        <v>31</v>
      </c>
      <c r="F50" s="7">
        <v>165</v>
      </c>
      <c r="G50" s="7">
        <v>166</v>
      </c>
      <c r="H50" s="7">
        <v>291</v>
      </c>
      <c r="I50" s="7">
        <v>221</v>
      </c>
      <c r="J50" s="61">
        <f t="shared" si="0"/>
        <v>0</v>
      </c>
    </row>
    <row r="51" spans="2:10" ht="16" x14ac:dyDescent="0.2">
      <c r="B51" s="10" t="s">
        <v>48</v>
      </c>
      <c r="C51" s="112" t="b">
        <v>0</v>
      </c>
      <c r="D51" s="113" t="b">
        <v>0</v>
      </c>
      <c r="E51" s="19" t="s">
        <v>31</v>
      </c>
      <c r="F51" s="7">
        <v>520</v>
      </c>
      <c r="G51" s="7">
        <v>663</v>
      </c>
      <c r="H51" s="7">
        <v>555</v>
      </c>
      <c r="I51" s="7">
        <v>240</v>
      </c>
      <c r="J51" s="61">
        <f t="shared" si="0"/>
        <v>0</v>
      </c>
    </row>
    <row r="52" spans="2:10" ht="16" x14ac:dyDescent="0.2">
      <c r="B52" s="10" t="s">
        <v>49</v>
      </c>
      <c r="C52" s="4"/>
      <c r="D52" s="49"/>
      <c r="E52" s="19"/>
      <c r="F52" s="7"/>
      <c r="G52" s="7"/>
      <c r="H52" s="7"/>
      <c r="I52" s="7"/>
      <c r="J52" s="61"/>
    </row>
    <row r="53" spans="2:10" ht="16" x14ac:dyDescent="0.2">
      <c r="B53" s="16" t="s">
        <v>50</v>
      </c>
      <c r="C53" s="112" t="b">
        <v>0</v>
      </c>
      <c r="D53" s="113" t="b">
        <v>0</v>
      </c>
      <c r="E53" s="19">
        <v>476</v>
      </c>
      <c r="F53" s="7">
        <v>688</v>
      </c>
      <c r="G53" s="7">
        <v>802</v>
      </c>
      <c r="H53" s="7">
        <v>575</v>
      </c>
      <c r="I53" s="7">
        <v>363</v>
      </c>
      <c r="J53" s="61">
        <f t="shared" si="0"/>
        <v>0</v>
      </c>
    </row>
    <row r="54" spans="2:10" ht="17" thickBot="1" x14ac:dyDescent="0.25">
      <c r="B54" s="32" t="s">
        <v>51</v>
      </c>
      <c r="C54" s="110" t="b">
        <v>0</v>
      </c>
      <c r="D54" s="114" t="b">
        <v>0</v>
      </c>
      <c r="E54" s="46">
        <v>216</v>
      </c>
      <c r="F54" s="13">
        <v>300</v>
      </c>
      <c r="G54" s="13">
        <v>376</v>
      </c>
      <c r="H54" s="13">
        <v>342</v>
      </c>
      <c r="I54" s="13">
        <v>303</v>
      </c>
      <c r="J54" s="62">
        <f t="shared" si="0"/>
        <v>0</v>
      </c>
    </row>
    <row r="55" spans="2:10" ht="16" thickBot="1" x14ac:dyDescent="0.25">
      <c r="B55" s="139" t="s">
        <v>52</v>
      </c>
      <c r="C55" s="140"/>
      <c r="D55" s="140"/>
      <c r="E55" s="157"/>
      <c r="F55" s="157"/>
      <c r="G55" s="157"/>
      <c r="H55" s="157"/>
      <c r="I55" s="157"/>
      <c r="J55" s="158"/>
    </row>
    <row r="56" spans="2:10" ht="16" x14ac:dyDescent="0.2">
      <c r="B56" s="25" t="s">
        <v>53</v>
      </c>
      <c r="C56" s="29"/>
      <c r="D56" s="48"/>
      <c r="E56" s="42"/>
      <c r="F56" s="43"/>
      <c r="G56" s="43"/>
      <c r="H56" s="43"/>
      <c r="I56" s="43"/>
      <c r="J56" s="45"/>
    </row>
    <row r="57" spans="2:10" ht="16" x14ac:dyDescent="0.2">
      <c r="B57" s="15" t="s">
        <v>54</v>
      </c>
      <c r="C57" s="112" t="b">
        <v>0</v>
      </c>
      <c r="D57" s="113" t="b">
        <v>0</v>
      </c>
      <c r="E57" s="19">
        <v>40</v>
      </c>
      <c r="F57" s="7">
        <v>46</v>
      </c>
      <c r="G57" s="7">
        <v>139</v>
      </c>
      <c r="H57" s="7">
        <v>234</v>
      </c>
      <c r="I57" s="7">
        <v>332</v>
      </c>
      <c r="J57" s="61">
        <f t="shared" ref="J57:J85" si="1">IF(D57,I57,0)</f>
        <v>0</v>
      </c>
    </row>
    <row r="58" spans="2:10" ht="16" x14ac:dyDescent="0.2">
      <c r="B58" s="15" t="s">
        <v>55</v>
      </c>
      <c r="C58" s="112" t="b">
        <v>0</v>
      </c>
      <c r="D58" s="113" t="b">
        <v>0</v>
      </c>
      <c r="E58" s="19">
        <v>1435</v>
      </c>
      <c r="F58" s="7">
        <v>1533</v>
      </c>
      <c r="G58" s="7">
        <v>1993</v>
      </c>
      <c r="H58" s="7">
        <v>1566</v>
      </c>
      <c r="I58" s="7">
        <v>1006</v>
      </c>
      <c r="J58" s="61">
        <f t="shared" si="1"/>
        <v>0</v>
      </c>
    </row>
    <row r="59" spans="2:10" ht="16" x14ac:dyDescent="0.2">
      <c r="B59" s="15" t="s">
        <v>56</v>
      </c>
      <c r="C59" s="112" t="b">
        <v>0</v>
      </c>
      <c r="D59" s="113" t="b">
        <v>0</v>
      </c>
      <c r="E59" s="19">
        <v>406</v>
      </c>
      <c r="F59" s="7">
        <v>402</v>
      </c>
      <c r="G59" s="7">
        <v>459</v>
      </c>
      <c r="H59" s="7">
        <v>298</v>
      </c>
      <c r="I59" s="7">
        <v>146</v>
      </c>
      <c r="J59" s="61">
        <f t="shared" si="1"/>
        <v>0</v>
      </c>
    </row>
    <row r="60" spans="2:10" ht="16" x14ac:dyDescent="0.2">
      <c r="B60" s="15" t="s">
        <v>57</v>
      </c>
      <c r="C60" s="112" t="b">
        <v>0</v>
      </c>
      <c r="D60" s="113" t="b">
        <v>0</v>
      </c>
      <c r="E60" s="19">
        <v>930</v>
      </c>
      <c r="F60" s="7">
        <v>1047</v>
      </c>
      <c r="G60" s="7">
        <v>1138</v>
      </c>
      <c r="H60" s="7">
        <v>1072</v>
      </c>
      <c r="I60" s="7">
        <v>968</v>
      </c>
      <c r="J60" s="61">
        <f t="shared" si="1"/>
        <v>0</v>
      </c>
    </row>
    <row r="61" spans="2:10" ht="16" x14ac:dyDescent="0.2">
      <c r="B61" s="15" t="s">
        <v>58</v>
      </c>
      <c r="C61" s="112" t="b">
        <v>0</v>
      </c>
      <c r="D61" s="113" t="b">
        <v>0</v>
      </c>
      <c r="E61" s="19">
        <v>375</v>
      </c>
      <c r="F61" s="7">
        <v>399</v>
      </c>
      <c r="G61" s="7">
        <v>332</v>
      </c>
      <c r="H61" s="7">
        <v>207</v>
      </c>
      <c r="I61" s="7">
        <v>121</v>
      </c>
      <c r="J61" s="61">
        <f t="shared" si="1"/>
        <v>0</v>
      </c>
    </row>
    <row r="62" spans="2:10" ht="16" x14ac:dyDescent="0.2">
      <c r="B62" s="15" t="s">
        <v>59</v>
      </c>
      <c r="C62" s="112" t="b">
        <v>0</v>
      </c>
      <c r="D62" s="113" t="b">
        <v>0</v>
      </c>
      <c r="E62" s="19">
        <v>101</v>
      </c>
      <c r="F62" s="7">
        <v>127</v>
      </c>
      <c r="G62" s="7">
        <v>145</v>
      </c>
      <c r="H62" s="7">
        <v>124</v>
      </c>
      <c r="I62" s="7">
        <v>89</v>
      </c>
      <c r="J62" s="61">
        <f t="shared" si="1"/>
        <v>0</v>
      </c>
    </row>
    <row r="63" spans="2:10" ht="16" x14ac:dyDescent="0.2">
      <c r="B63" s="15" t="s">
        <v>60</v>
      </c>
      <c r="C63" s="112" t="b">
        <v>0</v>
      </c>
      <c r="D63" s="113" t="b">
        <v>0</v>
      </c>
      <c r="E63" s="19">
        <v>36</v>
      </c>
      <c r="F63" s="7">
        <v>183</v>
      </c>
      <c r="G63" s="7">
        <v>222</v>
      </c>
      <c r="H63" s="7">
        <v>152</v>
      </c>
      <c r="I63" s="7">
        <v>193</v>
      </c>
      <c r="J63" s="61">
        <f t="shared" si="1"/>
        <v>0</v>
      </c>
    </row>
    <row r="64" spans="2:10" ht="16" x14ac:dyDescent="0.2">
      <c r="B64" s="15" t="s">
        <v>61</v>
      </c>
      <c r="C64" s="112" t="b">
        <v>0</v>
      </c>
      <c r="D64" s="113" t="b">
        <v>0</v>
      </c>
      <c r="E64" s="19">
        <v>847</v>
      </c>
      <c r="F64" s="7">
        <v>849</v>
      </c>
      <c r="G64" s="7">
        <v>949</v>
      </c>
      <c r="H64" s="7">
        <v>833</v>
      </c>
      <c r="I64" s="7">
        <v>423</v>
      </c>
      <c r="J64" s="61">
        <f t="shared" si="1"/>
        <v>0</v>
      </c>
    </row>
    <row r="65" spans="2:10" ht="16" x14ac:dyDescent="0.2">
      <c r="B65" s="14" t="s">
        <v>62</v>
      </c>
      <c r="C65" s="4"/>
      <c r="D65" s="49"/>
      <c r="E65" s="19"/>
      <c r="F65" s="7"/>
      <c r="G65" s="7"/>
      <c r="H65" s="7"/>
      <c r="I65" s="7"/>
      <c r="J65" s="61"/>
    </row>
    <row r="66" spans="2:10" ht="16" x14ac:dyDescent="0.2">
      <c r="B66" s="15" t="s">
        <v>63</v>
      </c>
      <c r="C66" s="112" t="b">
        <v>0</v>
      </c>
      <c r="D66" s="113" t="b">
        <v>0</v>
      </c>
      <c r="E66" s="19">
        <v>189</v>
      </c>
      <c r="F66" s="7">
        <v>279</v>
      </c>
      <c r="G66" s="7">
        <v>357</v>
      </c>
      <c r="H66" s="7">
        <v>264</v>
      </c>
      <c r="I66" s="7">
        <v>221</v>
      </c>
      <c r="J66" s="61">
        <f t="shared" si="1"/>
        <v>0</v>
      </c>
    </row>
    <row r="67" spans="2:10" ht="16" x14ac:dyDescent="0.2">
      <c r="B67" s="15" t="s">
        <v>64</v>
      </c>
      <c r="C67" s="112" t="b">
        <v>0</v>
      </c>
      <c r="D67" s="113" t="b">
        <v>0</v>
      </c>
      <c r="E67" s="19" t="s">
        <v>31</v>
      </c>
      <c r="F67" s="7">
        <v>118</v>
      </c>
      <c r="G67" s="7">
        <v>167</v>
      </c>
      <c r="H67" s="7">
        <v>118</v>
      </c>
      <c r="I67" s="7">
        <v>108</v>
      </c>
      <c r="J67" s="61">
        <f t="shared" si="1"/>
        <v>0</v>
      </c>
    </row>
    <row r="68" spans="2:10" ht="16" x14ac:dyDescent="0.2">
      <c r="B68" s="15" t="s">
        <v>65</v>
      </c>
      <c r="C68" s="112" t="b">
        <v>0</v>
      </c>
      <c r="D68" s="113" t="b">
        <v>0</v>
      </c>
      <c r="E68" s="19" t="s">
        <v>31</v>
      </c>
      <c r="F68" s="7">
        <v>17</v>
      </c>
      <c r="G68" s="7">
        <v>16</v>
      </c>
      <c r="H68" s="7" t="s">
        <v>31</v>
      </c>
      <c r="I68" s="7" t="s">
        <v>31</v>
      </c>
      <c r="J68" s="61">
        <f t="shared" si="1"/>
        <v>0</v>
      </c>
    </row>
    <row r="69" spans="2:10" ht="16" x14ac:dyDescent="0.2">
      <c r="B69" s="15" t="s">
        <v>66</v>
      </c>
      <c r="C69" s="112" t="b">
        <v>0</v>
      </c>
      <c r="D69" s="113" t="b">
        <v>0</v>
      </c>
      <c r="E69" s="19">
        <v>61</v>
      </c>
      <c r="F69" s="7">
        <v>144</v>
      </c>
      <c r="G69" s="7">
        <v>173</v>
      </c>
      <c r="H69" s="7">
        <v>132</v>
      </c>
      <c r="I69" s="7">
        <v>98</v>
      </c>
      <c r="J69" s="61">
        <f t="shared" si="1"/>
        <v>0</v>
      </c>
    </row>
    <row r="70" spans="2:10" ht="16" x14ac:dyDescent="0.2">
      <c r="B70" s="15" t="s">
        <v>67</v>
      </c>
      <c r="C70" s="112" t="b">
        <v>0</v>
      </c>
      <c r="D70" s="113" t="b">
        <v>0</v>
      </c>
      <c r="E70" s="19">
        <v>273</v>
      </c>
      <c r="F70" s="7">
        <v>336</v>
      </c>
      <c r="G70" s="7">
        <v>463</v>
      </c>
      <c r="H70" s="7">
        <v>397</v>
      </c>
      <c r="I70" s="7">
        <v>340</v>
      </c>
      <c r="J70" s="61">
        <f t="shared" si="1"/>
        <v>0</v>
      </c>
    </row>
    <row r="71" spans="2:10" ht="16" x14ac:dyDescent="0.2">
      <c r="B71" s="15" t="s">
        <v>68</v>
      </c>
      <c r="C71" s="112" t="b">
        <v>0</v>
      </c>
      <c r="D71" s="113" t="b">
        <v>0</v>
      </c>
      <c r="E71" s="19" t="s">
        <v>31</v>
      </c>
      <c r="F71" s="7">
        <v>101</v>
      </c>
      <c r="G71" s="7">
        <v>117</v>
      </c>
      <c r="H71" s="7">
        <v>73</v>
      </c>
      <c r="I71" s="7">
        <v>74</v>
      </c>
      <c r="J71" s="61">
        <f t="shared" si="1"/>
        <v>0</v>
      </c>
    </row>
    <row r="72" spans="2:10" ht="16" x14ac:dyDescent="0.2">
      <c r="B72" s="15" t="s">
        <v>69</v>
      </c>
      <c r="C72" s="112" t="b">
        <v>0</v>
      </c>
      <c r="D72" s="113" t="b">
        <v>0</v>
      </c>
      <c r="E72" s="19">
        <v>187</v>
      </c>
      <c r="F72" s="7">
        <v>160</v>
      </c>
      <c r="G72" s="7">
        <v>292</v>
      </c>
      <c r="H72" s="7">
        <v>261</v>
      </c>
      <c r="I72" s="7">
        <v>211</v>
      </c>
      <c r="J72" s="61">
        <f t="shared" si="1"/>
        <v>0</v>
      </c>
    </row>
    <row r="73" spans="2:10" ht="16" x14ac:dyDescent="0.2">
      <c r="B73" s="15" t="s">
        <v>70</v>
      </c>
      <c r="C73" s="112" t="b">
        <v>0</v>
      </c>
      <c r="D73" s="113" t="b">
        <v>0</v>
      </c>
      <c r="E73" s="19" t="s">
        <v>31</v>
      </c>
      <c r="F73" s="7">
        <v>75</v>
      </c>
      <c r="G73" s="7">
        <v>53</v>
      </c>
      <c r="H73" s="7">
        <v>63</v>
      </c>
      <c r="I73" s="7">
        <v>56</v>
      </c>
      <c r="J73" s="61">
        <f t="shared" si="1"/>
        <v>0</v>
      </c>
    </row>
    <row r="74" spans="2:10" ht="16" x14ac:dyDescent="0.2">
      <c r="B74" s="15" t="s">
        <v>71</v>
      </c>
      <c r="C74" s="112" t="b">
        <v>0</v>
      </c>
      <c r="D74" s="113" t="b">
        <v>0</v>
      </c>
      <c r="E74" s="19">
        <v>244</v>
      </c>
      <c r="F74" s="7">
        <v>310</v>
      </c>
      <c r="G74" s="7">
        <v>479</v>
      </c>
      <c r="H74" s="7">
        <v>498</v>
      </c>
      <c r="I74" s="7">
        <v>545</v>
      </c>
      <c r="J74" s="61">
        <f t="shared" si="1"/>
        <v>0</v>
      </c>
    </row>
    <row r="75" spans="2:10" ht="16" x14ac:dyDescent="0.2">
      <c r="B75" s="15" t="s">
        <v>72</v>
      </c>
      <c r="C75" s="112" t="b">
        <v>0</v>
      </c>
      <c r="D75" s="113" t="b">
        <v>0</v>
      </c>
      <c r="E75" s="19" t="s">
        <v>31</v>
      </c>
      <c r="F75" s="7">
        <v>132</v>
      </c>
      <c r="G75" s="7">
        <v>153</v>
      </c>
      <c r="H75" s="7">
        <v>212</v>
      </c>
      <c r="I75" s="7">
        <v>165</v>
      </c>
      <c r="J75" s="61">
        <f t="shared" si="1"/>
        <v>0</v>
      </c>
    </row>
    <row r="76" spans="2:10" ht="16" x14ac:dyDescent="0.2">
      <c r="B76" s="14" t="s">
        <v>73</v>
      </c>
      <c r="C76" s="4"/>
      <c r="D76" s="49"/>
      <c r="E76" s="19"/>
      <c r="F76" s="7"/>
      <c r="G76" s="7"/>
      <c r="H76" s="7"/>
      <c r="I76" s="7"/>
      <c r="J76" s="61"/>
    </row>
    <row r="77" spans="2:10" ht="16" x14ac:dyDescent="0.2">
      <c r="B77" s="15" t="s">
        <v>74</v>
      </c>
      <c r="C77" s="112" t="b">
        <v>0</v>
      </c>
      <c r="D77" s="113" t="b">
        <v>0</v>
      </c>
      <c r="E77" s="19">
        <v>188</v>
      </c>
      <c r="F77" s="7">
        <v>1153</v>
      </c>
      <c r="G77" s="7">
        <v>427</v>
      </c>
      <c r="H77" s="7" t="s">
        <v>31</v>
      </c>
      <c r="I77" s="7" t="s">
        <v>31</v>
      </c>
      <c r="J77" s="61">
        <f t="shared" si="1"/>
        <v>0</v>
      </c>
    </row>
    <row r="78" spans="2:10" ht="16" x14ac:dyDescent="0.2">
      <c r="B78" s="15" t="s">
        <v>75</v>
      </c>
      <c r="C78" s="112" t="b">
        <v>0</v>
      </c>
      <c r="D78" s="113" t="b">
        <v>0</v>
      </c>
      <c r="E78" s="19">
        <v>10</v>
      </c>
      <c r="F78" s="7">
        <v>72</v>
      </c>
      <c r="G78" s="7">
        <v>47</v>
      </c>
      <c r="H78" s="7" t="s">
        <v>31</v>
      </c>
      <c r="I78" s="7" t="s">
        <v>31</v>
      </c>
      <c r="J78" s="61">
        <f t="shared" si="1"/>
        <v>0</v>
      </c>
    </row>
    <row r="79" spans="2:10" ht="16" x14ac:dyDescent="0.2">
      <c r="B79" s="14" t="s">
        <v>76</v>
      </c>
      <c r="C79" s="4"/>
      <c r="D79" s="49"/>
      <c r="E79" s="19"/>
      <c r="F79" s="7"/>
      <c r="G79" s="7"/>
      <c r="H79" s="7"/>
      <c r="I79" s="7"/>
      <c r="J79" s="61"/>
    </row>
    <row r="80" spans="2:10" ht="16" x14ac:dyDescent="0.2">
      <c r="B80" s="15" t="s">
        <v>77</v>
      </c>
      <c r="C80" s="112" t="b">
        <v>0</v>
      </c>
      <c r="D80" s="113" t="b">
        <v>0</v>
      </c>
      <c r="E80" s="19">
        <v>1351</v>
      </c>
      <c r="F80" s="7">
        <v>1934</v>
      </c>
      <c r="G80" s="7">
        <v>1991</v>
      </c>
      <c r="H80" s="7">
        <v>1439</v>
      </c>
      <c r="I80" s="7">
        <v>1024</v>
      </c>
      <c r="J80" s="61">
        <f t="shared" si="1"/>
        <v>0</v>
      </c>
    </row>
    <row r="81" spans="2:10" ht="16" x14ac:dyDescent="0.2">
      <c r="B81" s="15" t="s">
        <v>78</v>
      </c>
      <c r="C81" s="112" t="b">
        <v>0</v>
      </c>
      <c r="D81" s="113" t="b">
        <v>0</v>
      </c>
      <c r="E81" s="19">
        <v>1158</v>
      </c>
      <c r="F81" s="7">
        <v>1869</v>
      </c>
      <c r="G81" s="7">
        <v>1947</v>
      </c>
      <c r="H81" s="7">
        <v>1725</v>
      </c>
      <c r="I81" s="7">
        <v>1047</v>
      </c>
      <c r="J81" s="61">
        <f t="shared" si="1"/>
        <v>0</v>
      </c>
    </row>
    <row r="82" spans="2:10" ht="16" x14ac:dyDescent="0.2">
      <c r="B82" s="15" t="s">
        <v>79</v>
      </c>
      <c r="C82" s="112" t="b">
        <v>0</v>
      </c>
      <c r="D82" s="113" t="b">
        <v>0</v>
      </c>
      <c r="E82" s="19">
        <v>609</v>
      </c>
      <c r="F82" s="7">
        <v>934</v>
      </c>
      <c r="G82" s="7">
        <v>1071</v>
      </c>
      <c r="H82" s="7">
        <v>798</v>
      </c>
      <c r="I82" s="7">
        <v>507</v>
      </c>
      <c r="J82" s="61">
        <f t="shared" si="1"/>
        <v>0</v>
      </c>
    </row>
    <row r="83" spans="2:10" ht="16" x14ac:dyDescent="0.2">
      <c r="B83" s="15" t="s">
        <v>80</v>
      </c>
      <c r="C83" s="112" t="b">
        <v>0</v>
      </c>
      <c r="D83" s="113" t="b">
        <v>0</v>
      </c>
      <c r="E83" s="19" t="s">
        <v>31</v>
      </c>
      <c r="F83" s="7">
        <v>151</v>
      </c>
      <c r="G83" s="7">
        <v>200</v>
      </c>
      <c r="H83" s="7">
        <v>177</v>
      </c>
      <c r="I83" s="7">
        <v>136</v>
      </c>
      <c r="J83" s="61">
        <f t="shared" si="1"/>
        <v>0</v>
      </c>
    </row>
    <row r="84" spans="2:10" ht="16" x14ac:dyDescent="0.2">
      <c r="B84" s="15" t="s">
        <v>81</v>
      </c>
      <c r="C84" s="112" t="b">
        <v>0</v>
      </c>
      <c r="D84" s="113" t="b">
        <v>0</v>
      </c>
      <c r="E84" s="19">
        <v>31</v>
      </c>
      <c r="F84" s="7">
        <v>42</v>
      </c>
      <c r="G84" s="7">
        <v>69</v>
      </c>
      <c r="H84" s="7">
        <v>46</v>
      </c>
      <c r="I84" s="7">
        <v>40</v>
      </c>
      <c r="J84" s="61">
        <f t="shared" si="1"/>
        <v>0</v>
      </c>
    </row>
    <row r="85" spans="2:10" ht="17" thickBot="1" x14ac:dyDescent="0.25">
      <c r="B85" s="30" t="s">
        <v>82</v>
      </c>
      <c r="C85" s="110" t="b">
        <v>0</v>
      </c>
      <c r="D85" s="114" t="b">
        <v>0</v>
      </c>
      <c r="E85" s="46">
        <v>28</v>
      </c>
      <c r="F85" s="13">
        <v>54</v>
      </c>
      <c r="G85" s="13">
        <v>76</v>
      </c>
      <c r="H85" s="13">
        <v>70</v>
      </c>
      <c r="I85" s="13">
        <v>53</v>
      </c>
      <c r="J85" s="61">
        <f t="shared" si="1"/>
        <v>0</v>
      </c>
    </row>
    <row r="86" spans="2:10" ht="16" thickBot="1" x14ac:dyDescent="0.25">
      <c r="B86" s="139" t="s">
        <v>83</v>
      </c>
      <c r="C86" s="137"/>
      <c r="D86" s="137"/>
      <c r="E86" s="137"/>
      <c r="F86" s="137"/>
      <c r="G86" s="137"/>
      <c r="H86" s="137"/>
      <c r="I86" s="137"/>
      <c r="J86" s="138"/>
    </row>
    <row r="87" spans="2:10" ht="16" x14ac:dyDescent="0.2">
      <c r="B87" s="25" t="s">
        <v>84</v>
      </c>
      <c r="C87" s="42"/>
      <c r="D87" s="52"/>
      <c r="E87" s="51"/>
      <c r="F87" s="43"/>
      <c r="G87" s="43"/>
      <c r="H87" s="43"/>
      <c r="I87" s="43"/>
      <c r="J87" s="45"/>
    </row>
    <row r="88" spans="2:10" ht="16" x14ac:dyDescent="0.2">
      <c r="B88" s="15" t="s">
        <v>85</v>
      </c>
      <c r="C88" s="112" t="b">
        <v>0</v>
      </c>
      <c r="D88" s="115" t="b">
        <v>0</v>
      </c>
      <c r="E88" s="6">
        <v>1151</v>
      </c>
      <c r="F88" s="7">
        <v>1137</v>
      </c>
      <c r="G88" s="7">
        <v>1343</v>
      </c>
      <c r="H88" s="7">
        <v>953</v>
      </c>
      <c r="I88" s="7">
        <v>672</v>
      </c>
      <c r="J88" s="61">
        <f t="shared" ref="J88:J117" si="2">IF(D88,I88,0)</f>
        <v>0</v>
      </c>
    </row>
    <row r="89" spans="2:10" ht="16" x14ac:dyDescent="0.2">
      <c r="B89" s="15" t="s">
        <v>86</v>
      </c>
      <c r="C89" s="112" t="b">
        <v>0</v>
      </c>
      <c r="D89" s="115" t="b">
        <v>0</v>
      </c>
      <c r="E89" s="6">
        <v>800</v>
      </c>
      <c r="F89" s="7">
        <v>869</v>
      </c>
      <c r="G89" s="7">
        <v>1019</v>
      </c>
      <c r="H89" s="7">
        <v>638</v>
      </c>
      <c r="I89" s="7">
        <v>323</v>
      </c>
      <c r="J89" s="61">
        <f t="shared" si="2"/>
        <v>0</v>
      </c>
    </row>
    <row r="90" spans="2:10" ht="16" x14ac:dyDescent="0.2">
      <c r="B90" s="15" t="s">
        <v>87</v>
      </c>
      <c r="C90" s="112" t="b">
        <v>0</v>
      </c>
      <c r="D90" s="115" t="b">
        <v>0</v>
      </c>
      <c r="E90" s="6">
        <v>150</v>
      </c>
      <c r="F90" s="7">
        <v>605</v>
      </c>
      <c r="G90" s="7">
        <v>496</v>
      </c>
      <c r="H90" s="7">
        <v>78</v>
      </c>
      <c r="I90" s="7">
        <v>61</v>
      </c>
      <c r="J90" s="61">
        <f t="shared" si="2"/>
        <v>0</v>
      </c>
    </row>
    <row r="91" spans="2:10" ht="16" x14ac:dyDescent="0.2">
      <c r="B91" s="15" t="s">
        <v>88</v>
      </c>
      <c r="C91" s="112" t="b">
        <v>0</v>
      </c>
      <c r="D91" s="115" t="b">
        <v>0</v>
      </c>
      <c r="E91" s="6">
        <v>224</v>
      </c>
      <c r="F91" s="7">
        <v>252</v>
      </c>
      <c r="G91" s="7">
        <v>294</v>
      </c>
      <c r="H91" s="7">
        <v>172</v>
      </c>
      <c r="I91" s="7">
        <v>86</v>
      </c>
      <c r="J91" s="61">
        <f t="shared" si="2"/>
        <v>0</v>
      </c>
    </row>
    <row r="92" spans="2:10" ht="16" x14ac:dyDescent="0.2">
      <c r="B92" s="15" t="s">
        <v>89</v>
      </c>
      <c r="C92" s="112" t="b">
        <v>0</v>
      </c>
      <c r="D92" s="115" t="b">
        <v>0</v>
      </c>
      <c r="E92" s="6">
        <v>200</v>
      </c>
      <c r="F92" s="7">
        <v>198</v>
      </c>
      <c r="G92" s="7">
        <v>172</v>
      </c>
      <c r="H92" s="7">
        <v>104</v>
      </c>
      <c r="I92" s="7">
        <v>56</v>
      </c>
      <c r="J92" s="61">
        <f t="shared" si="2"/>
        <v>0</v>
      </c>
    </row>
    <row r="93" spans="2:10" ht="16" x14ac:dyDescent="0.2">
      <c r="B93" s="15" t="s">
        <v>90</v>
      </c>
      <c r="C93" s="112" t="b">
        <v>0</v>
      </c>
      <c r="D93" s="115" t="b">
        <v>0</v>
      </c>
      <c r="E93" s="6">
        <v>259</v>
      </c>
      <c r="F93" s="7">
        <v>178</v>
      </c>
      <c r="G93" s="7">
        <v>221</v>
      </c>
      <c r="H93" s="7">
        <v>110</v>
      </c>
      <c r="I93" s="7">
        <v>82</v>
      </c>
      <c r="J93" s="61">
        <f t="shared" si="2"/>
        <v>0</v>
      </c>
    </row>
    <row r="94" spans="2:10" ht="16" x14ac:dyDescent="0.2">
      <c r="B94" s="15" t="s">
        <v>91</v>
      </c>
      <c r="C94" s="112" t="b">
        <v>0</v>
      </c>
      <c r="D94" s="115" t="b">
        <v>0</v>
      </c>
      <c r="E94" s="6">
        <v>70</v>
      </c>
      <c r="F94" s="7">
        <v>45</v>
      </c>
      <c r="G94" s="7">
        <v>72</v>
      </c>
      <c r="H94" s="7">
        <v>79</v>
      </c>
      <c r="I94" s="7">
        <v>43</v>
      </c>
      <c r="J94" s="61">
        <f t="shared" si="2"/>
        <v>0</v>
      </c>
    </row>
    <row r="95" spans="2:10" ht="16" x14ac:dyDescent="0.2">
      <c r="B95" s="15" t="s">
        <v>92</v>
      </c>
      <c r="C95" s="4"/>
      <c r="D95" s="5"/>
      <c r="E95" s="6"/>
      <c r="F95" s="7"/>
      <c r="G95" s="7"/>
      <c r="H95" s="7"/>
      <c r="I95" s="7"/>
      <c r="J95" s="61"/>
    </row>
    <row r="96" spans="2:10" ht="16" x14ac:dyDescent="0.2">
      <c r="B96" s="17" t="s">
        <v>93</v>
      </c>
      <c r="C96" s="112" t="b">
        <v>0</v>
      </c>
      <c r="D96" s="115" t="b">
        <v>0</v>
      </c>
      <c r="E96" s="6">
        <v>68</v>
      </c>
      <c r="F96" s="7">
        <v>90</v>
      </c>
      <c r="G96" s="7">
        <v>94</v>
      </c>
      <c r="H96" s="7">
        <v>71</v>
      </c>
      <c r="I96" s="7">
        <v>56</v>
      </c>
      <c r="J96" s="61">
        <f t="shared" si="2"/>
        <v>0</v>
      </c>
    </row>
    <row r="97" spans="2:10" ht="16" x14ac:dyDescent="0.2">
      <c r="B97" s="17" t="s">
        <v>94</v>
      </c>
      <c r="C97" s="112" t="b">
        <v>0</v>
      </c>
      <c r="D97" s="115" t="b">
        <v>0</v>
      </c>
      <c r="E97" s="6">
        <v>85</v>
      </c>
      <c r="F97" s="7">
        <v>133</v>
      </c>
      <c r="G97" s="7">
        <v>134</v>
      </c>
      <c r="H97" s="7">
        <v>97</v>
      </c>
      <c r="I97" s="7">
        <v>66</v>
      </c>
      <c r="J97" s="61">
        <f t="shared" si="2"/>
        <v>0</v>
      </c>
    </row>
    <row r="98" spans="2:10" ht="16" x14ac:dyDescent="0.2">
      <c r="B98" s="14" t="s">
        <v>95</v>
      </c>
      <c r="C98" s="19"/>
      <c r="D98" s="8"/>
      <c r="E98" s="6"/>
      <c r="F98" s="7"/>
      <c r="G98" s="7"/>
      <c r="H98" s="7"/>
      <c r="I98" s="7"/>
      <c r="J98" s="61"/>
    </row>
    <row r="99" spans="2:10" ht="16" x14ac:dyDescent="0.2">
      <c r="B99" s="15" t="s">
        <v>96</v>
      </c>
      <c r="C99" s="112" t="b">
        <v>0</v>
      </c>
      <c r="D99" s="115" t="b">
        <v>0</v>
      </c>
      <c r="E99" s="6" t="s">
        <v>31</v>
      </c>
      <c r="F99" s="7">
        <v>87</v>
      </c>
      <c r="G99" s="7">
        <v>136</v>
      </c>
      <c r="H99" s="7">
        <v>128</v>
      </c>
      <c r="I99" s="7">
        <v>48</v>
      </c>
      <c r="J99" s="61">
        <f t="shared" si="2"/>
        <v>0</v>
      </c>
    </row>
    <row r="100" spans="2:10" ht="16" x14ac:dyDescent="0.2">
      <c r="B100" s="15" t="s">
        <v>97</v>
      </c>
      <c r="C100" s="112" t="b">
        <v>0</v>
      </c>
      <c r="D100" s="115" t="b">
        <v>0</v>
      </c>
      <c r="E100" s="6">
        <v>150</v>
      </c>
      <c r="F100" s="7">
        <v>336</v>
      </c>
      <c r="G100" s="7">
        <v>537</v>
      </c>
      <c r="H100" s="7">
        <v>296</v>
      </c>
      <c r="I100" s="7">
        <v>211</v>
      </c>
      <c r="J100" s="61">
        <f t="shared" si="2"/>
        <v>0</v>
      </c>
    </row>
    <row r="101" spans="2:10" ht="16" x14ac:dyDescent="0.2">
      <c r="B101" s="15" t="s">
        <v>98</v>
      </c>
      <c r="C101" s="112" t="b">
        <v>0</v>
      </c>
      <c r="D101" s="115" t="b">
        <v>0</v>
      </c>
      <c r="E101" s="6" t="s">
        <v>31</v>
      </c>
      <c r="F101" s="7">
        <v>19</v>
      </c>
      <c r="G101" s="7">
        <v>26</v>
      </c>
      <c r="H101" s="7">
        <v>10</v>
      </c>
      <c r="I101" s="7" t="s">
        <v>31</v>
      </c>
      <c r="J101" s="61">
        <f t="shared" si="2"/>
        <v>0</v>
      </c>
    </row>
    <row r="102" spans="2:10" ht="16" x14ac:dyDescent="0.2">
      <c r="B102" s="15" t="s">
        <v>99</v>
      </c>
      <c r="C102" s="112" t="b">
        <v>0</v>
      </c>
      <c r="D102" s="115" t="b">
        <v>0</v>
      </c>
      <c r="E102" s="6" t="s">
        <v>31</v>
      </c>
      <c r="F102" s="7">
        <v>69</v>
      </c>
      <c r="G102" s="7">
        <v>70</v>
      </c>
      <c r="H102" s="7" t="s">
        <v>31</v>
      </c>
      <c r="I102" s="7">
        <v>26</v>
      </c>
      <c r="J102" s="61">
        <f t="shared" si="2"/>
        <v>0</v>
      </c>
    </row>
    <row r="103" spans="2:10" ht="16" x14ac:dyDescent="0.2">
      <c r="B103" s="15" t="s">
        <v>100</v>
      </c>
      <c r="C103" s="112" t="b">
        <v>0</v>
      </c>
      <c r="D103" s="115" t="b">
        <v>0</v>
      </c>
      <c r="E103" s="6" t="s">
        <v>31</v>
      </c>
      <c r="F103" s="7">
        <v>88</v>
      </c>
      <c r="G103" s="7">
        <v>95</v>
      </c>
      <c r="H103" s="7">
        <v>76</v>
      </c>
      <c r="I103" s="7">
        <v>57</v>
      </c>
      <c r="J103" s="61">
        <f t="shared" si="2"/>
        <v>0</v>
      </c>
    </row>
    <row r="104" spans="2:10" ht="16" x14ac:dyDescent="0.2">
      <c r="B104" s="15" t="s">
        <v>101</v>
      </c>
      <c r="C104" s="112" t="b">
        <v>0</v>
      </c>
      <c r="D104" s="115" t="b">
        <v>0</v>
      </c>
      <c r="E104" s="6" t="s">
        <v>31</v>
      </c>
      <c r="F104" s="7">
        <v>100</v>
      </c>
      <c r="G104" s="7">
        <v>68</v>
      </c>
      <c r="H104" s="7" t="s">
        <v>31</v>
      </c>
      <c r="I104" s="7" t="s">
        <v>31</v>
      </c>
      <c r="J104" s="61">
        <f t="shared" si="2"/>
        <v>0</v>
      </c>
    </row>
    <row r="105" spans="2:10" ht="16" x14ac:dyDescent="0.2">
      <c r="B105" s="15" t="s">
        <v>102</v>
      </c>
      <c r="C105" s="112" t="b">
        <v>0</v>
      </c>
      <c r="D105" s="115" t="b">
        <v>0</v>
      </c>
      <c r="E105" s="6" t="s">
        <v>31</v>
      </c>
      <c r="F105" s="7">
        <v>268</v>
      </c>
      <c r="G105" s="7">
        <v>245</v>
      </c>
      <c r="H105" s="7">
        <v>194</v>
      </c>
      <c r="I105" s="7">
        <v>152</v>
      </c>
      <c r="J105" s="61">
        <f t="shared" si="2"/>
        <v>0</v>
      </c>
    </row>
    <row r="106" spans="2:10" ht="16" x14ac:dyDescent="0.2">
      <c r="B106" s="14" t="s">
        <v>103</v>
      </c>
      <c r="C106" s="112" t="b">
        <v>0</v>
      </c>
      <c r="D106" s="115" t="b">
        <v>0</v>
      </c>
      <c r="E106" s="6">
        <v>1134</v>
      </c>
      <c r="F106" s="7">
        <v>1213</v>
      </c>
      <c r="G106" s="7">
        <v>1291</v>
      </c>
      <c r="H106" s="7">
        <v>994</v>
      </c>
      <c r="I106" s="7">
        <v>694</v>
      </c>
      <c r="J106" s="61">
        <f t="shared" si="2"/>
        <v>0</v>
      </c>
    </row>
    <row r="107" spans="2:10" ht="16" x14ac:dyDescent="0.2">
      <c r="B107" s="15" t="s">
        <v>104</v>
      </c>
      <c r="C107" s="112" t="b">
        <v>0</v>
      </c>
      <c r="D107" s="115" t="b">
        <v>0</v>
      </c>
      <c r="E107" s="6">
        <v>589</v>
      </c>
      <c r="F107" s="7">
        <v>684</v>
      </c>
      <c r="G107" s="7">
        <v>771</v>
      </c>
      <c r="H107" s="7">
        <v>653</v>
      </c>
      <c r="I107" s="7">
        <v>519</v>
      </c>
      <c r="J107" s="61">
        <f t="shared" si="2"/>
        <v>0</v>
      </c>
    </row>
    <row r="108" spans="2:10" ht="16" x14ac:dyDescent="0.2">
      <c r="B108" s="15" t="s">
        <v>105</v>
      </c>
      <c r="C108" s="112" t="b">
        <v>0</v>
      </c>
      <c r="D108" s="115" t="b">
        <v>0</v>
      </c>
      <c r="E108" s="6">
        <v>544</v>
      </c>
      <c r="F108" s="7">
        <v>529</v>
      </c>
      <c r="G108" s="7">
        <v>521</v>
      </c>
      <c r="H108" s="7">
        <v>341</v>
      </c>
      <c r="I108" s="7">
        <v>175</v>
      </c>
      <c r="J108" s="61">
        <f t="shared" si="2"/>
        <v>0</v>
      </c>
    </row>
    <row r="109" spans="2:10" ht="16" x14ac:dyDescent="0.2">
      <c r="B109" s="14" t="s">
        <v>106</v>
      </c>
      <c r="C109" s="4"/>
      <c r="D109" s="5"/>
      <c r="E109" s="6"/>
      <c r="F109" s="7"/>
      <c r="G109" s="7"/>
      <c r="H109" s="7"/>
      <c r="I109" s="7"/>
      <c r="J109" s="61"/>
    </row>
    <row r="110" spans="2:10" ht="16" x14ac:dyDescent="0.2">
      <c r="B110" s="15" t="s">
        <v>107</v>
      </c>
      <c r="C110" s="4"/>
      <c r="D110" s="5"/>
      <c r="E110" s="6"/>
      <c r="F110" s="7"/>
      <c r="G110" s="7"/>
      <c r="H110" s="7"/>
      <c r="I110" s="7"/>
      <c r="J110" s="61"/>
    </row>
    <row r="111" spans="2:10" ht="16" x14ac:dyDescent="0.2">
      <c r="B111" s="17" t="s">
        <v>108</v>
      </c>
      <c r="C111" s="112" t="b">
        <v>0</v>
      </c>
      <c r="D111" s="115" t="b">
        <v>0</v>
      </c>
      <c r="E111" s="6">
        <v>297</v>
      </c>
      <c r="F111" s="7">
        <v>337</v>
      </c>
      <c r="G111" s="7">
        <v>509</v>
      </c>
      <c r="H111" s="7">
        <v>575</v>
      </c>
      <c r="I111" s="7">
        <v>603</v>
      </c>
      <c r="J111" s="61">
        <f t="shared" si="2"/>
        <v>0</v>
      </c>
    </row>
    <row r="112" spans="2:10" ht="16" x14ac:dyDescent="0.2">
      <c r="B112" s="17" t="s">
        <v>109</v>
      </c>
      <c r="C112" s="112" t="b">
        <v>0</v>
      </c>
      <c r="D112" s="115" t="b">
        <v>0</v>
      </c>
      <c r="E112" s="6" t="s">
        <v>31</v>
      </c>
      <c r="F112" s="7" t="s">
        <v>31</v>
      </c>
      <c r="G112" s="7">
        <v>10</v>
      </c>
      <c r="H112" s="7">
        <v>10</v>
      </c>
      <c r="I112" s="7" t="s">
        <v>31</v>
      </c>
      <c r="J112" s="61">
        <f t="shared" si="2"/>
        <v>0</v>
      </c>
    </row>
    <row r="113" spans="2:10" ht="16" x14ac:dyDescent="0.2">
      <c r="B113" s="17" t="s">
        <v>110</v>
      </c>
      <c r="C113" s="112" t="b">
        <v>0</v>
      </c>
      <c r="D113" s="115" t="b">
        <v>0</v>
      </c>
      <c r="E113" s="6">
        <v>349</v>
      </c>
      <c r="F113" s="7">
        <v>444</v>
      </c>
      <c r="G113" s="7">
        <v>800</v>
      </c>
      <c r="H113" s="7">
        <v>704</v>
      </c>
      <c r="I113" s="7">
        <v>746</v>
      </c>
      <c r="J113" s="61">
        <f t="shared" si="2"/>
        <v>0</v>
      </c>
    </row>
    <row r="114" spans="2:10" ht="16" x14ac:dyDescent="0.2">
      <c r="B114" s="17" t="s">
        <v>111</v>
      </c>
      <c r="C114" s="112" t="b">
        <v>0</v>
      </c>
      <c r="D114" s="115" t="b">
        <v>0</v>
      </c>
      <c r="E114" s="6">
        <v>224</v>
      </c>
      <c r="F114" s="7">
        <v>316</v>
      </c>
      <c r="G114" s="7">
        <v>349</v>
      </c>
      <c r="H114" s="7">
        <v>323</v>
      </c>
      <c r="I114" s="7">
        <v>292</v>
      </c>
      <c r="J114" s="61">
        <f t="shared" si="2"/>
        <v>0</v>
      </c>
    </row>
    <row r="115" spans="2:10" ht="16" x14ac:dyDescent="0.2">
      <c r="B115" s="17" t="s">
        <v>112</v>
      </c>
      <c r="C115" s="112" t="b">
        <v>0</v>
      </c>
      <c r="D115" s="115" t="b">
        <v>0</v>
      </c>
      <c r="E115" s="6">
        <v>212</v>
      </c>
      <c r="F115" s="7">
        <v>226</v>
      </c>
      <c r="G115" s="7">
        <v>361</v>
      </c>
      <c r="H115" s="7">
        <v>309</v>
      </c>
      <c r="I115" s="7">
        <v>317</v>
      </c>
      <c r="J115" s="61">
        <f t="shared" si="2"/>
        <v>0</v>
      </c>
    </row>
    <row r="116" spans="2:10" ht="16" x14ac:dyDescent="0.2">
      <c r="B116" s="17" t="s">
        <v>113</v>
      </c>
      <c r="C116" s="112" t="b">
        <v>0</v>
      </c>
      <c r="D116" s="115" t="b">
        <v>0</v>
      </c>
      <c r="E116" s="6">
        <v>330</v>
      </c>
      <c r="F116" s="7">
        <v>424</v>
      </c>
      <c r="G116" s="7">
        <v>662</v>
      </c>
      <c r="H116" s="7">
        <v>527</v>
      </c>
      <c r="I116" s="7">
        <v>574</v>
      </c>
      <c r="J116" s="61">
        <f t="shared" si="2"/>
        <v>0</v>
      </c>
    </row>
    <row r="117" spans="2:10" ht="17" thickBot="1" x14ac:dyDescent="0.25">
      <c r="B117" s="27" t="s">
        <v>114</v>
      </c>
      <c r="C117" s="116" t="b">
        <v>0</v>
      </c>
      <c r="D117" s="117" t="b">
        <v>0</v>
      </c>
      <c r="E117" s="18">
        <v>513</v>
      </c>
      <c r="F117" s="13">
        <v>804</v>
      </c>
      <c r="G117" s="13">
        <v>861</v>
      </c>
      <c r="H117" s="13">
        <v>922</v>
      </c>
      <c r="I117" s="13">
        <v>576</v>
      </c>
      <c r="J117" s="61">
        <f t="shared" si="2"/>
        <v>0</v>
      </c>
    </row>
    <row r="118" spans="2:10" ht="16" thickBot="1" x14ac:dyDescent="0.25">
      <c r="B118" s="139" t="s">
        <v>115</v>
      </c>
      <c r="C118" s="140"/>
      <c r="D118" s="140"/>
      <c r="E118" s="137"/>
      <c r="F118" s="137"/>
      <c r="G118" s="137"/>
      <c r="H118" s="137"/>
      <c r="I118" s="137"/>
      <c r="J118" s="138"/>
    </row>
    <row r="119" spans="2:10" ht="16" x14ac:dyDescent="0.2">
      <c r="B119" s="28" t="s">
        <v>116</v>
      </c>
      <c r="C119" s="29"/>
      <c r="D119" s="48"/>
      <c r="E119" s="42"/>
      <c r="F119" s="43"/>
      <c r="G119" s="43"/>
      <c r="H119" s="43"/>
      <c r="I119" s="43"/>
      <c r="J119" s="45"/>
    </row>
    <row r="120" spans="2:10" ht="16" x14ac:dyDescent="0.2">
      <c r="B120" s="14" t="s">
        <v>117</v>
      </c>
      <c r="C120" s="112" t="b">
        <v>0</v>
      </c>
      <c r="D120" s="113" t="b">
        <v>0</v>
      </c>
      <c r="E120" s="19">
        <v>3946</v>
      </c>
      <c r="F120" s="7">
        <v>4530</v>
      </c>
      <c r="G120" s="7">
        <v>5409</v>
      </c>
      <c r="H120" s="7">
        <v>3905</v>
      </c>
      <c r="I120" s="7">
        <v>2814</v>
      </c>
      <c r="J120" s="61">
        <f t="shared" ref="J120:J184" si="3">IF(D120,I120,0)</f>
        <v>0</v>
      </c>
    </row>
    <row r="121" spans="2:10" ht="16" x14ac:dyDescent="0.2">
      <c r="B121" s="14" t="s">
        <v>118</v>
      </c>
      <c r="C121" s="112" t="b">
        <v>0</v>
      </c>
      <c r="D121" s="113" t="b">
        <v>0</v>
      </c>
      <c r="E121" s="19">
        <v>59</v>
      </c>
      <c r="F121" s="7">
        <v>98</v>
      </c>
      <c r="G121" s="7">
        <v>60</v>
      </c>
      <c r="H121" s="7">
        <v>51</v>
      </c>
      <c r="I121" s="7">
        <v>21</v>
      </c>
      <c r="J121" s="61">
        <f t="shared" si="3"/>
        <v>0</v>
      </c>
    </row>
    <row r="122" spans="2:10" ht="16" x14ac:dyDescent="0.2">
      <c r="B122" s="14" t="s">
        <v>119</v>
      </c>
      <c r="C122" s="112" t="b">
        <v>0</v>
      </c>
      <c r="D122" s="113" t="b">
        <v>0</v>
      </c>
      <c r="E122" s="19">
        <v>266</v>
      </c>
      <c r="F122" s="7">
        <v>278</v>
      </c>
      <c r="G122" s="7">
        <v>399</v>
      </c>
      <c r="H122" s="7">
        <v>194</v>
      </c>
      <c r="I122" s="7">
        <v>162</v>
      </c>
      <c r="J122" s="61">
        <f t="shared" si="3"/>
        <v>0</v>
      </c>
    </row>
    <row r="123" spans="2:10" ht="16" x14ac:dyDescent="0.2">
      <c r="B123" s="14" t="s">
        <v>120</v>
      </c>
      <c r="C123" s="112" t="b">
        <v>0</v>
      </c>
      <c r="D123" s="113" t="b">
        <v>0</v>
      </c>
      <c r="E123" s="19">
        <v>91</v>
      </c>
      <c r="F123" s="7">
        <v>107</v>
      </c>
      <c r="G123" s="7">
        <v>103</v>
      </c>
      <c r="H123" s="7">
        <v>67</v>
      </c>
      <c r="I123" s="7">
        <v>33</v>
      </c>
      <c r="J123" s="61">
        <f t="shared" si="3"/>
        <v>0</v>
      </c>
    </row>
    <row r="124" spans="2:10" ht="16" x14ac:dyDescent="0.2">
      <c r="B124" s="14" t="s">
        <v>121</v>
      </c>
      <c r="C124" s="112" t="b">
        <v>0</v>
      </c>
      <c r="D124" s="113" t="b">
        <v>0</v>
      </c>
      <c r="E124" s="19">
        <v>4597</v>
      </c>
      <c r="F124" s="7">
        <v>5535</v>
      </c>
      <c r="G124" s="7">
        <v>7149</v>
      </c>
      <c r="H124" s="7">
        <v>6813</v>
      </c>
      <c r="I124" s="7">
        <v>4340</v>
      </c>
      <c r="J124" s="61">
        <f t="shared" si="3"/>
        <v>0</v>
      </c>
    </row>
    <row r="125" spans="2:10" ht="16" x14ac:dyDescent="0.2">
      <c r="B125" s="14" t="s">
        <v>122</v>
      </c>
      <c r="C125" s="112" t="b">
        <v>0</v>
      </c>
      <c r="D125" s="113" t="b">
        <v>0</v>
      </c>
      <c r="E125" s="19">
        <v>378</v>
      </c>
      <c r="F125" s="7">
        <v>430</v>
      </c>
      <c r="G125" s="7">
        <v>527</v>
      </c>
      <c r="H125" s="7">
        <v>511</v>
      </c>
      <c r="I125" s="7">
        <v>377</v>
      </c>
      <c r="J125" s="61">
        <f t="shared" si="3"/>
        <v>0</v>
      </c>
    </row>
    <row r="126" spans="2:10" ht="16" x14ac:dyDescent="0.2">
      <c r="B126" s="14" t="s">
        <v>123</v>
      </c>
      <c r="C126" s="112" t="b">
        <v>0</v>
      </c>
      <c r="D126" s="113" t="b">
        <v>0</v>
      </c>
      <c r="E126" s="19">
        <v>1017</v>
      </c>
      <c r="F126" s="7">
        <v>961</v>
      </c>
      <c r="G126" s="7">
        <v>1392</v>
      </c>
      <c r="H126" s="7">
        <v>1322</v>
      </c>
      <c r="I126" s="7">
        <v>876</v>
      </c>
      <c r="J126" s="61">
        <f t="shared" si="3"/>
        <v>0</v>
      </c>
    </row>
    <row r="127" spans="2:10" ht="16" x14ac:dyDescent="0.2">
      <c r="B127" s="14" t="s">
        <v>124</v>
      </c>
      <c r="C127" s="112" t="b">
        <v>0</v>
      </c>
      <c r="D127" s="113" t="b">
        <v>0</v>
      </c>
      <c r="E127" s="19">
        <v>274</v>
      </c>
      <c r="F127" s="7">
        <v>302</v>
      </c>
      <c r="G127" s="7">
        <v>428</v>
      </c>
      <c r="H127" s="7">
        <v>361</v>
      </c>
      <c r="I127" s="7">
        <v>238</v>
      </c>
      <c r="J127" s="61">
        <f t="shared" si="3"/>
        <v>0</v>
      </c>
    </row>
    <row r="128" spans="2:10" ht="16" x14ac:dyDescent="0.2">
      <c r="B128" s="14" t="s">
        <v>125</v>
      </c>
      <c r="C128" s="112" t="b">
        <v>0</v>
      </c>
      <c r="D128" s="113" t="b">
        <v>0</v>
      </c>
      <c r="E128" s="19">
        <v>672</v>
      </c>
      <c r="F128" s="7">
        <v>843</v>
      </c>
      <c r="G128" s="7">
        <v>1147</v>
      </c>
      <c r="H128" s="7">
        <v>1114</v>
      </c>
      <c r="I128" s="7">
        <v>756</v>
      </c>
      <c r="J128" s="61">
        <f t="shared" si="3"/>
        <v>0</v>
      </c>
    </row>
    <row r="129" spans="2:10" ht="16" x14ac:dyDescent="0.2">
      <c r="B129" s="14" t="s">
        <v>126</v>
      </c>
      <c r="C129" s="112" t="b">
        <v>0</v>
      </c>
      <c r="D129" s="113" t="b">
        <v>0</v>
      </c>
      <c r="E129" s="19">
        <v>36</v>
      </c>
      <c r="F129" s="7">
        <v>28</v>
      </c>
      <c r="G129" s="7">
        <v>50</v>
      </c>
      <c r="H129" s="7">
        <v>49</v>
      </c>
      <c r="I129" s="7">
        <v>58</v>
      </c>
      <c r="J129" s="61">
        <f t="shared" si="3"/>
        <v>0</v>
      </c>
    </row>
    <row r="130" spans="2:10" ht="16" x14ac:dyDescent="0.2">
      <c r="B130" s="14" t="s">
        <v>127</v>
      </c>
      <c r="C130" s="112" t="b">
        <v>0</v>
      </c>
      <c r="D130" s="113" t="b">
        <v>0</v>
      </c>
      <c r="E130" s="19">
        <v>1837</v>
      </c>
      <c r="F130" s="7">
        <v>2589</v>
      </c>
      <c r="G130" s="7">
        <v>3106</v>
      </c>
      <c r="H130" s="7">
        <v>3141</v>
      </c>
      <c r="I130" s="7">
        <v>1876</v>
      </c>
      <c r="J130" s="61">
        <f t="shared" si="3"/>
        <v>0</v>
      </c>
    </row>
    <row r="131" spans="2:10" ht="16" x14ac:dyDescent="0.2">
      <c r="B131" s="14" t="s">
        <v>128</v>
      </c>
      <c r="C131" s="112" t="b">
        <v>0</v>
      </c>
      <c r="D131" s="113" t="b">
        <v>0</v>
      </c>
      <c r="E131" s="19">
        <v>309</v>
      </c>
      <c r="F131" s="7">
        <v>299</v>
      </c>
      <c r="G131" s="7">
        <v>343</v>
      </c>
      <c r="H131" s="7">
        <v>234</v>
      </c>
      <c r="I131" s="7">
        <v>123</v>
      </c>
      <c r="J131" s="61">
        <f t="shared" si="3"/>
        <v>0</v>
      </c>
    </row>
    <row r="132" spans="2:10" ht="16" x14ac:dyDescent="0.2">
      <c r="B132" s="14" t="s">
        <v>129</v>
      </c>
      <c r="C132" s="112" t="b">
        <v>0</v>
      </c>
      <c r="D132" s="113" t="b">
        <v>0</v>
      </c>
      <c r="E132" s="19">
        <v>51</v>
      </c>
      <c r="F132" s="7">
        <v>44</v>
      </c>
      <c r="G132" s="7">
        <v>63</v>
      </c>
      <c r="H132" s="7">
        <v>51</v>
      </c>
      <c r="I132" s="7">
        <v>31</v>
      </c>
      <c r="J132" s="61">
        <f t="shared" si="3"/>
        <v>0</v>
      </c>
    </row>
    <row r="133" spans="2:10" ht="16" x14ac:dyDescent="0.2">
      <c r="B133" s="14" t="s">
        <v>130</v>
      </c>
      <c r="C133" s="112" t="b">
        <v>0</v>
      </c>
      <c r="D133" s="113" t="b">
        <v>0</v>
      </c>
      <c r="E133" s="19">
        <v>24</v>
      </c>
      <c r="F133" s="7">
        <v>36</v>
      </c>
      <c r="G133" s="7">
        <v>95</v>
      </c>
      <c r="H133" s="7">
        <v>31</v>
      </c>
      <c r="I133" s="7">
        <v>6</v>
      </c>
      <c r="J133" s="61">
        <f t="shared" si="3"/>
        <v>0</v>
      </c>
    </row>
    <row r="134" spans="2:10" ht="16" x14ac:dyDescent="0.2">
      <c r="B134" s="10" t="s">
        <v>131</v>
      </c>
      <c r="C134" s="4"/>
      <c r="D134" s="49"/>
      <c r="E134" s="19"/>
      <c r="F134" s="7"/>
      <c r="G134" s="7"/>
      <c r="H134" s="7"/>
      <c r="I134" s="7"/>
      <c r="J134" s="50"/>
    </row>
    <row r="135" spans="2:10" ht="15.75" customHeight="1" x14ac:dyDescent="0.2">
      <c r="B135" s="14" t="s">
        <v>132</v>
      </c>
      <c r="C135" s="112" t="b">
        <v>0</v>
      </c>
      <c r="D135" s="113" t="b">
        <v>0</v>
      </c>
      <c r="E135" s="19">
        <v>325</v>
      </c>
      <c r="F135" s="7">
        <v>282</v>
      </c>
      <c r="G135" s="7">
        <v>316</v>
      </c>
      <c r="H135" s="7">
        <v>266</v>
      </c>
      <c r="I135" s="7">
        <v>74</v>
      </c>
      <c r="J135" s="61">
        <f t="shared" si="3"/>
        <v>0</v>
      </c>
    </row>
    <row r="136" spans="2:10" ht="16" x14ac:dyDescent="0.2">
      <c r="B136" s="14" t="s">
        <v>133</v>
      </c>
      <c r="C136" s="112" t="b">
        <v>0</v>
      </c>
      <c r="D136" s="113" t="b">
        <v>0</v>
      </c>
      <c r="E136" s="19">
        <v>52</v>
      </c>
      <c r="F136" s="7">
        <v>76</v>
      </c>
      <c r="G136" s="7">
        <v>72</v>
      </c>
      <c r="H136" s="7">
        <v>76</v>
      </c>
      <c r="I136" s="7">
        <v>66</v>
      </c>
      <c r="J136" s="61">
        <f t="shared" si="3"/>
        <v>0</v>
      </c>
    </row>
    <row r="137" spans="2:10" ht="16" x14ac:dyDescent="0.2">
      <c r="B137" s="14" t="s">
        <v>134</v>
      </c>
      <c r="C137" s="112" t="b">
        <v>0</v>
      </c>
      <c r="D137" s="113" t="b">
        <v>0</v>
      </c>
      <c r="E137" s="19">
        <v>207</v>
      </c>
      <c r="F137" s="7">
        <v>169</v>
      </c>
      <c r="G137" s="7">
        <v>164</v>
      </c>
      <c r="H137" s="7">
        <v>99</v>
      </c>
      <c r="I137" s="7">
        <v>40</v>
      </c>
      <c r="J137" s="61">
        <f t="shared" si="3"/>
        <v>0</v>
      </c>
    </row>
    <row r="138" spans="2:10" ht="16" x14ac:dyDescent="0.2">
      <c r="B138" s="14" t="s">
        <v>135</v>
      </c>
      <c r="C138" s="112" t="b">
        <v>0</v>
      </c>
      <c r="D138" s="113" t="b">
        <v>0</v>
      </c>
      <c r="E138" s="19">
        <v>34</v>
      </c>
      <c r="F138" s="7">
        <v>31</v>
      </c>
      <c r="G138" s="7">
        <v>51</v>
      </c>
      <c r="H138" s="7">
        <v>46</v>
      </c>
      <c r="I138" s="7">
        <v>34</v>
      </c>
      <c r="J138" s="61">
        <f t="shared" si="3"/>
        <v>0</v>
      </c>
    </row>
    <row r="139" spans="2:10" ht="16" x14ac:dyDescent="0.2">
      <c r="B139" s="14" t="s">
        <v>136</v>
      </c>
      <c r="C139" s="112" t="b">
        <v>0</v>
      </c>
      <c r="D139" s="113" t="b">
        <v>0</v>
      </c>
      <c r="E139" s="19">
        <v>1069</v>
      </c>
      <c r="F139" s="7">
        <v>1267</v>
      </c>
      <c r="G139" s="7">
        <v>1617</v>
      </c>
      <c r="H139" s="7">
        <v>1227</v>
      </c>
      <c r="I139" s="7">
        <v>636</v>
      </c>
      <c r="J139" s="61">
        <f t="shared" si="3"/>
        <v>0</v>
      </c>
    </row>
    <row r="140" spans="2:10" ht="16" x14ac:dyDescent="0.2">
      <c r="B140" s="14" t="s">
        <v>137</v>
      </c>
      <c r="C140" s="112" t="b">
        <v>0</v>
      </c>
      <c r="D140" s="113" t="b">
        <v>0</v>
      </c>
      <c r="E140" s="19">
        <v>10</v>
      </c>
      <c r="F140" s="7">
        <v>9</v>
      </c>
      <c r="G140" s="7">
        <v>10</v>
      </c>
      <c r="H140" s="7">
        <v>11</v>
      </c>
      <c r="I140" s="7">
        <v>5</v>
      </c>
      <c r="J140" s="61">
        <f t="shared" si="3"/>
        <v>0</v>
      </c>
    </row>
    <row r="141" spans="2:10" ht="16" x14ac:dyDescent="0.2">
      <c r="B141" s="14" t="s">
        <v>138</v>
      </c>
      <c r="C141" s="112" t="b">
        <v>0</v>
      </c>
      <c r="D141" s="113" t="b">
        <v>0</v>
      </c>
      <c r="E141" s="19">
        <v>48</v>
      </c>
      <c r="F141" s="7">
        <v>62</v>
      </c>
      <c r="G141" s="7">
        <v>82</v>
      </c>
      <c r="H141" s="7">
        <v>61</v>
      </c>
      <c r="I141" s="7">
        <v>31</v>
      </c>
      <c r="J141" s="61">
        <f t="shared" si="3"/>
        <v>0</v>
      </c>
    </row>
    <row r="142" spans="2:10" ht="17" thickBot="1" x14ac:dyDescent="0.25">
      <c r="B142" s="21" t="s">
        <v>139</v>
      </c>
      <c r="C142" s="110" t="b">
        <v>0</v>
      </c>
      <c r="D142" s="114" t="b">
        <v>0</v>
      </c>
      <c r="E142" s="53">
        <v>115</v>
      </c>
      <c r="F142" s="22">
        <v>102</v>
      </c>
      <c r="G142" s="22">
        <v>116</v>
      </c>
      <c r="H142" s="22">
        <v>147</v>
      </c>
      <c r="I142" s="22">
        <v>88</v>
      </c>
      <c r="J142" s="61">
        <f t="shared" si="3"/>
        <v>0</v>
      </c>
    </row>
    <row r="143" spans="2:10" ht="16" thickBot="1" x14ac:dyDescent="0.25">
      <c r="B143" s="151" t="s">
        <v>140</v>
      </c>
      <c r="C143" s="152"/>
      <c r="D143" s="152"/>
      <c r="E143" s="152"/>
      <c r="F143" s="152"/>
      <c r="G143" s="152"/>
      <c r="H143" s="152"/>
      <c r="I143" s="152"/>
      <c r="J143" s="153"/>
    </row>
    <row r="144" spans="2:10" ht="16" x14ac:dyDescent="0.2">
      <c r="B144" s="25" t="s">
        <v>141</v>
      </c>
      <c r="C144" s="108" t="b">
        <v>0</v>
      </c>
      <c r="D144" s="118" t="b">
        <v>0</v>
      </c>
      <c r="E144" s="31">
        <v>1827</v>
      </c>
      <c r="F144" s="26">
        <v>1957</v>
      </c>
      <c r="G144" s="26">
        <v>1741</v>
      </c>
      <c r="H144" s="26">
        <v>1530</v>
      </c>
      <c r="I144" s="26">
        <v>665</v>
      </c>
      <c r="J144" s="61">
        <f t="shared" si="3"/>
        <v>0</v>
      </c>
    </row>
    <row r="145" spans="2:15" ht="16" x14ac:dyDescent="0.2">
      <c r="B145" s="14" t="s">
        <v>142</v>
      </c>
      <c r="C145" s="112" t="b">
        <v>0</v>
      </c>
      <c r="D145" s="113" t="b">
        <v>0</v>
      </c>
      <c r="E145" s="19" t="s">
        <v>31</v>
      </c>
      <c r="F145" s="7" t="s">
        <v>31</v>
      </c>
      <c r="G145" s="7">
        <v>228</v>
      </c>
      <c r="H145" s="7">
        <v>163</v>
      </c>
      <c r="I145" s="7" t="s">
        <v>31</v>
      </c>
      <c r="J145" s="61">
        <f t="shared" si="3"/>
        <v>0</v>
      </c>
    </row>
    <row r="146" spans="2:15" x14ac:dyDescent="0.2">
      <c r="B146" s="33" t="s">
        <v>143</v>
      </c>
      <c r="C146" s="112" t="b">
        <v>0</v>
      </c>
      <c r="D146" s="113" t="b">
        <v>0</v>
      </c>
      <c r="E146" s="19">
        <v>305</v>
      </c>
      <c r="F146" s="7">
        <v>594</v>
      </c>
      <c r="G146" s="7">
        <v>753</v>
      </c>
      <c r="H146" s="7">
        <v>363</v>
      </c>
      <c r="I146" s="7">
        <v>288</v>
      </c>
      <c r="J146" s="61">
        <f t="shared" si="3"/>
        <v>0</v>
      </c>
    </row>
    <row r="147" spans="2:15" ht="16" x14ac:dyDescent="0.2">
      <c r="B147" s="14" t="s">
        <v>144</v>
      </c>
      <c r="C147" s="112" t="b">
        <v>0</v>
      </c>
      <c r="D147" s="113" t="b">
        <v>0</v>
      </c>
      <c r="E147" s="19" t="s">
        <v>31</v>
      </c>
      <c r="F147" s="7" t="s">
        <v>31</v>
      </c>
      <c r="G147" s="7" t="s">
        <v>31</v>
      </c>
      <c r="H147" s="7" t="s">
        <v>31</v>
      </c>
      <c r="I147" s="7">
        <v>19</v>
      </c>
      <c r="J147" s="61">
        <f t="shared" si="3"/>
        <v>0</v>
      </c>
    </row>
    <row r="148" spans="2:15" ht="16" x14ac:dyDescent="0.2">
      <c r="B148" s="14" t="s">
        <v>145</v>
      </c>
      <c r="C148" s="4"/>
      <c r="D148" s="49"/>
      <c r="E148" s="19"/>
      <c r="F148" s="7"/>
      <c r="G148" s="7"/>
      <c r="H148" s="7"/>
      <c r="I148" s="7"/>
      <c r="J148" s="50"/>
    </row>
    <row r="149" spans="2:15" ht="16" x14ac:dyDescent="0.2">
      <c r="B149" s="15" t="s">
        <v>146</v>
      </c>
      <c r="C149" s="112" t="b">
        <v>0</v>
      </c>
      <c r="D149" s="113" t="b">
        <v>0</v>
      </c>
      <c r="E149" s="19" t="s">
        <v>31</v>
      </c>
      <c r="F149" s="7" t="s">
        <v>31</v>
      </c>
      <c r="G149" s="7">
        <v>82</v>
      </c>
      <c r="H149" s="7" t="s">
        <v>31</v>
      </c>
      <c r="I149" s="7" t="s">
        <v>31</v>
      </c>
      <c r="J149" s="61">
        <f t="shared" si="3"/>
        <v>0</v>
      </c>
    </row>
    <row r="150" spans="2:15" ht="16" x14ac:dyDescent="0.2">
      <c r="B150" s="15" t="s">
        <v>147</v>
      </c>
      <c r="C150" s="112" t="b">
        <v>0</v>
      </c>
      <c r="D150" s="113" t="b">
        <v>0</v>
      </c>
      <c r="E150" s="19">
        <v>371</v>
      </c>
      <c r="F150" s="7">
        <v>446</v>
      </c>
      <c r="G150" s="7">
        <v>620</v>
      </c>
      <c r="H150" s="7">
        <v>388</v>
      </c>
      <c r="I150" s="7">
        <v>233</v>
      </c>
      <c r="J150" s="61">
        <f t="shared" si="3"/>
        <v>0</v>
      </c>
    </row>
    <row r="151" spans="2:15" ht="16" x14ac:dyDescent="0.2">
      <c r="B151" s="15" t="s">
        <v>148</v>
      </c>
      <c r="C151" s="112" t="b">
        <v>0</v>
      </c>
      <c r="D151" s="113" t="b">
        <v>0</v>
      </c>
      <c r="E151" s="19">
        <v>89</v>
      </c>
      <c r="F151" s="7">
        <v>107</v>
      </c>
      <c r="G151" s="7">
        <v>136</v>
      </c>
      <c r="H151" s="7">
        <v>109</v>
      </c>
      <c r="I151" s="7">
        <v>61</v>
      </c>
      <c r="J151" s="61">
        <f t="shared" si="3"/>
        <v>0</v>
      </c>
    </row>
    <row r="152" spans="2:15" ht="16" x14ac:dyDescent="0.2">
      <c r="B152" s="15" t="s">
        <v>149</v>
      </c>
      <c r="C152" s="112" t="b">
        <v>0</v>
      </c>
      <c r="D152" s="113" t="b">
        <v>0</v>
      </c>
      <c r="E152" s="19" t="s">
        <v>31</v>
      </c>
      <c r="F152" s="7">
        <v>10</v>
      </c>
      <c r="G152" s="7">
        <v>8</v>
      </c>
      <c r="H152" s="7">
        <v>6</v>
      </c>
      <c r="I152" s="7">
        <v>2</v>
      </c>
      <c r="J152" s="61">
        <f t="shared" si="3"/>
        <v>0</v>
      </c>
    </row>
    <row r="153" spans="2:15" ht="16" x14ac:dyDescent="0.2">
      <c r="B153" s="15" t="s">
        <v>150</v>
      </c>
      <c r="C153" s="112" t="b">
        <v>0</v>
      </c>
      <c r="D153" s="113" t="b">
        <v>0</v>
      </c>
      <c r="E153" s="19">
        <v>114</v>
      </c>
      <c r="F153" s="7">
        <v>128</v>
      </c>
      <c r="G153" s="7">
        <v>112</v>
      </c>
      <c r="H153" s="7">
        <v>68</v>
      </c>
      <c r="I153" s="7">
        <v>33</v>
      </c>
      <c r="J153" s="61">
        <f t="shared" si="3"/>
        <v>0</v>
      </c>
    </row>
    <row r="154" spans="2:15" ht="16" x14ac:dyDescent="0.2">
      <c r="B154" s="15" t="s">
        <v>151</v>
      </c>
      <c r="C154" s="112" t="b">
        <v>0</v>
      </c>
      <c r="D154" s="113" t="b">
        <v>0</v>
      </c>
      <c r="E154" s="19">
        <v>138</v>
      </c>
      <c r="F154" s="7">
        <v>146</v>
      </c>
      <c r="G154" s="7">
        <v>171</v>
      </c>
      <c r="H154" s="7">
        <v>92</v>
      </c>
      <c r="I154" s="7">
        <v>38</v>
      </c>
      <c r="J154" s="61">
        <f t="shared" si="3"/>
        <v>0</v>
      </c>
    </row>
    <row r="155" spans="2:15" ht="16" x14ac:dyDescent="0.2">
      <c r="B155" s="14" t="s">
        <v>152</v>
      </c>
      <c r="C155" s="112" t="b">
        <v>0</v>
      </c>
      <c r="D155" s="113" t="b">
        <v>0</v>
      </c>
      <c r="E155" s="19">
        <v>205</v>
      </c>
      <c r="F155" s="7">
        <v>182</v>
      </c>
      <c r="G155" s="7">
        <v>208</v>
      </c>
      <c r="H155" s="7">
        <v>176</v>
      </c>
      <c r="I155" s="7">
        <v>201</v>
      </c>
      <c r="J155" s="61">
        <f t="shared" si="3"/>
        <v>0</v>
      </c>
    </row>
    <row r="156" spans="2:15" ht="16" x14ac:dyDescent="0.2">
      <c r="B156" s="14" t="s">
        <v>153</v>
      </c>
      <c r="C156" s="4"/>
      <c r="D156" s="49"/>
      <c r="E156" s="19"/>
      <c r="F156" s="7"/>
      <c r="G156" s="7"/>
      <c r="H156" s="7"/>
      <c r="I156" s="7"/>
      <c r="J156" s="50"/>
    </row>
    <row r="157" spans="2:15" ht="16" x14ac:dyDescent="0.2">
      <c r="B157" s="15" t="s">
        <v>154</v>
      </c>
      <c r="C157" s="112" t="b">
        <v>0</v>
      </c>
      <c r="D157" s="113" t="b">
        <v>0</v>
      </c>
      <c r="E157" s="19">
        <v>114</v>
      </c>
      <c r="F157" s="7">
        <v>106</v>
      </c>
      <c r="G157" s="7">
        <v>118</v>
      </c>
      <c r="H157" s="7">
        <v>67</v>
      </c>
      <c r="I157" s="7">
        <v>30</v>
      </c>
      <c r="J157" s="61">
        <f t="shared" si="3"/>
        <v>0</v>
      </c>
    </row>
    <row r="158" spans="2:15" ht="16" x14ac:dyDescent="0.2">
      <c r="B158" s="15" t="s">
        <v>155</v>
      </c>
      <c r="C158" s="112" t="b">
        <v>0</v>
      </c>
      <c r="D158" s="113" t="b">
        <v>0</v>
      </c>
      <c r="E158" s="19" t="s">
        <v>31</v>
      </c>
      <c r="F158" s="7">
        <v>26</v>
      </c>
      <c r="G158" s="7">
        <v>34</v>
      </c>
      <c r="H158" s="7">
        <v>18</v>
      </c>
      <c r="I158" s="7">
        <v>6</v>
      </c>
      <c r="J158" s="61">
        <f t="shared" si="3"/>
        <v>0</v>
      </c>
    </row>
    <row r="159" spans="2:15" ht="16" x14ac:dyDescent="0.2">
      <c r="B159" s="15" t="s">
        <v>156</v>
      </c>
      <c r="C159" s="112" t="b">
        <v>0</v>
      </c>
      <c r="D159" s="113" t="b">
        <v>0</v>
      </c>
      <c r="E159" s="19">
        <v>170</v>
      </c>
      <c r="F159" s="7">
        <v>162</v>
      </c>
      <c r="G159" s="7">
        <v>168</v>
      </c>
      <c r="H159" s="7">
        <v>119</v>
      </c>
      <c r="I159" s="7">
        <v>77</v>
      </c>
      <c r="J159" s="61">
        <f t="shared" si="3"/>
        <v>0</v>
      </c>
      <c r="M159" s="66"/>
      <c r="N159" s="67"/>
      <c r="O159" s="66"/>
    </row>
    <row r="160" spans="2:15" ht="16" x14ac:dyDescent="0.2">
      <c r="B160" s="15" t="s">
        <v>157</v>
      </c>
      <c r="C160" s="112" t="b">
        <v>0</v>
      </c>
      <c r="D160" s="113" t="b">
        <v>0</v>
      </c>
      <c r="E160" s="19">
        <v>185</v>
      </c>
      <c r="F160" s="7">
        <v>296</v>
      </c>
      <c r="G160" s="7">
        <v>503</v>
      </c>
      <c r="H160" s="7">
        <v>686</v>
      </c>
      <c r="I160" s="7">
        <v>803</v>
      </c>
      <c r="J160" s="61">
        <f t="shared" si="3"/>
        <v>0</v>
      </c>
      <c r="M160" s="1"/>
      <c r="N160" s="65"/>
      <c r="O160" s="65"/>
    </row>
    <row r="161" spans="2:15" ht="16" x14ac:dyDescent="0.2">
      <c r="B161" s="15" t="s">
        <v>158</v>
      </c>
      <c r="C161" s="112" t="b">
        <v>0</v>
      </c>
      <c r="D161" s="113" t="b">
        <v>0</v>
      </c>
      <c r="E161" s="19">
        <v>29</v>
      </c>
      <c r="F161" s="7">
        <v>33</v>
      </c>
      <c r="G161" s="7">
        <v>46</v>
      </c>
      <c r="H161" s="7">
        <v>37</v>
      </c>
      <c r="I161" s="7">
        <v>29</v>
      </c>
      <c r="J161" s="61">
        <f t="shared" si="3"/>
        <v>0</v>
      </c>
      <c r="M161" s="1"/>
      <c r="N161" s="65"/>
      <c r="O161" s="65"/>
    </row>
    <row r="162" spans="2:15" ht="16" x14ac:dyDescent="0.2">
      <c r="B162" s="14" t="s">
        <v>159</v>
      </c>
      <c r="C162" s="4"/>
      <c r="D162" s="49"/>
      <c r="E162" s="19"/>
      <c r="F162" s="7"/>
      <c r="G162" s="7"/>
      <c r="H162" s="7"/>
      <c r="I162" s="7"/>
      <c r="J162" s="61"/>
      <c r="M162" s="1"/>
      <c r="N162" s="65"/>
      <c r="O162" s="65"/>
    </row>
    <row r="163" spans="2:15" ht="16" x14ac:dyDescent="0.2">
      <c r="B163" s="15" t="s">
        <v>160</v>
      </c>
      <c r="C163" s="112" t="b">
        <v>0</v>
      </c>
      <c r="D163" s="113" t="b">
        <v>0</v>
      </c>
      <c r="E163" s="19">
        <v>70</v>
      </c>
      <c r="F163" s="7">
        <v>72</v>
      </c>
      <c r="G163" s="7">
        <v>104</v>
      </c>
      <c r="H163" s="7">
        <v>56</v>
      </c>
      <c r="I163" s="7">
        <v>27</v>
      </c>
      <c r="J163" s="61">
        <f t="shared" si="3"/>
        <v>0</v>
      </c>
      <c r="M163" s="1"/>
      <c r="N163" s="65"/>
      <c r="O163" s="65"/>
    </row>
    <row r="164" spans="2:15" ht="16" x14ac:dyDescent="0.2">
      <c r="B164" s="15" t="s">
        <v>161</v>
      </c>
      <c r="C164" s="112" t="b">
        <v>0</v>
      </c>
      <c r="D164" s="113" t="b">
        <v>0</v>
      </c>
      <c r="E164" s="19">
        <v>211</v>
      </c>
      <c r="F164" s="7">
        <v>249</v>
      </c>
      <c r="G164" s="7">
        <v>282</v>
      </c>
      <c r="H164" s="7">
        <v>188</v>
      </c>
      <c r="I164" s="7">
        <v>95</v>
      </c>
      <c r="J164" s="61">
        <f t="shared" si="3"/>
        <v>0</v>
      </c>
      <c r="M164" s="1"/>
      <c r="N164" s="65"/>
      <c r="O164" s="65"/>
    </row>
    <row r="165" spans="2:15" ht="16" x14ac:dyDescent="0.2">
      <c r="B165" s="15" t="s">
        <v>162</v>
      </c>
      <c r="C165" s="112" t="b">
        <v>0</v>
      </c>
      <c r="D165" s="113" t="b">
        <v>0</v>
      </c>
      <c r="E165" s="19">
        <v>52</v>
      </c>
      <c r="F165" s="7">
        <v>103</v>
      </c>
      <c r="G165" s="7">
        <v>83</v>
      </c>
      <c r="H165" s="7">
        <v>44</v>
      </c>
      <c r="I165" s="7">
        <v>26</v>
      </c>
      <c r="J165" s="61">
        <f t="shared" si="3"/>
        <v>0</v>
      </c>
      <c r="M165" s="1"/>
      <c r="N165" s="65"/>
      <c r="O165" s="65"/>
    </row>
    <row r="166" spans="2:15" ht="16" x14ac:dyDescent="0.2">
      <c r="B166" s="15" t="s">
        <v>163</v>
      </c>
      <c r="C166" s="112" t="b">
        <v>0</v>
      </c>
      <c r="D166" s="113" t="b">
        <v>0</v>
      </c>
      <c r="E166" s="19">
        <v>51</v>
      </c>
      <c r="F166" s="7">
        <v>77</v>
      </c>
      <c r="G166" s="7">
        <v>72</v>
      </c>
      <c r="H166" s="7">
        <v>56</v>
      </c>
      <c r="I166" s="7">
        <v>38</v>
      </c>
      <c r="J166" s="61">
        <f t="shared" si="3"/>
        <v>0</v>
      </c>
    </row>
    <row r="167" spans="2:15" ht="16" x14ac:dyDescent="0.2">
      <c r="B167" s="15" t="s">
        <v>164</v>
      </c>
      <c r="C167" s="112" t="b">
        <v>0</v>
      </c>
      <c r="D167" s="113" t="b">
        <v>0</v>
      </c>
      <c r="E167" s="19">
        <v>73</v>
      </c>
      <c r="F167" s="7">
        <v>179</v>
      </c>
      <c r="G167" s="7">
        <v>180</v>
      </c>
      <c r="H167" s="7">
        <v>76</v>
      </c>
      <c r="I167" s="7">
        <v>36</v>
      </c>
      <c r="J167" s="61">
        <f t="shared" si="3"/>
        <v>0</v>
      </c>
    </row>
    <row r="168" spans="2:15" ht="16" x14ac:dyDescent="0.2">
      <c r="B168" s="14" t="s">
        <v>165</v>
      </c>
      <c r="C168" s="4"/>
      <c r="D168" s="49"/>
      <c r="E168" s="19"/>
      <c r="F168" s="7"/>
      <c r="G168" s="7"/>
      <c r="H168" s="7"/>
      <c r="I168" s="7"/>
      <c r="J168" s="61"/>
    </row>
    <row r="169" spans="2:15" ht="16" x14ac:dyDescent="0.2">
      <c r="B169" s="15" t="s">
        <v>166</v>
      </c>
      <c r="C169" s="112" t="b">
        <v>0</v>
      </c>
      <c r="D169" s="113" t="b">
        <v>0</v>
      </c>
      <c r="E169" s="19">
        <v>390</v>
      </c>
      <c r="F169" s="7" t="s">
        <v>31</v>
      </c>
      <c r="G169" s="7">
        <v>737</v>
      </c>
      <c r="H169" s="7">
        <v>767</v>
      </c>
      <c r="I169" s="7">
        <v>488</v>
      </c>
      <c r="J169" s="61">
        <f t="shared" si="3"/>
        <v>0</v>
      </c>
    </row>
    <row r="170" spans="2:15" ht="16" x14ac:dyDescent="0.2">
      <c r="B170" s="15" t="s">
        <v>167</v>
      </c>
      <c r="C170" s="112" t="b">
        <v>0</v>
      </c>
      <c r="D170" s="113" t="b">
        <v>0</v>
      </c>
      <c r="E170" s="19">
        <v>124</v>
      </c>
      <c r="F170" s="7">
        <v>265</v>
      </c>
      <c r="G170" s="7">
        <v>292</v>
      </c>
      <c r="H170" s="7">
        <v>345</v>
      </c>
      <c r="I170" s="7">
        <v>211</v>
      </c>
      <c r="J170" s="61">
        <f t="shared" si="3"/>
        <v>0</v>
      </c>
    </row>
    <row r="171" spans="2:15" ht="16" x14ac:dyDescent="0.2">
      <c r="B171" s="15" t="s">
        <v>168</v>
      </c>
      <c r="C171" s="112" t="b">
        <v>0</v>
      </c>
      <c r="D171" s="113" t="b">
        <v>0</v>
      </c>
      <c r="E171" s="19" t="s">
        <v>31</v>
      </c>
      <c r="F171" s="7">
        <v>52</v>
      </c>
      <c r="G171" s="7">
        <v>57</v>
      </c>
      <c r="H171" s="7">
        <v>83</v>
      </c>
      <c r="I171" s="7">
        <v>52</v>
      </c>
      <c r="J171" s="61">
        <f t="shared" si="3"/>
        <v>0</v>
      </c>
    </row>
    <row r="172" spans="2:15" ht="16" x14ac:dyDescent="0.2">
      <c r="B172" s="15" t="s">
        <v>169</v>
      </c>
      <c r="C172" s="112" t="b">
        <v>0</v>
      </c>
      <c r="D172" s="113" t="b">
        <v>0</v>
      </c>
      <c r="E172" s="19">
        <v>6</v>
      </c>
      <c r="F172" s="7">
        <v>21</v>
      </c>
      <c r="G172" s="7">
        <v>25</v>
      </c>
      <c r="H172" s="7">
        <v>31</v>
      </c>
      <c r="I172" s="7">
        <v>16</v>
      </c>
      <c r="J172" s="61">
        <f t="shared" si="3"/>
        <v>0</v>
      </c>
    </row>
    <row r="173" spans="2:15" ht="16" x14ac:dyDescent="0.2">
      <c r="B173" s="15" t="s">
        <v>170</v>
      </c>
      <c r="C173" s="112" t="b">
        <v>0</v>
      </c>
      <c r="D173" s="113" t="b">
        <v>0</v>
      </c>
      <c r="E173" s="19" t="s">
        <v>31</v>
      </c>
      <c r="F173" s="7">
        <v>17</v>
      </c>
      <c r="G173" s="7">
        <v>38</v>
      </c>
      <c r="H173" s="7">
        <v>52</v>
      </c>
      <c r="I173" s="7">
        <v>33</v>
      </c>
      <c r="J173" s="61">
        <f t="shared" si="3"/>
        <v>0</v>
      </c>
    </row>
    <row r="174" spans="2:15" ht="16" x14ac:dyDescent="0.2">
      <c r="B174" s="15" t="s">
        <v>171</v>
      </c>
      <c r="C174" s="112" t="b">
        <v>0</v>
      </c>
      <c r="D174" s="113" t="b">
        <v>0</v>
      </c>
      <c r="E174" s="19">
        <v>75</v>
      </c>
      <c r="F174" s="7">
        <v>175</v>
      </c>
      <c r="G174" s="7">
        <v>170</v>
      </c>
      <c r="H174" s="7">
        <v>179</v>
      </c>
      <c r="I174" s="7">
        <v>109</v>
      </c>
      <c r="J174" s="61">
        <f t="shared" si="3"/>
        <v>0</v>
      </c>
    </row>
    <row r="175" spans="2:15" ht="17" thickBot="1" x14ac:dyDescent="0.25">
      <c r="B175" s="21" t="s">
        <v>172</v>
      </c>
      <c r="C175" s="110" t="b">
        <v>0</v>
      </c>
      <c r="D175" s="114" t="b">
        <v>0</v>
      </c>
      <c r="E175" s="46">
        <v>490</v>
      </c>
      <c r="F175" s="13">
        <v>987</v>
      </c>
      <c r="G175" s="13">
        <v>1395</v>
      </c>
      <c r="H175" s="13">
        <v>1201</v>
      </c>
      <c r="I175" s="13">
        <v>1006</v>
      </c>
      <c r="J175" s="61">
        <f t="shared" si="3"/>
        <v>0</v>
      </c>
    </row>
    <row r="176" spans="2:15" ht="16" thickBot="1" x14ac:dyDescent="0.25">
      <c r="B176" s="151" t="s">
        <v>173</v>
      </c>
      <c r="C176" s="152"/>
      <c r="D176" s="152"/>
      <c r="E176" s="152"/>
      <c r="F176" s="152"/>
      <c r="G176" s="152"/>
      <c r="H176" s="152"/>
      <c r="I176" s="152"/>
      <c r="J176" s="153"/>
    </row>
    <row r="177" spans="2:10" ht="16" x14ac:dyDescent="0.2">
      <c r="B177" s="25" t="s">
        <v>174</v>
      </c>
      <c r="C177" s="108" t="b">
        <v>0</v>
      </c>
      <c r="D177" s="118" t="b">
        <v>0</v>
      </c>
      <c r="E177" s="31" t="s">
        <v>31</v>
      </c>
      <c r="F177" s="26">
        <v>210</v>
      </c>
      <c r="G177" s="26">
        <v>447</v>
      </c>
      <c r="H177" s="26">
        <v>130</v>
      </c>
      <c r="I177" s="26" t="s">
        <v>31</v>
      </c>
      <c r="J177" s="59">
        <f t="shared" si="3"/>
        <v>0</v>
      </c>
    </row>
    <row r="178" spans="2:10" ht="16" x14ac:dyDescent="0.2">
      <c r="B178" s="14" t="s">
        <v>175</v>
      </c>
      <c r="C178" s="112" t="b">
        <v>0</v>
      </c>
      <c r="D178" s="113" t="b">
        <v>0</v>
      </c>
      <c r="E178" s="19">
        <v>1668</v>
      </c>
      <c r="F178" s="7">
        <v>419</v>
      </c>
      <c r="G178" s="7">
        <v>1411</v>
      </c>
      <c r="H178" s="7">
        <v>1177</v>
      </c>
      <c r="I178" s="7">
        <v>143</v>
      </c>
      <c r="J178" s="61">
        <f t="shared" si="3"/>
        <v>0</v>
      </c>
    </row>
    <row r="179" spans="2:10" ht="16" x14ac:dyDescent="0.2">
      <c r="B179" s="14" t="s">
        <v>176</v>
      </c>
      <c r="C179" s="112" t="b">
        <v>0</v>
      </c>
      <c r="D179" s="113" t="b">
        <v>0</v>
      </c>
      <c r="E179" s="19">
        <v>190</v>
      </c>
      <c r="F179" s="7">
        <v>323</v>
      </c>
      <c r="G179" s="7">
        <v>404</v>
      </c>
      <c r="H179" s="7">
        <v>274</v>
      </c>
      <c r="I179" s="7">
        <v>54</v>
      </c>
      <c r="J179" s="61">
        <f t="shared" si="3"/>
        <v>0</v>
      </c>
    </row>
    <row r="180" spans="2:10" ht="16" x14ac:dyDescent="0.2">
      <c r="B180" s="14" t="s">
        <v>177</v>
      </c>
      <c r="C180" s="112" t="b">
        <v>0</v>
      </c>
      <c r="D180" s="113" t="b">
        <v>0</v>
      </c>
      <c r="E180" s="19">
        <v>16</v>
      </c>
      <c r="F180" s="7">
        <v>54</v>
      </c>
      <c r="G180" s="7">
        <v>163</v>
      </c>
      <c r="H180" s="7">
        <v>37</v>
      </c>
      <c r="I180" s="7">
        <v>31</v>
      </c>
      <c r="J180" s="61">
        <f t="shared" si="3"/>
        <v>0</v>
      </c>
    </row>
    <row r="181" spans="2:10" ht="16" x14ac:dyDescent="0.2">
      <c r="B181" s="14" t="s">
        <v>178</v>
      </c>
      <c r="C181" s="112" t="b">
        <v>0</v>
      </c>
      <c r="D181" s="113" t="b">
        <v>0</v>
      </c>
      <c r="E181" s="19">
        <v>148</v>
      </c>
      <c r="F181" s="7">
        <v>252</v>
      </c>
      <c r="G181" s="7">
        <v>390</v>
      </c>
      <c r="H181" s="7">
        <v>94</v>
      </c>
      <c r="I181" s="7">
        <v>68</v>
      </c>
      <c r="J181" s="61">
        <f t="shared" si="3"/>
        <v>0</v>
      </c>
    </row>
    <row r="182" spans="2:10" ht="17" thickBot="1" x14ac:dyDescent="0.25">
      <c r="B182" s="21" t="s">
        <v>179</v>
      </c>
      <c r="C182" s="110" t="b">
        <v>0</v>
      </c>
      <c r="D182" s="114" t="b">
        <v>0</v>
      </c>
      <c r="E182" s="53">
        <v>128</v>
      </c>
      <c r="F182" s="22">
        <v>113</v>
      </c>
      <c r="G182" s="22">
        <v>259</v>
      </c>
      <c r="H182" s="22">
        <v>111</v>
      </c>
      <c r="I182" s="22">
        <v>22</v>
      </c>
      <c r="J182" s="61">
        <f t="shared" si="3"/>
        <v>0</v>
      </c>
    </row>
    <row r="183" spans="2:10" ht="16" thickBot="1" x14ac:dyDescent="0.25">
      <c r="B183" s="139" t="s">
        <v>180</v>
      </c>
      <c r="C183" s="140"/>
      <c r="D183" s="140"/>
      <c r="E183" s="140"/>
      <c r="F183" s="140"/>
      <c r="G183" s="140"/>
      <c r="H183" s="140"/>
      <c r="I183" s="140"/>
      <c r="J183" s="141"/>
    </row>
    <row r="184" spans="2:10" ht="16" x14ac:dyDescent="0.2">
      <c r="B184" s="57" t="s">
        <v>181</v>
      </c>
      <c r="C184" s="108" t="b">
        <v>0</v>
      </c>
      <c r="D184" s="118" t="b">
        <v>0</v>
      </c>
      <c r="E184" s="31">
        <v>364</v>
      </c>
      <c r="F184" s="26">
        <v>480</v>
      </c>
      <c r="G184" s="26">
        <v>497</v>
      </c>
      <c r="H184" s="26">
        <v>578</v>
      </c>
      <c r="I184" s="26">
        <v>318</v>
      </c>
      <c r="J184" s="59">
        <f t="shared" si="3"/>
        <v>0</v>
      </c>
    </row>
    <row r="185" spans="2:10" ht="16" x14ac:dyDescent="0.2">
      <c r="B185" s="9" t="s">
        <v>182</v>
      </c>
      <c r="C185" s="112" t="b">
        <v>0</v>
      </c>
      <c r="D185" s="113" t="b">
        <v>0</v>
      </c>
      <c r="E185" s="19">
        <v>266</v>
      </c>
      <c r="F185" s="7">
        <v>372</v>
      </c>
      <c r="G185" s="7">
        <v>429</v>
      </c>
      <c r="H185" s="7">
        <v>546</v>
      </c>
      <c r="I185" s="7">
        <v>299</v>
      </c>
      <c r="J185" s="61">
        <f t="shared" ref="J185:J188" si="4">IF(D185,I185,0)</f>
        <v>0</v>
      </c>
    </row>
    <row r="186" spans="2:10" ht="16" x14ac:dyDescent="0.2">
      <c r="B186" s="9" t="s">
        <v>183</v>
      </c>
      <c r="C186" s="112" t="b">
        <v>0</v>
      </c>
      <c r="D186" s="113" t="b">
        <v>0</v>
      </c>
      <c r="E186" s="19">
        <v>98</v>
      </c>
      <c r="F186" s="7">
        <v>108</v>
      </c>
      <c r="G186" s="7">
        <v>67</v>
      </c>
      <c r="H186" s="7">
        <v>32</v>
      </c>
      <c r="I186" s="7">
        <v>19</v>
      </c>
      <c r="J186" s="61">
        <f t="shared" si="4"/>
        <v>0</v>
      </c>
    </row>
    <row r="187" spans="2:10" ht="16" x14ac:dyDescent="0.2">
      <c r="B187" s="9" t="s">
        <v>184</v>
      </c>
      <c r="C187" s="112" t="b">
        <v>0</v>
      </c>
      <c r="D187" s="113" t="b">
        <v>0</v>
      </c>
      <c r="E187" s="19">
        <v>282</v>
      </c>
      <c r="F187" s="7">
        <v>274</v>
      </c>
      <c r="G187" s="7">
        <v>203</v>
      </c>
      <c r="H187" s="7">
        <v>163</v>
      </c>
      <c r="I187" s="7">
        <v>64</v>
      </c>
      <c r="J187" s="61">
        <f t="shared" si="4"/>
        <v>0</v>
      </c>
    </row>
    <row r="188" spans="2:10" ht="17" thickBot="1" x14ac:dyDescent="0.25">
      <c r="B188" s="24" t="s">
        <v>185</v>
      </c>
      <c r="C188" s="110" t="b">
        <v>0</v>
      </c>
      <c r="D188" s="114" t="b">
        <v>0</v>
      </c>
      <c r="E188" s="46">
        <v>1077</v>
      </c>
      <c r="F188" s="13">
        <v>1098</v>
      </c>
      <c r="G188" s="13">
        <v>1252</v>
      </c>
      <c r="H188" s="13">
        <v>1413</v>
      </c>
      <c r="I188" s="13">
        <v>1049</v>
      </c>
      <c r="J188" s="61">
        <f t="shared" si="4"/>
        <v>0</v>
      </c>
    </row>
    <row r="189" spans="2:10" ht="16" thickBot="1" x14ac:dyDescent="0.25">
      <c r="B189" s="139" t="s">
        <v>186</v>
      </c>
      <c r="C189" s="140"/>
      <c r="D189" s="140"/>
      <c r="E189" s="140"/>
      <c r="F189" s="140"/>
      <c r="G189" s="140"/>
      <c r="H189" s="140"/>
      <c r="I189" s="140"/>
      <c r="J189" s="141"/>
    </row>
    <row r="190" spans="2:10" ht="16" x14ac:dyDescent="0.2">
      <c r="B190" s="25" t="s">
        <v>187</v>
      </c>
      <c r="C190" s="108" t="b">
        <v>0</v>
      </c>
      <c r="D190" s="118" t="b">
        <v>0</v>
      </c>
      <c r="E190" s="42" t="s">
        <v>31</v>
      </c>
      <c r="F190" s="43">
        <v>60</v>
      </c>
      <c r="G190" s="43">
        <v>204</v>
      </c>
      <c r="H190" s="43">
        <v>211</v>
      </c>
      <c r="I190" s="43">
        <v>254</v>
      </c>
      <c r="J190" s="59">
        <f t="shared" ref="J190:J207" si="5">IF(D190,I190,0)</f>
        <v>0</v>
      </c>
    </row>
    <row r="191" spans="2:10" ht="16" x14ac:dyDescent="0.2">
      <c r="B191" s="14" t="s">
        <v>188</v>
      </c>
      <c r="C191" s="112" t="b">
        <v>0</v>
      </c>
      <c r="D191" s="113" t="b">
        <v>0</v>
      </c>
      <c r="E191" s="19">
        <v>277</v>
      </c>
      <c r="F191" s="7">
        <v>494</v>
      </c>
      <c r="G191" s="7">
        <v>648</v>
      </c>
      <c r="H191" s="7">
        <v>994</v>
      </c>
      <c r="I191" s="7">
        <v>934</v>
      </c>
      <c r="J191" s="61">
        <f t="shared" si="5"/>
        <v>0</v>
      </c>
    </row>
    <row r="192" spans="2:10" ht="16" x14ac:dyDescent="0.2">
      <c r="B192" s="14" t="s">
        <v>189</v>
      </c>
      <c r="C192" s="112" t="b">
        <v>0</v>
      </c>
      <c r="D192" s="113" t="b">
        <v>0</v>
      </c>
      <c r="E192" s="19">
        <v>61</v>
      </c>
      <c r="F192" s="7">
        <v>61</v>
      </c>
      <c r="G192" s="7">
        <v>66</v>
      </c>
      <c r="H192" s="7">
        <v>44</v>
      </c>
      <c r="I192" s="7">
        <v>19</v>
      </c>
      <c r="J192" s="61">
        <f t="shared" si="5"/>
        <v>0</v>
      </c>
    </row>
    <row r="193" spans="2:10" ht="16" x14ac:dyDescent="0.2">
      <c r="B193" s="14" t="s">
        <v>190</v>
      </c>
      <c r="C193" s="112" t="b">
        <v>0</v>
      </c>
      <c r="D193" s="113" t="b">
        <v>0</v>
      </c>
      <c r="E193" s="19" t="s">
        <v>31</v>
      </c>
      <c r="F193" s="7">
        <v>175</v>
      </c>
      <c r="G193" s="7">
        <v>220</v>
      </c>
      <c r="H193" s="7">
        <v>222</v>
      </c>
      <c r="I193" s="7">
        <v>93</v>
      </c>
      <c r="J193" s="61">
        <f t="shared" si="5"/>
        <v>0</v>
      </c>
    </row>
    <row r="194" spans="2:10" ht="16" x14ac:dyDescent="0.2">
      <c r="B194" s="14" t="s">
        <v>191</v>
      </c>
      <c r="C194" s="112" t="b">
        <v>0</v>
      </c>
      <c r="D194" s="113" t="b">
        <v>0</v>
      </c>
      <c r="E194" s="19">
        <v>283</v>
      </c>
      <c r="F194" s="7">
        <v>454</v>
      </c>
      <c r="G194" s="7">
        <v>507</v>
      </c>
      <c r="H194" s="7">
        <v>354</v>
      </c>
      <c r="I194" s="7">
        <v>90</v>
      </c>
      <c r="J194" s="61">
        <f t="shared" si="5"/>
        <v>0</v>
      </c>
    </row>
    <row r="195" spans="2:10" ht="16" x14ac:dyDescent="0.2">
      <c r="B195" s="14" t="s">
        <v>192</v>
      </c>
      <c r="C195" s="112" t="b">
        <v>0</v>
      </c>
      <c r="D195" s="113" t="b">
        <v>0</v>
      </c>
      <c r="E195" s="19" t="s">
        <v>31</v>
      </c>
      <c r="F195" s="7" t="s">
        <v>31</v>
      </c>
      <c r="G195" s="7">
        <v>187</v>
      </c>
      <c r="H195" s="7">
        <v>268</v>
      </c>
      <c r="I195" s="7">
        <v>267</v>
      </c>
      <c r="J195" s="61">
        <f t="shared" si="5"/>
        <v>0</v>
      </c>
    </row>
    <row r="196" spans="2:10" ht="16" x14ac:dyDescent="0.2">
      <c r="B196" s="14" t="s">
        <v>193</v>
      </c>
      <c r="C196" s="112" t="b">
        <v>0</v>
      </c>
      <c r="D196" s="113" t="b">
        <v>0</v>
      </c>
      <c r="E196" s="19">
        <v>51</v>
      </c>
      <c r="F196" s="7">
        <v>84</v>
      </c>
      <c r="G196" s="7">
        <v>87</v>
      </c>
      <c r="H196" s="7">
        <v>47</v>
      </c>
      <c r="I196" s="7">
        <v>18</v>
      </c>
      <c r="J196" s="61">
        <f t="shared" si="5"/>
        <v>0</v>
      </c>
    </row>
    <row r="197" spans="2:10" ht="16" x14ac:dyDescent="0.2">
      <c r="B197" s="14" t="s">
        <v>194</v>
      </c>
      <c r="C197" s="112" t="b">
        <v>0</v>
      </c>
      <c r="D197" s="113" t="b">
        <v>0</v>
      </c>
      <c r="E197" s="19">
        <v>113</v>
      </c>
      <c r="F197" s="7">
        <v>134</v>
      </c>
      <c r="G197" s="7">
        <v>151</v>
      </c>
      <c r="H197" s="7">
        <v>112</v>
      </c>
      <c r="I197" s="7">
        <v>70</v>
      </c>
      <c r="J197" s="61">
        <f t="shared" si="5"/>
        <v>0</v>
      </c>
    </row>
    <row r="198" spans="2:10" ht="17" thickBot="1" x14ac:dyDescent="0.25">
      <c r="B198" s="21" t="s">
        <v>195</v>
      </c>
      <c r="C198" s="110" t="b">
        <v>0</v>
      </c>
      <c r="D198" s="114" t="b">
        <v>0</v>
      </c>
      <c r="E198" s="46">
        <v>2</v>
      </c>
      <c r="F198" s="13">
        <v>7</v>
      </c>
      <c r="G198" s="13">
        <v>11</v>
      </c>
      <c r="H198" s="13">
        <v>8</v>
      </c>
      <c r="I198" s="13">
        <v>8</v>
      </c>
      <c r="J198" s="61">
        <f t="shared" si="5"/>
        <v>0</v>
      </c>
    </row>
    <row r="199" spans="2:10" ht="16" thickBot="1" x14ac:dyDescent="0.25">
      <c r="B199" s="139" t="s">
        <v>196</v>
      </c>
      <c r="C199" s="140"/>
      <c r="D199" s="140"/>
      <c r="E199" s="140"/>
      <c r="F199" s="140"/>
      <c r="G199" s="140"/>
      <c r="H199" s="140"/>
      <c r="I199" s="140"/>
      <c r="J199" s="141"/>
    </row>
    <row r="200" spans="2:10" ht="16" x14ac:dyDescent="0.2">
      <c r="B200" s="23" t="s">
        <v>197</v>
      </c>
      <c r="C200" s="112" t="b">
        <v>0</v>
      </c>
      <c r="D200" s="113" t="b">
        <v>0</v>
      </c>
      <c r="E200" s="54">
        <v>11313</v>
      </c>
      <c r="F200" s="55">
        <v>21356</v>
      </c>
      <c r="G200" s="55">
        <v>32530</v>
      </c>
      <c r="H200" s="55">
        <v>21788</v>
      </c>
      <c r="I200" s="55" t="s">
        <v>31</v>
      </c>
      <c r="J200" s="59">
        <f t="shared" si="5"/>
        <v>0</v>
      </c>
    </row>
    <row r="201" spans="2:10" ht="16" x14ac:dyDescent="0.2">
      <c r="B201" s="14" t="s">
        <v>198</v>
      </c>
      <c r="C201" s="112" t="b">
        <v>0</v>
      </c>
      <c r="D201" s="113" t="b">
        <v>0</v>
      </c>
      <c r="E201" s="19">
        <v>930</v>
      </c>
      <c r="F201" s="7">
        <v>1072</v>
      </c>
      <c r="G201" s="7">
        <v>1147</v>
      </c>
      <c r="H201" s="7">
        <v>862</v>
      </c>
      <c r="I201" s="7">
        <v>185</v>
      </c>
      <c r="J201" s="61">
        <f t="shared" si="5"/>
        <v>0</v>
      </c>
    </row>
    <row r="202" spans="2:10" ht="16" x14ac:dyDescent="0.2">
      <c r="B202" s="14" t="s">
        <v>199</v>
      </c>
      <c r="C202" s="112" t="b">
        <v>0</v>
      </c>
      <c r="D202" s="113" t="b">
        <v>0</v>
      </c>
      <c r="E202" s="19">
        <v>4608</v>
      </c>
      <c r="F202" s="7">
        <v>6776</v>
      </c>
      <c r="G202" s="7">
        <v>7613</v>
      </c>
      <c r="H202" s="7">
        <v>5634</v>
      </c>
      <c r="I202" s="7">
        <v>1005</v>
      </c>
      <c r="J202" s="61">
        <f t="shared" si="5"/>
        <v>0</v>
      </c>
    </row>
    <row r="203" spans="2:10" ht="16" x14ac:dyDescent="0.2">
      <c r="B203" s="14" t="s">
        <v>200</v>
      </c>
      <c r="C203" s="112" t="b">
        <v>0</v>
      </c>
      <c r="D203" s="113" t="b">
        <v>0</v>
      </c>
      <c r="E203" s="19">
        <v>264</v>
      </c>
      <c r="F203" s="7">
        <v>422</v>
      </c>
      <c r="G203" s="7">
        <v>814</v>
      </c>
      <c r="H203" s="7">
        <v>594</v>
      </c>
      <c r="I203" s="7">
        <v>493</v>
      </c>
      <c r="J203" s="61">
        <f t="shared" si="5"/>
        <v>0</v>
      </c>
    </row>
    <row r="204" spans="2:10" ht="16" x14ac:dyDescent="0.2">
      <c r="B204" s="14" t="s">
        <v>201</v>
      </c>
      <c r="C204" s="112" t="b">
        <v>0</v>
      </c>
      <c r="D204" s="113" t="b">
        <v>0</v>
      </c>
      <c r="E204" s="19">
        <v>269</v>
      </c>
      <c r="F204" s="7">
        <v>186</v>
      </c>
      <c r="G204" s="7">
        <v>258</v>
      </c>
      <c r="H204" s="7">
        <v>508</v>
      </c>
      <c r="I204" s="7">
        <v>623</v>
      </c>
      <c r="J204" s="61">
        <f t="shared" si="5"/>
        <v>0</v>
      </c>
    </row>
    <row r="205" spans="2:10" ht="16" x14ac:dyDescent="0.2">
      <c r="B205" s="14" t="s">
        <v>202</v>
      </c>
      <c r="C205" s="112" t="b">
        <v>0</v>
      </c>
      <c r="D205" s="113" t="b">
        <v>0</v>
      </c>
      <c r="E205" s="19">
        <v>126</v>
      </c>
      <c r="F205" s="7">
        <v>278</v>
      </c>
      <c r="G205" s="7">
        <v>247</v>
      </c>
      <c r="H205" s="7">
        <v>171</v>
      </c>
      <c r="I205" s="7">
        <v>117</v>
      </c>
      <c r="J205" s="61">
        <f t="shared" si="5"/>
        <v>0</v>
      </c>
    </row>
    <row r="206" spans="2:10" ht="16" x14ac:dyDescent="0.2">
      <c r="B206" s="14" t="s">
        <v>203</v>
      </c>
      <c r="C206" s="112" t="b">
        <v>0</v>
      </c>
      <c r="D206" s="113" t="b">
        <v>0</v>
      </c>
      <c r="E206" s="19" t="s">
        <v>31</v>
      </c>
      <c r="F206" s="7">
        <v>110</v>
      </c>
      <c r="G206" s="7">
        <v>316</v>
      </c>
      <c r="H206" s="7" t="s">
        <v>31</v>
      </c>
      <c r="I206" s="7" t="s">
        <v>31</v>
      </c>
      <c r="J206" s="61">
        <f t="shared" si="5"/>
        <v>0</v>
      </c>
    </row>
    <row r="207" spans="2:10" ht="17" thickBot="1" x14ac:dyDescent="0.25">
      <c r="B207" s="20" t="s">
        <v>204</v>
      </c>
      <c r="C207" s="116" t="b">
        <v>0</v>
      </c>
      <c r="D207" s="119" t="b">
        <v>0</v>
      </c>
      <c r="E207" s="46">
        <v>244</v>
      </c>
      <c r="F207" s="13">
        <v>346</v>
      </c>
      <c r="G207" s="13">
        <v>692</v>
      </c>
      <c r="H207" s="13">
        <v>714</v>
      </c>
      <c r="I207" s="13">
        <v>1098</v>
      </c>
      <c r="J207" s="61">
        <f t="shared" si="5"/>
        <v>0</v>
      </c>
    </row>
    <row r="208" spans="2:10" ht="16" thickBot="1" x14ac:dyDescent="0.25">
      <c r="B208" s="136" t="s">
        <v>205</v>
      </c>
      <c r="C208" s="137"/>
      <c r="D208" s="137"/>
      <c r="E208" s="137"/>
      <c r="F208" s="137"/>
      <c r="G208" s="137"/>
      <c r="H208" s="137"/>
      <c r="I208" s="137"/>
      <c r="J208" s="138"/>
    </row>
    <row r="209" spans="2:10" x14ac:dyDescent="0.2">
      <c r="B209" s="154" t="s">
        <v>206</v>
      </c>
      <c r="C209" s="155"/>
      <c r="D209" s="156"/>
      <c r="E209" s="34">
        <f>SUMIFS(E19:E207,$C$19:$C$207,TRUE)</f>
        <v>0</v>
      </c>
      <c r="F209" s="35">
        <f>SUMIFS(F19:F207,$C$19:$C$207,TRUE)</f>
        <v>0</v>
      </c>
      <c r="G209" s="35">
        <f>SUMIFS(G19:G207,$C$19:$C$207,TRUE)</f>
        <v>0</v>
      </c>
      <c r="H209" s="35">
        <f>SUMIFS(H19:H207,$C$19:$C$207,TRUE)</f>
        <v>0</v>
      </c>
      <c r="I209" s="35">
        <f>SUMIFS(I19:I207,$C$19:$C$207,TRUE)</f>
        <v>0</v>
      </c>
      <c r="J209" s="36">
        <f>SUMIFS(J19:J207,$D$19:$D$207,TRUE)</f>
        <v>0</v>
      </c>
    </row>
    <row r="210" spans="2:10" x14ac:dyDescent="0.2">
      <c r="B210" s="146" t="s">
        <v>207</v>
      </c>
      <c r="C210" s="147"/>
      <c r="D210" s="148"/>
      <c r="E210" s="37" t="s">
        <v>208</v>
      </c>
      <c r="F210" s="120" t="e">
        <f>F209/E209-1</f>
        <v>#DIV/0!</v>
      </c>
      <c r="G210" s="120" t="e">
        <f t="shared" ref="G210:H210" si="6">G209/F209-1</f>
        <v>#DIV/0!</v>
      </c>
      <c r="H210" s="120" t="e">
        <f t="shared" si="6"/>
        <v>#DIV/0!</v>
      </c>
      <c r="I210" s="120" t="e">
        <f>I209/H209-1</f>
        <v>#DIV/0!</v>
      </c>
      <c r="J210" s="121" t="e">
        <f>J209/I209-1</f>
        <v>#DIV/0!</v>
      </c>
    </row>
    <row r="211" spans="2:10" x14ac:dyDescent="0.2">
      <c r="B211" s="142" t="s">
        <v>209</v>
      </c>
      <c r="C211" s="143"/>
      <c r="D211" s="143"/>
      <c r="E211" s="122" t="e">
        <f>$I$209/E209-1</f>
        <v>#DIV/0!</v>
      </c>
      <c r="F211" s="120" t="e">
        <f t="shared" ref="F211:H211" si="7">$I$209/F209-1</f>
        <v>#DIV/0!</v>
      </c>
      <c r="G211" s="120" t="e">
        <f>$I$209/G209-1</f>
        <v>#DIV/0!</v>
      </c>
      <c r="H211" s="120" t="e">
        <f t="shared" si="7"/>
        <v>#DIV/0!</v>
      </c>
      <c r="I211" s="56" t="s">
        <v>208</v>
      </c>
      <c r="J211" s="63" t="s">
        <v>208</v>
      </c>
    </row>
    <row r="212" spans="2:10" ht="15.75" customHeight="1" thickBot="1" x14ac:dyDescent="0.25">
      <c r="B212" s="144" t="s">
        <v>210</v>
      </c>
      <c r="C212" s="145"/>
      <c r="D212" s="145"/>
      <c r="E212" s="123" t="e">
        <f>$J$209/E209-1</f>
        <v>#DIV/0!</v>
      </c>
      <c r="F212" s="124" t="e">
        <f t="shared" ref="F212:I212" si="8">$J$209/F209-1</f>
        <v>#DIV/0!</v>
      </c>
      <c r="G212" s="124" t="e">
        <f>$J$209/G209-1</f>
        <v>#DIV/0!</v>
      </c>
      <c r="H212" s="124" t="e">
        <f t="shared" si="8"/>
        <v>#DIV/0!</v>
      </c>
      <c r="I212" s="124" t="e">
        <f t="shared" si="8"/>
        <v>#DIV/0!</v>
      </c>
      <c r="J212" s="38" t="s">
        <v>208</v>
      </c>
    </row>
    <row r="213" spans="2:10" ht="68" customHeight="1" thickBot="1" x14ac:dyDescent="0.25">
      <c r="B213" s="133" t="s">
        <v>211</v>
      </c>
      <c r="C213" s="134"/>
      <c r="D213" s="134"/>
      <c r="E213" s="134"/>
      <c r="F213" s="134"/>
      <c r="G213" s="134"/>
      <c r="H213" s="134"/>
      <c r="I213" s="134"/>
      <c r="J213" s="135"/>
    </row>
    <row r="214" spans="2:10" x14ac:dyDescent="0.2">
      <c r="B214" s="125"/>
      <c r="C214" s="125"/>
      <c r="D214" s="126"/>
      <c r="E214" s="126"/>
      <c r="F214" s="126"/>
      <c r="G214" s="127"/>
      <c r="H214" s="127"/>
      <c r="I214" s="127"/>
      <c r="J214" s="127"/>
    </row>
    <row r="217" spans="2:10" ht="14.25" customHeight="1" x14ac:dyDescent="0.2">
      <c r="J217" s="2"/>
    </row>
    <row r="218" spans="2:10" x14ac:dyDescent="0.2">
      <c r="G218" s="64"/>
      <c r="H218" s="64"/>
      <c r="I218" s="64"/>
      <c r="J218" s="64"/>
    </row>
    <row r="219" spans="2:10" x14ac:dyDescent="0.2">
      <c r="J219" s="2"/>
    </row>
    <row r="220" spans="2:10" ht="14.25" customHeight="1" x14ac:dyDescent="0.2">
      <c r="G220" s="64"/>
      <c r="H220" s="64"/>
      <c r="I220" s="64"/>
      <c r="J220" s="64"/>
    </row>
    <row r="221" spans="2:10" x14ac:dyDescent="0.2">
      <c r="J221" s="2"/>
    </row>
    <row r="222" spans="2:10" x14ac:dyDescent="0.2">
      <c r="G222" s="64"/>
      <c r="H222" s="64"/>
      <c r="I222" s="64"/>
      <c r="J222" s="64"/>
    </row>
    <row r="223" spans="2:10" x14ac:dyDescent="0.2">
      <c r="J223" s="2"/>
    </row>
    <row r="224" spans="2:10" ht="14.25" customHeight="1" x14ac:dyDescent="0.2">
      <c r="G224" s="64"/>
      <c r="H224" s="64"/>
      <c r="I224" s="64"/>
      <c r="J224" s="64"/>
    </row>
    <row r="225" spans="7:10" ht="14.25" customHeight="1" x14ac:dyDescent="0.2">
      <c r="J225" s="2"/>
    </row>
    <row r="226" spans="7:10" ht="14.25" customHeight="1" x14ac:dyDescent="0.2">
      <c r="G226" s="64"/>
      <c r="H226" s="64"/>
      <c r="I226" s="64"/>
      <c r="J226" s="64"/>
    </row>
    <row r="227" spans="7:10" ht="14.25" customHeight="1" x14ac:dyDescent="0.2">
      <c r="J227" s="2"/>
    </row>
    <row r="228" spans="7:10" ht="14.25" customHeight="1" x14ac:dyDescent="0.2">
      <c r="G228" s="64"/>
      <c r="H228" s="64"/>
      <c r="I228" s="64"/>
      <c r="J228" s="64"/>
    </row>
    <row r="229" spans="7:10" ht="14.25" customHeight="1" x14ac:dyDescent="0.2">
      <c r="J229" s="2"/>
    </row>
    <row r="230" spans="7:10" ht="14.25" customHeight="1" x14ac:dyDescent="0.2">
      <c r="G230" s="64"/>
      <c r="H230" s="64"/>
      <c r="I230" s="64"/>
      <c r="J230" s="64"/>
    </row>
    <row r="231" spans="7:10" ht="14.25" customHeight="1" x14ac:dyDescent="0.2">
      <c r="J231" s="2"/>
    </row>
    <row r="232" spans="7:10" ht="14.25" customHeight="1" x14ac:dyDescent="0.2">
      <c r="G232" s="64"/>
      <c r="H232" s="64"/>
      <c r="I232" s="64"/>
      <c r="J232" s="64"/>
    </row>
    <row r="233" spans="7:10" ht="14.25" customHeight="1" x14ac:dyDescent="0.2">
      <c r="J233" s="2"/>
    </row>
    <row r="234" spans="7:10" ht="14.25" customHeight="1" x14ac:dyDescent="0.2">
      <c r="G234" s="64"/>
      <c r="H234" s="64"/>
      <c r="I234" s="64"/>
      <c r="J234" s="64"/>
    </row>
    <row r="235" spans="7:10" ht="14.25" customHeight="1" x14ac:dyDescent="0.2">
      <c r="J235" s="2"/>
    </row>
    <row r="236" spans="7:10" ht="16.5" customHeight="1" x14ac:dyDescent="0.2">
      <c r="G236" s="64"/>
      <c r="H236" s="64"/>
      <c r="I236" s="64"/>
      <c r="J236" s="64"/>
    </row>
    <row r="237" spans="7:10" ht="14.25" customHeight="1" x14ac:dyDescent="0.2">
      <c r="J237" s="2"/>
    </row>
    <row r="238" spans="7:10" ht="14.25" customHeight="1" x14ac:dyDescent="0.2">
      <c r="G238" s="64"/>
      <c r="H238" s="64"/>
      <c r="I238" s="64"/>
      <c r="J238" s="64"/>
    </row>
    <row r="239" spans="7:10" ht="14.25" customHeight="1" x14ac:dyDescent="0.2">
      <c r="J239" s="2"/>
    </row>
    <row r="240" spans="7:10" ht="14.75" customHeight="1" x14ac:dyDescent="0.2">
      <c r="G240" s="64"/>
      <c r="H240" s="64"/>
      <c r="I240" s="64"/>
      <c r="J240" s="64"/>
    </row>
    <row r="241" spans="7:10" ht="14.25" customHeight="1" x14ac:dyDescent="0.2">
      <c r="J241" s="2"/>
    </row>
    <row r="242" spans="7:10" ht="14.25" customHeight="1" x14ac:dyDescent="0.2">
      <c r="G242" s="64"/>
      <c r="H242" s="64"/>
      <c r="I242" s="64"/>
      <c r="J242" s="64"/>
    </row>
    <row r="243" spans="7:10" ht="14.25" customHeight="1" x14ac:dyDescent="0.2">
      <c r="J243" s="2"/>
    </row>
    <row r="244" spans="7:10" ht="14.25" customHeight="1" x14ac:dyDescent="0.2">
      <c r="G244" s="64"/>
      <c r="H244" s="64"/>
      <c r="I244" s="64"/>
      <c r="J244" s="64"/>
    </row>
    <row r="245" spans="7:10" ht="14.25" customHeight="1" x14ac:dyDescent="0.2">
      <c r="J245" s="2"/>
    </row>
    <row r="246" spans="7:10" ht="14.25" customHeight="1" x14ac:dyDescent="0.2">
      <c r="G246" s="64"/>
      <c r="H246" s="64"/>
      <c r="I246" s="64"/>
      <c r="J246" s="64"/>
    </row>
    <row r="247" spans="7:10" ht="14.25" customHeight="1" x14ac:dyDescent="0.2">
      <c r="J247" s="2"/>
    </row>
    <row r="248" spans="7:10" ht="14.25" customHeight="1" x14ac:dyDescent="0.2">
      <c r="G248" s="64"/>
      <c r="H248" s="64"/>
      <c r="I248" s="64"/>
      <c r="J248" s="64"/>
    </row>
    <row r="249" spans="7:10" ht="14.25" customHeight="1" x14ac:dyDescent="0.2">
      <c r="J249" s="2"/>
    </row>
    <row r="250" spans="7:10" ht="14.25" customHeight="1" x14ac:dyDescent="0.2">
      <c r="G250" s="64"/>
      <c r="H250" s="64"/>
      <c r="I250" s="64"/>
      <c r="J250" s="64"/>
    </row>
    <row r="251" spans="7:10" ht="14.25" customHeight="1" x14ac:dyDescent="0.2">
      <c r="J251" s="2"/>
    </row>
    <row r="252" spans="7:10" ht="14.25" customHeight="1" x14ac:dyDescent="0.2">
      <c r="G252" s="64"/>
      <c r="H252" s="64"/>
      <c r="I252" s="64"/>
      <c r="J252" s="64"/>
    </row>
    <row r="253" spans="7:10" ht="14.25" customHeight="1" x14ac:dyDescent="0.2">
      <c r="J253" s="2"/>
    </row>
    <row r="254" spans="7:10" ht="14.25" customHeight="1" x14ac:dyDescent="0.2">
      <c r="G254" s="64"/>
      <c r="H254" s="64"/>
      <c r="I254" s="64"/>
      <c r="J254" s="64"/>
    </row>
    <row r="255" spans="7:10" ht="14.25" customHeight="1" x14ac:dyDescent="0.2">
      <c r="J255" s="2"/>
    </row>
    <row r="256" spans="7:10" ht="14.25" customHeight="1" x14ac:dyDescent="0.2">
      <c r="G256" s="64"/>
      <c r="H256" s="64"/>
      <c r="I256" s="64"/>
      <c r="J256" s="64"/>
    </row>
    <row r="257" spans="7:10" ht="14.25" customHeight="1" x14ac:dyDescent="0.2">
      <c r="J257" s="2"/>
    </row>
    <row r="258" spans="7:10" ht="14.25" customHeight="1" x14ac:dyDescent="0.2">
      <c r="G258" s="64"/>
      <c r="H258" s="64"/>
      <c r="I258" s="64"/>
      <c r="J258" s="64"/>
    </row>
    <row r="259" spans="7:10" ht="14.25" customHeight="1" x14ac:dyDescent="0.2">
      <c r="J259" s="2"/>
    </row>
    <row r="260" spans="7:10" ht="14.25" customHeight="1" x14ac:dyDescent="0.2">
      <c r="G260" s="64"/>
      <c r="H260" s="64"/>
      <c r="I260" s="64"/>
      <c r="J260" s="64"/>
    </row>
    <row r="261" spans="7:10" ht="14.25" customHeight="1" x14ac:dyDescent="0.2">
      <c r="J261" s="2"/>
    </row>
    <row r="262" spans="7:10" ht="14.25" customHeight="1" x14ac:dyDescent="0.2">
      <c r="G262" s="64"/>
      <c r="H262" s="64"/>
      <c r="I262" s="64"/>
      <c r="J262" s="64"/>
    </row>
    <row r="263" spans="7:10" ht="14.75" customHeight="1" x14ac:dyDescent="0.2">
      <c r="J263" s="2"/>
    </row>
    <row r="264" spans="7:10" ht="14.25" customHeight="1" x14ac:dyDescent="0.2">
      <c r="G264" s="64"/>
      <c r="H264" s="64"/>
      <c r="I264" s="64"/>
      <c r="J264" s="64"/>
    </row>
    <row r="265" spans="7:10" ht="14.25" customHeight="1" x14ac:dyDescent="0.2">
      <c r="J265" s="2"/>
    </row>
    <row r="266" spans="7:10" ht="14.25" customHeight="1" x14ac:dyDescent="0.2">
      <c r="G266" s="64"/>
      <c r="H266" s="64"/>
      <c r="I266" s="64"/>
      <c r="J266" s="64"/>
    </row>
    <row r="267" spans="7:10" ht="14.25" customHeight="1" x14ac:dyDescent="0.2">
      <c r="J267" s="2"/>
    </row>
    <row r="268" spans="7:10" ht="14.25" customHeight="1" x14ac:dyDescent="0.2">
      <c r="G268" s="64"/>
      <c r="H268" s="64"/>
      <c r="I268" s="64"/>
      <c r="J268" s="64"/>
    </row>
    <row r="269" spans="7:10" ht="14.25" customHeight="1" x14ac:dyDescent="0.2">
      <c r="J269" s="2"/>
    </row>
    <row r="270" spans="7:10" ht="14.25" customHeight="1" x14ac:dyDescent="0.2">
      <c r="G270" s="64"/>
      <c r="H270" s="64"/>
      <c r="I270" s="64"/>
      <c r="J270" s="64"/>
    </row>
    <row r="271" spans="7:10" ht="14.25" customHeight="1" x14ac:dyDescent="0.2">
      <c r="J271" s="2"/>
    </row>
    <row r="272" spans="7:10" ht="14.25" customHeight="1" x14ac:dyDescent="0.2">
      <c r="G272" s="64"/>
      <c r="H272" s="64"/>
      <c r="I272" s="64"/>
      <c r="J272" s="64"/>
    </row>
    <row r="273" spans="7:10" ht="14.25" customHeight="1" x14ac:dyDescent="0.2">
      <c r="J273" s="2"/>
    </row>
    <row r="274" spans="7:10" ht="14.25" customHeight="1" x14ac:dyDescent="0.2">
      <c r="G274" s="64"/>
      <c r="H274" s="64"/>
      <c r="I274" s="64"/>
      <c r="J274" s="64"/>
    </row>
    <row r="275" spans="7:10" ht="14.25" customHeight="1" x14ac:dyDescent="0.2">
      <c r="J275" s="2"/>
    </row>
    <row r="276" spans="7:10" ht="14.25" customHeight="1" x14ac:dyDescent="0.2">
      <c r="G276" s="64"/>
      <c r="H276" s="64"/>
      <c r="I276" s="64"/>
      <c r="J276" s="64"/>
    </row>
    <row r="277" spans="7:10" ht="14.25" customHeight="1" x14ac:dyDescent="0.2">
      <c r="J277" s="2"/>
    </row>
    <row r="278" spans="7:10" ht="14.25" customHeight="1" x14ac:dyDescent="0.2">
      <c r="G278" s="64"/>
      <c r="H278" s="64"/>
      <c r="I278" s="64"/>
      <c r="J278" s="64"/>
    </row>
    <row r="279" spans="7:10" ht="14.25" customHeight="1" x14ac:dyDescent="0.2">
      <c r="J279" s="2"/>
    </row>
    <row r="280" spans="7:10" ht="14.25" customHeight="1" x14ac:dyDescent="0.2">
      <c r="G280" s="64"/>
      <c r="H280" s="64"/>
      <c r="I280" s="64"/>
      <c r="J280" s="64"/>
    </row>
    <row r="281" spans="7:10" ht="14.25" customHeight="1" x14ac:dyDescent="0.2">
      <c r="J281" s="2"/>
    </row>
    <row r="282" spans="7:10" ht="14.25" customHeight="1" x14ac:dyDescent="0.2">
      <c r="G282" s="64"/>
      <c r="H282" s="64"/>
      <c r="I282" s="64"/>
      <c r="J282" s="64"/>
    </row>
    <row r="283" spans="7:10" ht="14.25" customHeight="1" x14ac:dyDescent="0.2">
      <c r="J283" s="2"/>
    </row>
    <row r="284" spans="7:10" ht="14.25" customHeight="1" x14ac:dyDescent="0.2">
      <c r="G284" s="64"/>
      <c r="H284" s="64"/>
      <c r="I284" s="64"/>
      <c r="J284" s="64"/>
    </row>
    <row r="285" spans="7:10" ht="14.25" customHeight="1" x14ac:dyDescent="0.2">
      <c r="J285" s="2"/>
    </row>
    <row r="286" spans="7:10" ht="14.25" customHeight="1" x14ac:dyDescent="0.2">
      <c r="G286" s="64"/>
      <c r="H286" s="64"/>
      <c r="I286" s="64"/>
      <c r="J286" s="64"/>
    </row>
    <row r="287" spans="7:10" ht="14.25" customHeight="1" x14ac:dyDescent="0.2">
      <c r="J287" s="2"/>
    </row>
    <row r="288" spans="7:10" ht="14.25" customHeight="1" x14ac:dyDescent="0.2">
      <c r="G288" s="64"/>
      <c r="H288" s="64"/>
      <c r="I288" s="64"/>
      <c r="J288" s="64"/>
    </row>
    <row r="289" spans="7:10" ht="14.25" customHeight="1" x14ac:dyDescent="0.2">
      <c r="J289" s="2"/>
    </row>
    <row r="290" spans="7:10" ht="14.25" customHeight="1" x14ac:dyDescent="0.2">
      <c r="G290" s="64"/>
      <c r="H290" s="64"/>
      <c r="I290" s="64"/>
      <c r="J290" s="64"/>
    </row>
    <row r="291" spans="7:10" ht="14.25" customHeight="1" x14ac:dyDescent="0.2">
      <c r="J291" s="2"/>
    </row>
    <row r="292" spans="7:10" ht="14.25" customHeight="1" x14ac:dyDescent="0.2">
      <c r="G292" s="64"/>
      <c r="H292" s="64"/>
      <c r="I292" s="64"/>
      <c r="J292" s="64"/>
    </row>
    <row r="293" spans="7:10" ht="14.25" customHeight="1" x14ac:dyDescent="0.2">
      <c r="J293" s="2"/>
    </row>
    <row r="294" spans="7:10" ht="14.25" customHeight="1" x14ac:dyDescent="0.2">
      <c r="G294" s="64"/>
      <c r="H294" s="64"/>
      <c r="I294" s="64"/>
      <c r="J294" s="64"/>
    </row>
    <row r="295" spans="7:10" ht="14.25" customHeight="1" x14ac:dyDescent="0.2">
      <c r="J295" s="2"/>
    </row>
    <row r="296" spans="7:10" ht="14.25" customHeight="1" x14ac:dyDescent="0.2">
      <c r="G296" s="64"/>
      <c r="H296" s="64"/>
      <c r="I296" s="64"/>
      <c r="J296" s="64"/>
    </row>
    <row r="297" spans="7:10" ht="14.25" customHeight="1" x14ac:dyDescent="0.2">
      <c r="J297" s="2"/>
    </row>
    <row r="298" spans="7:10" ht="14.25" customHeight="1" x14ac:dyDescent="0.2">
      <c r="G298" s="64"/>
      <c r="H298" s="64"/>
      <c r="I298" s="64"/>
      <c r="J298" s="64"/>
    </row>
    <row r="299" spans="7:10" ht="14.25" customHeight="1" x14ac:dyDescent="0.2">
      <c r="J299" s="2"/>
    </row>
    <row r="300" spans="7:10" ht="14.25" customHeight="1" x14ac:dyDescent="0.2">
      <c r="G300" s="64"/>
      <c r="H300" s="64"/>
      <c r="I300" s="64"/>
      <c r="J300" s="64"/>
    </row>
    <row r="301" spans="7:10" ht="14.25" customHeight="1" x14ac:dyDescent="0.2">
      <c r="J301" s="2"/>
    </row>
    <row r="302" spans="7:10" ht="14.25" customHeight="1" x14ac:dyDescent="0.2">
      <c r="G302" s="64"/>
      <c r="H302" s="64"/>
      <c r="I302" s="64"/>
      <c r="J302" s="64"/>
    </row>
    <row r="303" spans="7:10" ht="14.25" customHeight="1" x14ac:dyDescent="0.2">
      <c r="J303" s="2"/>
    </row>
    <row r="304" spans="7:10" ht="14.25" customHeight="1" x14ac:dyDescent="0.2">
      <c r="G304" s="64"/>
      <c r="H304" s="64"/>
      <c r="I304" s="64"/>
      <c r="J304" s="64"/>
    </row>
    <row r="305" spans="7:10" ht="14.25" customHeight="1" x14ac:dyDescent="0.2">
      <c r="J305" s="2"/>
    </row>
    <row r="306" spans="7:10" ht="14.25" customHeight="1" x14ac:dyDescent="0.2">
      <c r="G306" s="64"/>
      <c r="H306" s="64"/>
      <c r="I306" s="64"/>
      <c r="J306" s="64"/>
    </row>
    <row r="307" spans="7:10" ht="14.25" customHeight="1" x14ac:dyDescent="0.2">
      <c r="J307" s="2"/>
    </row>
    <row r="308" spans="7:10" ht="14.25" customHeight="1" x14ac:dyDescent="0.2">
      <c r="G308" s="64"/>
      <c r="H308" s="64"/>
      <c r="I308" s="64"/>
      <c r="J308" s="64"/>
    </row>
    <row r="309" spans="7:10" ht="14.25" customHeight="1" x14ac:dyDescent="0.2">
      <c r="J309" s="2"/>
    </row>
    <row r="310" spans="7:10" ht="14.25" customHeight="1" x14ac:dyDescent="0.2">
      <c r="G310" s="64"/>
      <c r="H310" s="64"/>
      <c r="I310" s="64"/>
      <c r="J310" s="64"/>
    </row>
    <row r="311" spans="7:10" ht="14.25" customHeight="1" x14ac:dyDescent="0.2">
      <c r="J311" s="2"/>
    </row>
    <row r="312" spans="7:10" ht="14.25" customHeight="1" x14ac:dyDescent="0.2">
      <c r="G312" s="64"/>
      <c r="H312" s="64"/>
      <c r="I312" s="64"/>
      <c r="J312" s="64"/>
    </row>
    <row r="313" spans="7:10" ht="14.25" customHeight="1" x14ac:dyDescent="0.2">
      <c r="J313" s="2"/>
    </row>
    <row r="314" spans="7:10" ht="14.25" customHeight="1" x14ac:dyDescent="0.2">
      <c r="G314" s="64"/>
      <c r="H314" s="64"/>
      <c r="I314" s="64"/>
      <c r="J314" s="64"/>
    </row>
    <row r="315" spans="7:10" ht="14.25" customHeight="1" x14ac:dyDescent="0.2">
      <c r="J315" s="2"/>
    </row>
    <row r="316" spans="7:10" ht="14.25" customHeight="1" x14ac:dyDescent="0.2">
      <c r="G316" s="64"/>
      <c r="H316" s="64"/>
      <c r="I316" s="64"/>
      <c r="J316" s="64"/>
    </row>
    <row r="317" spans="7:10" ht="14.25" customHeight="1" x14ac:dyDescent="0.2">
      <c r="J317" s="2"/>
    </row>
    <row r="318" spans="7:10" ht="14.25" customHeight="1" x14ac:dyDescent="0.2">
      <c r="G318" s="64"/>
      <c r="H318" s="64"/>
      <c r="I318" s="64"/>
      <c r="J318" s="64"/>
    </row>
    <row r="319" spans="7:10" ht="14.25" customHeight="1" x14ac:dyDescent="0.2">
      <c r="J319" s="2"/>
    </row>
    <row r="320" spans="7:10" ht="14.25" customHeight="1" x14ac:dyDescent="0.2">
      <c r="G320" s="64"/>
      <c r="H320" s="64"/>
      <c r="I320" s="64"/>
      <c r="J320" s="64"/>
    </row>
    <row r="321" spans="2:10" ht="14.25" customHeight="1" x14ac:dyDescent="0.2">
      <c r="J321" s="2"/>
    </row>
    <row r="322" spans="2:10" ht="14.25" customHeight="1" x14ac:dyDescent="0.2">
      <c r="G322" s="64"/>
      <c r="H322" s="64"/>
      <c r="I322" s="64"/>
      <c r="J322" s="64"/>
    </row>
    <row r="323" spans="2:10" ht="14.25" customHeight="1" x14ac:dyDescent="0.2">
      <c r="J323" s="2"/>
    </row>
    <row r="324" spans="2:10" ht="14.25" customHeight="1" x14ac:dyDescent="0.2">
      <c r="B324" s="68"/>
      <c r="C324" s="68"/>
      <c r="D324" s="68"/>
      <c r="E324" s="68"/>
      <c r="F324" s="68"/>
      <c r="G324" s="68"/>
      <c r="H324" s="68"/>
      <c r="I324" s="68"/>
      <c r="J324" s="68"/>
    </row>
    <row r="325" spans="2:10" ht="14.25" customHeight="1" x14ac:dyDescent="0.2">
      <c r="B325" s="68"/>
      <c r="C325" s="68"/>
      <c r="D325" s="68"/>
      <c r="E325" s="68"/>
      <c r="F325" s="68"/>
      <c r="G325" s="68"/>
      <c r="H325" s="68"/>
      <c r="I325" s="68"/>
      <c r="J325" s="68"/>
    </row>
    <row r="326" spans="2:10" ht="14.25" customHeight="1" x14ac:dyDescent="0.2">
      <c r="B326" s="68"/>
      <c r="C326" s="68"/>
      <c r="D326" s="68"/>
      <c r="E326" s="68"/>
      <c r="F326" s="68"/>
      <c r="G326" s="68"/>
      <c r="H326" s="68"/>
      <c r="I326" s="68"/>
      <c r="J326" s="68"/>
    </row>
    <row r="327" spans="2:10" ht="14.25" customHeight="1" x14ac:dyDescent="0.2">
      <c r="B327" s="68"/>
      <c r="C327" s="68"/>
      <c r="D327" s="68"/>
      <c r="E327" s="68"/>
      <c r="F327" s="68"/>
      <c r="G327" s="68"/>
      <c r="H327" s="68"/>
      <c r="I327" s="68"/>
      <c r="J327" s="68"/>
    </row>
  </sheetData>
  <sheetProtection selectLockedCells="1"/>
  <protectedRanges>
    <protectedRange sqref="C19:D20 C23:D26 C28:D39 C41:D44 C46:D51 C53:D54 C57:D64 C66:D75 C77:D78 C80:D85 C88:D94 C96:D97 C99:D108 C111:D117 C120:D133 C135:D142 C144:D147 C149:D155 C157:D161 C163:D167" name="Tick Boxes"/>
    <protectedRange sqref="C169:D175 C177:D182 C184:D188 C190:D198 C200:D207" name="Tick Boxes 2"/>
  </protectedRanges>
  <mergeCells count="25">
    <mergeCell ref="B1:J13"/>
    <mergeCell ref="B118:J118"/>
    <mergeCell ref="B143:J143"/>
    <mergeCell ref="B176:J176"/>
    <mergeCell ref="B209:D209"/>
    <mergeCell ref="B183:J183"/>
    <mergeCell ref="B14:J14"/>
    <mergeCell ref="B18:J18"/>
    <mergeCell ref="B21:J21"/>
    <mergeCell ref="B55:J55"/>
    <mergeCell ref="B86:J86"/>
    <mergeCell ref="B15:D15"/>
    <mergeCell ref="B16:B17"/>
    <mergeCell ref="C16:C17"/>
    <mergeCell ref="D16:D17"/>
    <mergeCell ref="E16:H16"/>
    <mergeCell ref="I16:J16"/>
    <mergeCell ref="E15:J15"/>
    <mergeCell ref="B213:J213"/>
    <mergeCell ref="B208:J208"/>
    <mergeCell ref="B199:J199"/>
    <mergeCell ref="B189:J189"/>
    <mergeCell ref="B211:D211"/>
    <mergeCell ref="B212:D212"/>
    <mergeCell ref="B210:D210"/>
  </mergeCells>
  <phoneticPr fontId="2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06EE-7B0E-4AAA-8DA2-B339E2064ECE}">
  <dimension ref="B1:Z119"/>
  <sheetViews>
    <sheetView zoomScale="55" zoomScaleNormal="55" workbookViewId="0">
      <selection sqref="A1:XFD19"/>
    </sheetView>
  </sheetViews>
  <sheetFormatPr baseColWidth="10" defaultColWidth="8.83203125" defaultRowHeight="15" x14ac:dyDescent="0.2"/>
  <cols>
    <col min="17" max="17" width="26.33203125" customWidth="1"/>
    <col min="18" max="23" width="15.6640625" customWidth="1"/>
    <col min="24" max="24" width="8" customWidth="1"/>
  </cols>
  <sheetData>
    <row r="1" spans="2:26" x14ac:dyDescent="0.2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</row>
    <row r="2" spans="2:26" ht="1" customHeight="1" x14ac:dyDescent="0.2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68"/>
      <c r="Z2" s="68"/>
    </row>
    <row r="3" spans="2:26" ht="1" customHeight="1" x14ac:dyDescent="0.2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68"/>
      <c r="Z3" s="68"/>
    </row>
    <row r="4" spans="2:26" ht="1" customHeight="1" x14ac:dyDescent="0.2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68"/>
      <c r="Z4" s="68"/>
    </row>
    <row r="5" spans="2:26" ht="1" customHeight="1" x14ac:dyDescent="0.2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68"/>
      <c r="Z5" s="68"/>
    </row>
    <row r="6" spans="2:26" ht="1" customHeight="1" x14ac:dyDescent="0.2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8"/>
      <c r="Z6" s="68"/>
    </row>
    <row r="7" spans="2:26" ht="1" customHeight="1" x14ac:dyDescent="0.2"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68"/>
      <c r="Z7" s="68"/>
    </row>
    <row r="8" spans="2:26" ht="1" customHeight="1" x14ac:dyDescent="0.2"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68"/>
      <c r="Z8" s="68"/>
    </row>
    <row r="9" spans="2:26" ht="1" customHeight="1" x14ac:dyDescent="0.2"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68"/>
      <c r="Z9" s="68"/>
    </row>
    <row r="10" spans="2:26" ht="1" customHeight="1" x14ac:dyDescent="0.2"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68"/>
      <c r="Z10" s="68"/>
    </row>
    <row r="11" spans="2:26" ht="1" customHeight="1" x14ac:dyDescent="0.2"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68"/>
      <c r="Z11" s="68"/>
    </row>
    <row r="12" spans="2:26" ht="1" customHeight="1" x14ac:dyDescent="0.2"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68"/>
      <c r="Z12" s="68"/>
    </row>
    <row r="13" spans="2:26" ht="14.25" customHeight="1" x14ac:dyDescent="0.2"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68"/>
      <c r="Z13" s="68"/>
    </row>
    <row r="14" spans="2:26" ht="14.25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68"/>
      <c r="Z14" s="68"/>
    </row>
    <row r="15" spans="2:26" ht="14.25" customHeight="1" x14ac:dyDescent="0.2"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68"/>
      <c r="Z15" s="68"/>
    </row>
    <row r="16" spans="2:26" ht="14.25" customHeight="1" x14ac:dyDescent="0.2"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68"/>
      <c r="Z16" s="68"/>
    </row>
    <row r="17" spans="2:26" ht="14.25" customHeight="1" x14ac:dyDescent="0.2"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68"/>
      <c r="Z17" s="68"/>
    </row>
    <row r="18" spans="2:26" ht="14" customHeight="1" x14ac:dyDescent="0.2"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68"/>
      <c r="Z18" s="68"/>
    </row>
    <row r="19" spans="2:26" ht="113" customHeight="1" thickBot="1" x14ac:dyDescent="0.25"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68"/>
      <c r="Z19" s="68"/>
    </row>
    <row r="20" spans="2:26" ht="14.25" customHeight="1" x14ac:dyDescent="0.2">
      <c r="B20" s="169" t="s">
        <v>212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1"/>
      <c r="Y20" s="68"/>
      <c r="Z20" s="68"/>
    </row>
    <row r="21" spans="2:26" ht="14.25" customHeight="1" x14ac:dyDescent="0.2">
      <c r="B21" s="172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4"/>
      <c r="Y21" s="68"/>
      <c r="Z21" s="68"/>
    </row>
    <row r="22" spans="2:26" ht="14.25" customHeight="1" x14ac:dyDescent="0.2"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4"/>
      <c r="Y22" s="68"/>
      <c r="Z22" s="68"/>
    </row>
    <row r="23" spans="2:26" ht="14.25" customHeight="1" x14ac:dyDescent="0.2">
      <c r="B23" s="172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4"/>
      <c r="Y23" s="68"/>
      <c r="Z23" s="68"/>
    </row>
    <row r="24" spans="2:26" ht="14.25" customHeight="1" x14ac:dyDescent="0.2"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4"/>
      <c r="Y24" s="68"/>
      <c r="Z24" s="68"/>
    </row>
    <row r="25" spans="2:26" ht="14.25" customHeight="1" x14ac:dyDescent="0.2">
      <c r="B25" s="172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4"/>
      <c r="Y25" s="68"/>
      <c r="Z25" s="68"/>
    </row>
    <row r="26" spans="2:26" ht="14.25" customHeight="1" x14ac:dyDescent="0.2"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4"/>
      <c r="Y26" s="68"/>
      <c r="Z26" s="68"/>
    </row>
    <row r="27" spans="2:26" ht="14.25" customHeight="1" x14ac:dyDescent="0.2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4"/>
      <c r="Y27" s="68"/>
      <c r="Z27" s="68"/>
    </row>
    <row r="28" spans="2:26" ht="14.25" customHeight="1" thickBot="1" x14ac:dyDescent="0.25">
      <c r="B28" s="71"/>
      <c r="C28" s="72" t="s">
        <v>213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2" t="s">
        <v>214</v>
      </c>
      <c r="R28" s="74"/>
      <c r="S28" s="74"/>
      <c r="T28" s="74"/>
      <c r="U28" s="73"/>
      <c r="V28" s="73"/>
      <c r="W28" s="73"/>
      <c r="X28" s="75"/>
      <c r="Y28" s="68"/>
      <c r="Z28" s="68"/>
    </row>
    <row r="29" spans="2:26" ht="14.25" customHeight="1" thickBot="1" x14ac:dyDescent="0.25">
      <c r="B29" s="71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176" t="s">
        <v>215</v>
      </c>
      <c r="R29" s="177"/>
      <c r="S29" s="177"/>
      <c r="T29" s="177"/>
      <c r="U29" s="177"/>
      <c r="V29" s="177"/>
      <c r="W29" s="178"/>
      <c r="X29" s="75"/>
      <c r="Y29" s="68"/>
      <c r="Z29" s="68"/>
    </row>
    <row r="30" spans="2:26" ht="14.25" customHeight="1" thickBot="1" x14ac:dyDescent="0.25">
      <c r="B30" s="71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6" t="s">
        <v>216</v>
      </c>
      <c r="R30" s="77" t="s">
        <v>217</v>
      </c>
      <c r="S30" s="78" t="s">
        <v>218</v>
      </c>
      <c r="T30" s="78" t="s">
        <v>219</v>
      </c>
      <c r="U30" s="78" t="s">
        <v>220</v>
      </c>
      <c r="V30" s="78" t="s">
        <v>221</v>
      </c>
      <c r="W30" s="79" t="s">
        <v>222</v>
      </c>
      <c r="X30" s="75"/>
      <c r="Y30" s="68"/>
      <c r="Z30" s="68"/>
    </row>
    <row r="31" spans="2:26" ht="14.25" customHeight="1" x14ac:dyDescent="0.2">
      <c r="B31" s="71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80" t="s">
        <v>223</v>
      </c>
      <c r="R31" s="81">
        <v>25</v>
      </c>
      <c r="S31" s="82">
        <v>35</v>
      </c>
      <c r="T31" s="82">
        <v>47</v>
      </c>
      <c r="U31" s="82">
        <v>60</v>
      </c>
      <c r="V31" s="82">
        <v>70</v>
      </c>
      <c r="W31" s="83">
        <v>85</v>
      </c>
      <c r="X31" s="75"/>
      <c r="Y31" s="68"/>
      <c r="Z31" s="68"/>
    </row>
    <row r="32" spans="2:26" ht="14.25" customHeight="1" thickBot="1" x14ac:dyDescent="0.25">
      <c r="B32" s="71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84" t="s">
        <v>224</v>
      </c>
      <c r="R32" s="85">
        <f>'Expense Data'!E209</f>
        <v>0</v>
      </c>
      <c r="S32" s="86">
        <f>'Expense Data'!F209</f>
        <v>0</v>
      </c>
      <c r="T32" s="86">
        <f>'Expense Data'!G209</f>
        <v>0</v>
      </c>
      <c r="U32" s="86">
        <f>'Expense Data'!H209</f>
        <v>0</v>
      </c>
      <c r="V32" s="86">
        <f>'Expense Data'!I209</f>
        <v>0</v>
      </c>
      <c r="W32" s="87">
        <f>'Expense Data'!J209</f>
        <v>0</v>
      </c>
      <c r="X32" s="75"/>
      <c r="Y32" s="68"/>
      <c r="Z32" s="68"/>
    </row>
    <row r="33" spans="2:26" ht="14.25" customHeight="1" x14ac:dyDescent="0.2">
      <c r="B33" s="71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179" t="s">
        <v>225</v>
      </c>
      <c r="R33" s="180"/>
      <c r="S33" s="180"/>
      <c r="T33" s="180"/>
      <c r="U33" s="180"/>
      <c r="V33" s="180"/>
      <c r="W33" s="181"/>
      <c r="X33" s="75"/>
      <c r="Y33" s="68"/>
      <c r="Z33" s="68"/>
    </row>
    <row r="34" spans="2:26" ht="14.25" customHeight="1" x14ac:dyDescent="0.2">
      <c r="B34" s="71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182"/>
      <c r="R34" s="183"/>
      <c r="S34" s="183"/>
      <c r="T34" s="183"/>
      <c r="U34" s="183"/>
      <c r="V34" s="183"/>
      <c r="W34" s="184"/>
      <c r="X34" s="75"/>
      <c r="Y34" s="68"/>
      <c r="Z34" s="68"/>
    </row>
    <row r="35" spans="2:26" ht="14.25" customHeight="1" thickBot="1" x14ac:dyDescent="0.25">
      <c r="B35" s="71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185"/>
      <c r="R35" s="186"/>
      <c r="S35" s="186"/>
      <c r="T35" s="186"/>
      <c r="U35" s="186"/>
      <c r="V35" s="186"/>
      <c r="W35" s="187"/>
      <c r="X35" s="75"/>
      <c r="Y35" s="68"/>
      <c r="Z35" s="68"/>
    </row>
    <row r="36" spans="2:26" ht="14.25" customHeight="1" x14ac:dyDescent="0.2">
      <c r="B36" s="71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73"/>
      <c r="Q36" s="73"/>
      <c r="R36" s="73"/>
      <c r="S36" s="73"/>
      <c r="T36" s="73"/>
      <c r="U36" s="73"/>
      <c r="V36" s="73"/>
      <c r="W36" s="73"/>
      <c r="X36" s="75"/>
      <c r="Y36" s="68"/>
      <c r="Z36" s="68"/>
    </row>
    <row r="37" spans="2:26" ht="14.25" customHeight="1" x14ac:dyDescent="0.2">
      <c r="B37" s="71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5"/>
      <c r="Y37" s="68"/>
      <c r="Z37" s="68"/>
    </row>
    <row r="38" spans="2:26" ht="14.25" customHeight="1" x14ac:dyDescent="0.2">
      <c r="B38" s="71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5"/>
      <c r="Y38" s="68"/>
      <c r="Z38" s="68"/>
    </row>
    <row r="39" spans="2:26" ht="14.25" customHeight="1" x14ac:dyDescent="0.2">
      <c r="B39" s="7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5"/>
      <c r="Y39" s="68"/>
      <c r="Z39" s="68"/>
    </row>
    <row r="40" spans="2:26" ht="14.25" customHeight="1" x14ac:dyDescent="0.2">
      <c r="B40" s="71"/>
      <c r="C40" s="72" t="s">
        <v>226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2" t="s">
        <v>227</v>
      </c>
      <c r="R40" s="73"/>
      <c r="S40" s="73"/>
      <c r="T40" s="73"/>
      <c r="U40" s="73"/>
      <c r="V40" s="73"/>
      <c r="W40" s="73"/>
      <c r="X40" s="75"/>
      <c r="Y40" s="68"/>
      <c r="Z40" s="68"/>
    </row>
    <row r="41" spans="2:26" ht="14.25" customHeight="1" x14ac:dyDescent="0.2">
      <c r="B41" s="7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5"/>
      <c r="Y41" s="68"/>
      <c r="Z41" s="68"/>
    </row>
    <row r="42" spans="2:26" ht="14.25" customHeight="1" x14ac:dyDescent="0.2">
      <c r="B42" s="7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5"/>
      <c r="Y42" s="68"/>
      <c r="Z42" s="68"/>
    </row>
    <row r="43" spans="2:26" ht="14.25" customHeight="1" x14ac:dyDescent="0.2">
      <c r="B43" s="71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5"/>
      <c r="Y43" s="68"/>
      <c r="Z43" s="68"/>
    </row>
    <row r="44" spans="2:26" ht="14.25" customHeight="1" x14ac:dyDescent="0.2">
      <c r="B44" s="71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5"/>
      <c r="Y44" s="68"/>
      <c r="Z44" s="68"/>
    </row>
    <row r="45" spans="2:26" ht="14.25" customHeight="1" x14ac:dyDescent="0.2">
      <c r="B45" s="71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5"/>
      <c r="Y45" s="68"/>
      <c r="Z45" s="68"/>
    </row>
    <row r="46" spans="2:26" ht="14.25" customHeight="1" x14ac:dyDescent="0.2">
      <c r="B46" s="71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5"/>
      <c r="Y46" s="68"/>
      <c r="Z46" s="68"/>
    </row>
    <row r="47" spans="2:26" ht="14.25" customHeight="1" x14ac:dyDescent="0.2">
      <c r="B47" s="71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5"/>
      <c r="Y47" s="68"/>
      <c r="Z47" s="68"/>
    </row>
    <row r="48" spans="2:26" ht="14.25" customHeight="1" x14ac:dyDescent="0.2">
      <c r="B48" s="71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5"/>
      <c r="Y48" s="68"/>
      <c r="Z48" s="68"/>
    </row>
    <row r="49" spans="2:26" ht="14.25" customHeight="1" x14ac:dyDescent="0.2">
      <c r="B49" s="71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5"/>
      <c r="Y49" s="68"/>
      <c r="Z49" s="68"/>
    </row>
    <row r="50" spans="2:26" ht="14.25" customHeight="1" x14ac:dyDescent="0.2">
      <c r="B50" s="71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5"/>
      <c r="Y50" s="68"/>
      <c r="Z50" s="68"/>
    </row>
    <row r="51" spans="2:26" ht="14.25" customHeight="1" x14ac:dyDescent="0.2">
      <c r="B51" s="71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5"/>
      <c r="Y51" s="68"/>
      <c r="Z51" s="68"/>
    </row>
    <row r="52" spans="2:26" ht="14.25" customHeight="1" x14ac:dyDescent="0.2">
      <c r="B52" s="71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5"/>
      <c r="Y52" s="68"/>
      <c r="Z52" s="68"/>
    </row>
    <row r="53" spans="2:26" ht="14.25" customHeight="1" x14ac:dyDescent="0.2">
      <c r="B53" s="71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5"/>
      <c r="Y53" s="68"/>
      <c r="Z53" s="68"/>
    </row>
    <row r="54" spans="2:26" ht="14.25" customHeight="1" x14ac:dyDescent="0.2">
      <c r="B54" s="71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5"/>
      <c r="Y54" s="68"/>
      <c r="Z54" s="68"/>
    </row>
    <row r="55" spans="2:26" ht="14.25" customHeight="1" x14ac:dyDescent="0.2">
      <c r="B55" s="71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5"/>
      <c r="Y55" s="68"/>
      <c r="Z55" s="68"/>
    </row>
    <row r="56" spans="2:26" ht="14.25" customHeight="1" x14ac:dyDescent="0.2">
      <c r="B56" s="71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5"/>
      <c r="Y56" s="68"/>
      <c r="Z56" s="68"/>
    </row>
    <row r="57" spans="2:26" ht="14.25" customHeight="1" x14ac:dyDescent="0.2">
      <c r="B57" s="71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5"/>
      <c r="Y57" s="68"/>
      <c r="Z57" s="68"/>
    </row>
    <row r="58" spans="2:26" ht="14.25" customHeight="1" x14ac:dyDescent="0.2">
      <c r="B58" s="71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5"/>
      <c r="Y58" s="68"/>
      <c r="Z58" s="68"/>
    </row>
    <row r="59" spans="2:26" ht="14.25" customHeight="1" x14ac:dyDescent="0.2">
      <c r="B59" s="71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5"/>
      <c r="Y59" s="68"/>
      <c r="Z59" s="68"/>
    </row>
    <row r="60" spans="2:26" ht="14.25" customHeight="1" x14ac:dyDescent="0.2">
      <c r="B60" s="71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5"/>
      <c r="Y60" s="68"/>
      <c r="Z60" s="68"/>
    </row>
    <row r="61" spans="2:26" ht="14.25" customHeight="1" x14ac:dyDescent="0.2">
      <c r="B61" s="71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5"/>
      <c r="Y61" s="68"/>
      <c r="Z61" s="68"/>
    </row>
    <row r="62" spans="2:26" ht="14.25" customHeight="1" x14ac:dyDescent="0.2">
      <c r="B62" s="71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5"/>
      <c r="Y62" s="68"/>
      <c r="Z62" s="68"/>
    </row>
    <row r="63" spans="2:26" ht="14.25" customHeight="1" x14ac:dyDescent="0.2">
      <c r="B63" s="71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5"/>
      <c r="Y63" s="68"/>
      <c r="Z63" s="68"/>
    </row>
    <row r="64" spans="2:26" ht="14.25" customHeight="1" x14ac:dyDescent="0.2">
      <c r="B64" s="71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5"/>
      <c r="Y64" s="68"/>
      <c r="Z64" s="68"/>
    </row>
    <row r="65" spans="2:26" ht="14.25" customHeight="1" x14ac:dyDescent="0.2">
      <c r="B65" s="71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5"/>
      <c r="Y65" s="68"/>
      <c r="Z65" s="68"/>
    </row>
    <row r="66" spans="2:26" ht="14.25" customHeight="1" x14ac:dyDescent="0.2">
      <c r="B66" s="71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5"/>
      <c r="Y66" s="68"/>
      <c r="Z66" s="68"/>
    </row>
    <row r="67" spans="2:26" ht="14.25" customHeight="1" x14ac:dyDescent="0.2">
      <c r="B67" s="71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5"/>
      <c r="Y67" s="68"/>
      <c r="Z67" s="68"/>
    </row>
    <row r="68" spans="2:26" ht="14.25" customHeight="1" x14ac:dyDescent="0.2">
      <c r="B68" s="71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5"/>
      <c r="Y68" s="68"/>
      <c r="Z68" s="68"/>
    </row>
    <row r="69" spans="2:26" ht="14.25" customHeight="1" x14ac:dyDescent="0.2">
      <c r="B69" s="71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5"/>
      <c r="Y69" s="68"/>
      <c r="Z69" s="68"/>
    </row>
    <row r="70" spans="2:26" ht="14.25" customHeight="1" x14ac:dyDescent="0.2">
      <c r="B70" s="71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5"/>
      <c r="Y70" s="68"/>
      <c r="Z70" s="68"/>
    </row>
    <row r="71" spans="2:26" ht="14.25" customHeight="1" x14ac:dyDescent="0.2">
      <c r="B71" s="71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5"/>
      <c r="Y71" s="68"/>
      <c r="Z71" s="68"/>
    </row>
    <row r="72" spans="2:26" ht="14.25" customHeight="1" x14ac:dyDescent="0.2">
      <c r="B72" s="71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5"/>
      <c r="Y72" s="68"/>
      <c r="Z72" s="68"/>
    </row>
    <row r="73" spans="2:26" ht="14.25" customHeight="1" x14ac:dyDescent="0.2">
      <c r="B73" s="71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5"/>
      <c r="Y73" s="68"/>
      <c r="Z73" s="68"/>
    </row>
    <row r="74" spans="2:26" ht="14.25" customHeight="1" x14ac:dyDescent="0.2">
      <c r="B74" s="71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5"/>
      <c r="Y74" s="68"/>
      <c r="Z74" s="68"/>
    </row>
    <row r="75" spans="2:26" ht="14.25" customHeight="1" x14ac:dyDescent="0.2">
      <c r="B75" s="71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5"/>
      <c r="Y75" s="68"/>
      <c r="Z75" s="68"/>
    </row>
    <row r="76" spans="2:26" ht="14.25" customHeight="1" x14ac:dyDescent="0.2">
      <c r="B76" s="71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5"/>
      <c r="Y76" s="68"/>
      <c r="Z76" s="68"/>
    </row>
    <row r="77" spans="2:26" ht="14.25" customHeight="1" x14ac:dyDescent="0.2">
      <c r="B77" s="71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5"/>
      <c r="Y77" s="68"/>
      <c r="Z77" s="68"/>
    </row>
    <row r="78" spans="2:26" ht="14.25" customHeight="1" x14ac:dyDescent="0.2">
      <c r="B78" s="71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5"/>
      <c r="Y78" s="68"/>
      <c r="Z78" s="68"/>
    </row>
    <row r="79" spans="2:26" ht="14.25" customHeight="1" x14ac:dyDescent="0.2"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6"/>
      <c r="M79" s="126"/>
      <c r="N79" s="126"/>
      <c r="O79" s="126"/>
      <c r="P79" s="126"/>
      <c r="Q79" s="126"/>
      <c r="R79" s="126"/>
      <c r="S79" s="127"/>
      <c r="T79" s="127"/>
      <c r="U79" s="127"/>
      <c r="V79" s="127"/>
      <c r="W79" s="127"/>
      <c r="X79" s="127"/>
      <c r="Y79" s="68"/>
      <c r="Z79" s="68"/>
    </row>
    <row r="80" spans="2:26" ht="14.25" customHeight="1" x14ac:dyDescent="0.2"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2:24" ht="14.25" customHeight="1" x14ac:dyDescent="0.2"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ht="14.25" customHeight="1" x14ac:dyDescent="0.2"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</row>
    <row r="83" spans="2:24" ht="14.25" customHeight="1" x14ac:dyDescent="0.2"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</row>
    <row r="84" spans="2:24" ht="14.25" customHeight="1" x14ac:dyDescent="0.2"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</row>
    <row r="85" spans="2:24" ht="14.25" customHeight="1" x14ac:dyDescent="0.2"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</row>
    <row r="86" spans="2:24" ht="14.25" customHeight="1" x14ac:dyDescent="0.2"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</row>
    <row r="87" spans="2:24" ht="14.25" customHeight="1" x14ac:dyDescent="0.2"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</row>
    <row r="88" spans="2:24" ht="14.25" customHeight="1" x14ac:dyDescent="0.2"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</row>
    <row r="89" spans="2:24" ht="14.25" customHeight="1" x14ac:dyDescent="0.2"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</row>
    <row r="90" spans="2:24" ht="14.25" customHeight="1" x14ac:dyDescent="0.2"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</row>
    <row r="91" spans="2:24" ht="14.25" customHeight="1" x14ac:dyDescent="0.2"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</row>
    <row r="92" spans="2:24" ht="14.25" customHeight="1" x14ac:dyDescent="0.2"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</row>
    <row r="93" spans="2:24" ht="14.25" customHeight="1" x14ac:dyDescent="0.2"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</row>
    <row r="94" spans="2:24" ht="14.25" customHeight="1" x14ac:dyDescent="0.2"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ht="14.25" customHeight="1" x14ac:dyDescent="0.2"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</row>
    <row r="96" spans="2:24" ht="14.25" customHeight="1" x14ac:dyDescent="0.2"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</row>
    <row r="97" spans="2:24" ht="14.25" customHeight="1" x14ac:dyDescent="0.2"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</row>
    <row r="98" spans="2:24" ht="14.25" customHeight="1" x14ac:dyDescent="0.2"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</row>
    <row r="99" spans="2:24" ht="22" x14ac:dyDescent="0.2"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</row>
    <row r="100" spans="2:24" ht="22" x14ac:dyDescent="0.2"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</row>
    <row r="101" spans="2:24" ht="22" x14ac:dyDescent="0.2"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</row>
    <row r="102" spans="2:24" ht="22" x14ac:dyDescent="0.2"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</row>
    <row r="103" spans="2:24" ht="22" x14ac:dyDescent="0.2"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</row>
    <row r="104" spans="2:24" ht="22" x14ac:dyDescent="0.2"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</row>
    <row r="105" spans="2:24" ht="22" x14ac:dyDescent="0.2"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</row>
    <row r="106" spans="2:24" ht="22" x14ac:dyDescent="0.2"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</row>
    <row r="107" spans="2:24" ht="22" x14ac:dyDescent="0.2"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</row>
    <row r="108" spans="2:24" ht="22" x14ac:dyDescent="0.2"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</row>
    <row r="109" spans="2:24" ht="22" x14ac:dyDescent="0.2"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</row>
    <row r="110" spans="2:24" ht="22" x14ac:dyDescent="0.2"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</row>
    <row r="111" spans="2:24" ht="22" x14ac:dyDescent="0.2"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</row>
    <row r="112" spans="2:24" ht="22" x14ac:dyDescent="0.2"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</row>
    <row r="113" spans="2:17" ht="22" x14ac:dyDescent="0.2"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</row>
    <row r="114" spans="2:17" ht="22" x14ac:dyDescent="0.2"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</row>
    <row r="115" spans="2:17" ht="22" x14ac:dyDescent="0.2"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</row>
    <row r="116" spans="2:17" ht="22" x14ac:dyDescent="0.2"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</row>
    <row r="117" spans="2:17" ht="22" x14ac:dyDescent="0.2"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</row>
    <row r="118" spans="2:17" ht="22" x14ac:dyDescent="0.2"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</row>
    <row r="119" spans="2:17" ht="22" x14ac:dyDescent="0.2"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</row>
  </sheetData>
  <sheetProtection selectLockedCells="1"/>
  <mergeCells count="5">
    <mergeCell ref="B20:X27"/>
    <mergeCell ref="C36:O36"/>
    <mergeCell ref="Q29:W29"/>
    <mergeCell ref="Q33:W35"/>
    <mergeCell ref="B1:X1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EBD4-8EBC-44BA-840A-ED0884FF4D6A}">
  <dimension ref="A1:K20"/>
  <sheetViews>
    <sheetView zoomScale="60" zoomScaleNormal="60" workbookViewId="0">
      <selection activeCell="B19" sqref="B19:J19"/>
    </sheetView>
  </sheetViews>
  <sheetFormatPr baseColWidth="10" defaultColWidth="8.83203125" defaultRowHeight="15" x14ac:dyDescent="0.2"/>
  <cols>
    <col min="2" max="2" width="19" customWidth="1"/>
    <col min="3" max="3" width="11" customWidth="1"/>
    <col min="4" max="4" width="11.1640625" customWidth="1"/>
    <col min="5" max="9" width="13.6640625" customWidth="1"/>
    <col min="10" max="10" width="15" customWidth="1"/>
  </cols>
  <sheetData>
    <row r="1" spans="1:11" ht="16" thickBot="1" x14ac:dyDescent="0.25"/>
    <row r="2" spans="1:11" ht="16" thickBot="1" x14ac:dyDescent="0.25">
      <c r="B2" s="200" t="s">
        <v>215</v>
      </c>
      <c r="C2" s="201"/>
      <c r="D2" s="201"/>
      <c r="E2" s="201"/>
      <c r="F2" s="201"/>
      <c r="G2" s="201"/>
      <c r="H2" s="202"/>
    </row>
    <row r="3" spans="1:11" ht="16" customHeight="1" thickBot="1" x14ac:dyDescent="0.25">
      <c r="B3" s="88" t="s">
        <v>216</v>
      </c>
      <c r="C3" s="89" t="s">
        <v>217</v>
      </c>
      <c r="D3" s="90" t="s">
        <v>218</v>
      </c>
      <c r="E3" s="90" t="s">
        <v>219</v>
      </c>
      <c r="F3" s="90" t="s">
        <v>220</v>
      </c>
      <c r="G3" s="90" t="s">
        <v>221</v>
      </c>
      <c r="H3" s="91" t="s">
        <v>222</v>
      </c>
    </row>
    <row r="4" spans="1:11" ht="36.5" customHeight="1" x14ac:dyDescent="0.2">
      <c r="B4" s="92" t="s">
        <v>228</v>
      </c>
      <c r="C4" s="93">
        <f>'Expense Analysis'!R31</f>
        <v>25</v>
      </c>
      <c r="D4" s="94">
        <f>'Expense Analysis'!S31</f>
        <v>35</v>
      </c>
      <c r="E4" s="94">
        <f>'Expense Analysis'!T31</f>
        <v>47</v>
      </c>
      <c r="F4" s="94">
        <f>'Expense Analysis'!U31</f>
        <v>60</v>
      </c>
      <c r="G4" s="94">
        <f>'Expense Analysis'!V31</f>
        <v>70</v>
      </c>
      <c r="H4" s="95">
        <f>'Expense Analysis'!W31</f>
        <v>85</v>
      </c>
    </row>
    <row r="5" spans="1:11" ht="39.75" customHeight="1" thickBot="1" x14ac:dyDescent="0.25">
      <c r="B5" s="96" t="s">
        <v>229</v>
      </c>
      <c r="C5" s="97">
        <f>'Expense Data'!E209</f>
        <v>0</v>
      </c>
      <c r="D5" s="98">
        <f>'Expense Data'!F209</f>
        <v>0</v>
      </c>
      <c r="E5" s="98">
        <f>'Expense Data'!G209</f>
        <v>0</v>
      </c>
      <c r="F5" s="98">
        <f>'Expense Data'!H209</f>
        <v>0</v>
      </c>
      <c r="G5" s="98">
        <f>'Expense Data'!I209</f>
        <v>0</v>
      </c>
      <c r="H5" s="99">
        <f>'Expense Data'!J209</f>
        <v>0</v>
      </c>
    </row>
    <row r="6" spans="1:11" ht="34.25" customHeight="1" x14ac:dyDescent="0.2">
      <c r="B6" s="194" t="s">
        <v>230</v>
      </c>
      <c r="C6" s="195"/>
      <c r="D6" s="195"/>
      <c r="E6" s="195"/>
      <c r="F6" s="195"/>
      <c r="G6" s="195"/>
      <c r="H6" s="196"/>
    </row>
    <row r="7" spans="1:11" ht="26" customHeight="1" thickBot="1" x14ac:dyDescent="0.25">
      <c r="B7" s="197"/>
      <c r="C7" s="198"/>
      <c r="D7" s="198"/>
      <c r="E7" s="198"/>
      <c r="F7" s="198"/>
      <c r="G7" s="198"/>
      <c r="H7" s="199"/>
    </row>
    <row r="8" spans="1:11" ht="26" customHeight="1" x14ac:dyDescent="0.2"/>
    <row r="9" spans="1:11" ht="16" thickBot="1" x14ac:dyDescent="0.2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ht="17" thickBot="1" x14ac:dyDescent="0.25">
      <c r="A10" s="74"/>
      <c r="B10" s="130" t="s">
        <v>0</v>
      </c>
      <c r="C10" s="131"/>
      <c r="D10" s="131"/>
      <c r="E10" s="131"/>
      <c r="F10" s="131"/>
      <c r="G10" s="131"/>
      <c r="H10" s="131"/>
      <c r="I10" s="131"/>
      <c r="J10" s="132"/>
      <c r="K10" s="74"/>
    </row>
    <row r="11" spans="1:11" ht="17" thickBot="1" x14ac:dyDescent="0.25">
      <c r="A11" s="74"/>
      <c r="B11" s="159" t="s">
        <v>1</v>
      </c>
      <c r="C11" s="160"/>
      <c r="D11" s="161"/>
      <c r="E11" s="130" t="s">
        <v>2</v>
      </c>
      <c r="F11" s="131"/>
      <c r="G11" s="131"/>
      <c r="H11" s="131"/>
      <c r="I11" s="131"/>
      <c r="J11" s="132"/>
      <c r="K11" s="74"/>
    </row>
    <row r="12" spans="1:11" ht="16" thickBot="1" x14ac:dyDescent="0.25">
      <c r="A12" s="74"/>
      <c r="B12" s="188" t="s">
        <v>231</v>
      </c>
      <c r="C12" s="189"/>
      <c r="D12" s="190"/>
      <c r="E12" s="128" t="s">
        <v>6</v>
      </c>
      <c r="F12" s="168"/>
      <c r="G12" s="168"/>
      <c r="H12" s="168"/>
      <c r="I12" s="128" t="s">
        <v>7</v>
      </c>
      <c r="J12" s="129"/>
      <c r="K12" s="74"/>
    </row>
    <row r="13" spans="1:11" ht="33" thickBot="1" x14ac:dyDescent="0.25">
      <c r="A13" s="74"/>
      <c r="B13" s="191"/>
      <c r="C13" s="192"/>
      <c r="D13" s="193"/>
      <c r="E13" s="11" t="s">
        <v>8</v>
      </c>
      <c r="F13" s="12" t="s">
        <v>9</v>
      </c>
      <c r="G13" s="12" t="s">
        <v>10</v>
      </c>
      <c r="H13" s="41" t="s">
        <v>11</v>
      </c>
      <c r="I13" s="39" t="s">
        <v>12</v>
      </c>
      <c r="J13" s="40" t="s">
        <v>13</v>
      </c>
      <c r="K13" s="74"/>
    </row>
    <row r="14" spans="1:11" ht="16" thickBot="1" x14ac:dyDescent="0.25">
      <c r="A14" s="74"/>
      <c r="B14" s="136" t="s">
        <v>205</v>
      </c>
      <c r="C14" s="137"/>
      <c r="D14" s="137"/>
      <c r="E14" s="137"/>
      <c r="F14" s="137"/>
      <c r="G14" s="137"/>
      <c r="H14" s="137"/>
      <c r="I14" s="137"/>
      <c r="J14" s="138"/>
      <c r="K14" s="74"/>
    </row>
    <row r="15" spans="1:11" ht="14.75" customHeight="1" x14ac:dyDescent="0.2">
      <c r="A15" s="74"/>
      <c r="B15" s="154" t="s">
        <v>232</v>
      </c>
      <c r="C15" s="155"/>
      <c r="D15" s="156"/>
      <c r="E15" s="100">
        <f>'Expense Data'!E209</f>
        <v>0</v>
      </c>
      <c r="F15" s="101">
        <f>'Expense Data'!F209</f>
        <v>0</v>
      </c>
      <c r="G15" s="101">
        <f>'Expense Data'!G209</f>
        <v>0</v>
      </c>
      <c r="H15" s="101">
        <f>'Expense Data'!H209</f>
        <v>0</v>
      </c>
      <c r="I15" s="101">
        <f>'Expense Data'!I209</f>
        <v>0</v>
      </c>
      <c r="J15" s="102">
        <f>'Expense Data'!J209</f>
        <v>0</v>
      </c>
      <c r="K15" s="74"/>
    </row>
    <row r="16" spans="1:11" x14ac:dyDescent="0.2">
      <c r="A16" s="74"/>
      <c r="B16" s="146" t="s">
        <v>207</v>
      </c>
      <c r="C16" s="147"/>
      <c r="D16" s="148"/>
      <c r="E16" s="37" t="s">
        <v>208</v>
      </c>
      <c r="F16" s="103" t="e">
        <f>F15/E15-1</f>
        <v>#DIV/0!</v>
      </c>
      <c r="G16" s="103" t="e">
        <f t="shared" ref="G16:H16" si="0">G15/F15-1</f>
        <v>#DIV/0!</v>
      </c>
      <c r="H16" s="103" t="e">
        <f t="shared" si="0"/>
        <v>#DIV/0!</v>
      </c>
      <c r="I16" s="103" t="e">
        <f>I15/H15-1</f>
        <v>#DIV/0!</v>
      </c>
      <c r="J16" s="104" t="e">
        <f>J15/I15-1</f>
        <v>#DIV/0!</v>
      </c>
      <c r="K16" s="74"/>
    </row>
    <row r="17" spans="1:11" x14ac:dyDescent="0.2">
      <c r="A17" s="74"/>
      <c r="B17" s="142" t="s">
        <v>209</v>
      </c>
      <c r="C17" s="143"/>
      <c r="D17" s="143"/>
      <c r="E17" s="105" t="e">
        <f>$I$15/E15-1</f>
        <v>#DIV/0!</v>
      </c>
      <c r="F17" s="103" t="e">
        <f t="shared" ref="F17:H17" si="1">$I$15/F15-1</f>
        <v>#DIV/0!</v>
      </c>
      <c r="G17" s="103" t="e">
        <f t="shared" si="1"/>
        <v>#DIV/0!</v>
      </c>
      <c r="H17" s="103" t="e">
        <f t="shared" si="1"/>
        <v>#DIV/0!</v>
      </c>
      <c r="I17" s="56" t="s">
        <v>208</v>
      </c>
      <c r="J17" s="63" t="s">
        <v>208</v>
      </c>
      <c r="K17" s="74"/>
    </row>
    <row r="18" spans="1:11" ht="16" thickBot="1" x14ac:dyDescent="0.25">
      <c r="A18" s="74"/>
      <c r="B18" s="69" t="s">
        <v>210</v>
      </c>
      <c r="C18" s="70"/>
      <c r="D18" s="70"/>
      <c r="E18" s="106" t="e">
        <f>$J$15/E15-1</f>
        <v>#DIV/0!</v>
      </c>
      <c r="F18" s="107" t="e">
        <f t="shared" ref="F18:I18" si="2">$J$15/F15-1</f>
        <v>#DIV/0!</v>
      </c>
      <c r="G18" s="107" t="e">
        <f t="shared" si="2"/>
        <v>#DIV/0!</v>
      </c>
      <c r="H18" s="107" t="e">
        <f t="shared" si="2"/>
        <v>#DIV/0!</v>
      </c>
      <c r="I18" s="107" t="e">
        <f t="shared" si="2"/>
        <v>#DIV/0!</v>
      </c>
      <c r="J18" s="38" t="s">
        <v>208</v>
      </c>
      <c r="K18" s="74"/>
    </row>
    <row r="19" spans="1:11" ht="19.25" customHeight="1" thickBot="1" x14ac:dyDescent="0.25">
      <c r="A19" s="74"/>
      <c r="B19" s="203" t="s">
        <v>233</v>
      </c>
      <c r="C19" s="204"/>
      <c r="D19" s="204"/>
      <c r="E19" s="204"/>
      <c r="F19" s="204"/>
      <c r="G19" s="204"/>
      <c r="H19" s="204"/>
      <c r="I19" s="204"/>
      <c r="J19" s="205"/>
      <c r="K19" s="74"/>
    </row>
    <row r="20" spans="1:11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</row>
  </sheetData>
  <sheetProtection sheet="1" objects="1" scenarios="1"/>
  <mergeCells count="13">
    <mergeCell ref="B19:J19"/>
    <mergeCell ref="B14:J14"/>
    <mergeCell ref="B15:D15"/>
    <mergeCell ref="B16:D16"/>
    <mergeCell ref="B17:D17"/>
    <mergeCell ref="E12:H12"/>
    <mergeCell ref="I12:J12"/>
    <mergeCell ref="B12:D13"/>
    <mergeCell ref="B6:H7"/>
    <mergeCell ref="B2:H2"/>
    <mergeCell ref="B10:J10"/>
    <mergeCell ref="B11:D11"/>
    <mergeCell ref="E11:J11"/>
  </mergeCells>
  <phoneticPr fontId="2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C6FFE95A33F040885672AFCD66FE9E" ma:contentTypeVersion="13" ma:contentTypeDescription="Create a new document." ma:contentTypeScope="" ma:versionID="ce40acc4a22574d9e14ee3013e661cdb">
  <xsd:schema xmlns:xsd="http://www.w3.org/2001/XMLSchema" xmlns:xs="http://www.w3.org/2001/XMLSchema" xmlns:p="http://schemas.microsoft.com/office/2006/metadata/properties" xmlns:ns2="3eded08b-85b4-4b04-9ab6-3b2e25f4b96c" xmlns:ns3="09c55ec3-b41c-4174-aef6-368f4f8dc341" targetNamespace="http://schemas.microsoft.com/office/2006/metadata/properties" ma:root="true" ma:fieldsID="3ebb5e0787d203348fb2a80580e1e531" ns2:_="" ns3:_="">
    <xsd:import namespace="3eded08b-85b4-4b04-9ab6-3b2e25f4b96c"/>
    <xsd:import namespace="09c55ec3-b41c-4174-aef6-368f4f8dc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ed08b-85b4-4b04-9ab6-3b2e25f4b9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aea9481-4ac3-4d3c-8208-ac53e56c07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55ec3-b41c-4174-aef6-368f4f8dc34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80eb74-f8d2-4c3a-af2b-763dfcc90adc}" ma:internalName="TaxCatchAll" ma:showField="CatchAllData" ma:web="09c55ec3-b41c-4174-aef6-368f4f8dc3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ded08b-85b4-4b04-9ab6-3b2e25f4b96c">
      <Terms xmlns="http://schemas.microsoft.com/office/infopath/2007/PartnerControls"/>
    </lcf76f155ced4ddcb4097134ff3c332f>
    <TaxCatchAll xmlns="09c55ec3-b41c-4174-aef6-368f4f8dc341" xsi:nil="true"/>
  </documentManagement>
</p:properties>
</file>

<file path=customXml/itemProps1.xml><?xml version="1.0" encoding="utf-8"?>
<ds:datastoreItem xmlns:ds="http://schemas.openxmlformats.org/officeDocument/2006/customXml" ds:itemID="{AAF3E5F2-2F82-41F7-97F7-8FB792DD9B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C67DE-FBB1-4751-A6B4-0B6EE1DB39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ded08b-85b4-4b04-9ab6-3b2e25f4b96c"/>
    <ds:schemaRef ds:uri="09c55ec3-b41c-4174-aef6-368f4f8dc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DACF-9436-4DD0-9954-5F1EFDEC29EC}">
  <ds:schemaRefs>
    <ds:schemaRef ds:uri="09c55ec3-b41c-4174-aef6-368f4f8dc341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3eded08b-85b4-4b04-9ab6-3b2e25f4b96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 Data</vt:lpstr>
      <vt:lpstr>Expense Analysis</vt:lpstr>
      <vt:lpstr>Helper Cells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Rachel Lee</cp:lastModifiedBy>
  <cp:revision/>
  <dcterms:created xsi:type="dcterms:W3CDTF">2026-06-09T17:25:45Z</dcterms:created>
  <dcterms:modified xsi:type="dcterms:W3CDTF">2026-08-31T17:37:54Z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0x010100C7C6FFE95A33F040885672AFCD66FE9E</vt:lpwstr>
  </property>
  <property fmtid="{D5CDD505-2E9C-101B-9397-08002B2CF9AE}" pid="3" name="MediaServiceImageTags">
    <vt:lpwstr/>
  </property>
</Properties>
</file>