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PIs Current - Month" sheetId="1" r:id="rId4"/>
    <sheet state="visible" name="KPIs Trend QTR Act" sheetId="2" r:id="rId5"/>
    <sheet state="visible" name=" KPIs QTR Plan" sheetId="3" r:id="rId6"/>
    <sheet state="visible" name="KPIs Monthly" sheetId="4" r:id="rId7"/>
  </sheets>
  <definedNames/>
  <calcPr/>
  <extLst>
    <ext uri="GoogleSheetsCustomDataVersion2">
      <go:sheetsCustomData xmlns:go="http://customooxmlschemas.google.com/" r:id="rId8" roundtripDataChecksum="Eh8T5h4z6mij3hVai4v1TJUdqT3v/zrtMCHz0xWSitk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J50">
      <text>
        <t xml:space="preserve">======
ID#AAAADsZaxfE
Roman Pototskiy    (2019-09-23 21:19:24)
PHI book - 249 pol.
Hartv. book - 565 pol.</t>
      </text>
    </comment>
  </commentList>
  <extLst>
    <ext uri="GoogleSheetsCustomDataVersion2">
      <go:sheetsCustomData xmlns:go="http://customooxmlschemas.google.com/" r:id="rId1" roundtripDataSignature="AMtx7mjahnewvfExYE8CLtfLxPcdirfqhA=="/>
    </ext>
  </extLst>
</comments>
</file>

<file path=xl/sharedStrings.xml><?xml version="1.0" encoding="utf-8"?>
<sst xmlns="http://schemas.openxmlformats.org/spreadsheetml/2006/main" count="233" uniqueCount="30">
  <si>
    <t>Actual</t>
  </si>
  <si>
    <t>Plan</t>
  </si>
  <si>
    <t>Variance</t>
  </si>
  <si>
    <t>Var %</t>
  </si>
  <si>
    <t>RECRUITING</t>
  </si>
  <si>
    <t xml:space="preserve">Title </t>
  </si>
  <si>
    <t>BUSINESS DEVELOPMENT</t>
  </si>
  <si>
    <t>KPI</t>
  </si>
  <si>
    <t>Act/Plan</t>
  </si>
  <si>
    <t>Q1, 2014</t>
  </si>
  <si>
    <t>Q2, 2014</t>
  </si>
  <si>
    <t>Q3, 2014</t>
  </si>
  <si>
    <t>Q4, 2014</t>
  </si>
  <si>
    <t>Q1, 2015</t>
  </si>
  <si>
    <t>Q2, 2015</t>
  </si>
  <si>
    <t>Q3, 2015</t>
  </si>
  <si>
    <t>Q4, 2015</t>
  </si>
  <si>
    <t>Q1, 2016</t>
  </si>
  <si>
    <t>Q2, 2016</t>
  </si>
  <si>
    <t>Q3, 2016</t>
  </si>
  <si>
    <t>Q4, 2016</t>
  </si>
  <si>
    <t>CANADA</t>
  </si>
  <si>
    <t>Title</t>
  </si>
  <si>
    <t>UNITED STATES</t>
  </si>
  <si>
    <t>TITLE</t>
  </si>
  <si>
    <t>Active Clients</t>
  </si>
  <si>
    <t>New</t>
  </si>
  <si>
    <t>Lost</t>
  </si>
  <si>
    <t>TOTAL</t>
  </si>
  <si>
    <t>LOCATION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</si>
</sst>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[$-409]mmm\-yy"/>
    <numFmt numFmtId="165" formatCode="0.0%"/>
    <numFmt numFmtId="166" formatCode="&quot;$&quot;#,##0_);\(&quot;$&quot;#,##0\)"/>
    <numFmt numFmtId="167" formatCode="_(&quot;$&quot;* #,##0.00_);_(&quot;$&quot;* \(#,##0.00\);_(&quot;$&quot;* &quot;-&quot;??_);_(@_)"/>
    <numFmt numFmtId="168" formatCode="[$£-809]#,##0;\-[$£-809]#,##0"/>
    <numFmt numFmtId="169" formatCode="_(* #,##0_);_(* \(#,##0\);_(* &quot;-&quot;??_);_(@_)"/>
    <numFmt numFmtId="170" formatCode="&quot;$&quot;#,##0"/>
    <numFmt numFmtId="171" formatCode="_([$$-409]* #,##0.00_);_([$$-409]* \(#,##0.00\);_([$$-409]* &quot;-&quot;??_);_(@_)"/>
    <numFmt numFmtId="172" formatCode="_-[$£-809]* #,##0.00_-;\-[$£-809]* #,##0.00_-;_-[$£-809]* &quot;-&quot;??_-;_-@"/>
    <numFmt numFmtId="173" formatCode="[$£-809]#,##0"/>
    <numFmt numFmtId="174" formatCode="_(&quot;$&quot;* #,##0_);_(&quot;$&quot;* \(#,##0\);_(&quot;$&quot;* &quot;-&quot;??_);_(@_)"/>
    <numFmt numFmtId="175" formatCode="_-[$£-809]* #,##0_-;\-[$£-809]* #,##0_-;_-[$£-809]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  <scheme val="minor"/>
    </font>
    <font>
      <color theme="1"/>
      <name val="Calibri"/>
      <scheme val="minor"/>
    </font>
    <font>
      <i/>
      <sz val="11.0"/>
      <color theme="1"/>
      <name val="Calibri"/>
      <scheme val="minor"/>
    </font>
    <font>
      <i/>
      <sz val="11.0"/>
      <color rgb="FF0070C0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7E6E6"/>
        <bgColor rgb="FFE7E6E6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0" numFmtId="0" xfId="0" applyFont="1"/>
    <xf borderId="0" fillId="0" fontId="1" numFmtId="0" xfId="0" applyAlignment="1" applyFont="1">
      <alignment horizontal="center"/>
    </xf>
    <xf borderId="1" fillId="2" fontId="1" numFmtId="0" xfId="0" applyAlignment="1" applyBorder="1" applyFill="1" applyFont="1">
      <alignment horizontal="center"/>
    </xf>
    <xf borderId="1" fillId="3" fontId="1" numFmtId="0" xfId="0" applyAlignment="1" applyBorder="1" applyFill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1" numFmtId="0" xfId="0" applyFont="1"/>
    <xf borderId="1" fillId="2" fontId="1" numFmtId="0" xfId="0" applyBorder="1" applyFont="1"/>
    <xf borderId="0" fillId="0" fontId="1" numFmtId="0" xfId="0" applyAlignment="1" applyFont="1">
      <alignment readingOrder="0"/>
    </xf>
    <xf borderId="1" fillId="2" fontId="0" numFmtId="0" xfId="0" applyBorder="1" applyFont="1"/>
    <xf borderId="1" fillId="3" fontId="0" numFmtId="0" xfId="0" applyBorder="1" applyFont="1"/>
    <xf borderId="0" fillId="0" fontId="2" numFmtId="0" xfId="0" applyAlignment="1" applyFont="1">
      <alignment readingOrder="0"/>
    </xf>
    <xf borderId="0" fillId="0" fontId="0" numFmtId="37" xfId="0" applyAlignment="1" applyFont="1" applyNumberFormat="1">
      <alignment horizontal="center"/>
    </xf>
    <xf borderId="1" fillId="2" fontId="0" numFmtId="37" xfId="0" applyAlignment="1" applyBorder="1" applyFont="1" applyNumberFormat="1">
      <alignment horizontal="center"/>
    </xf>
    <xf borderId="1" fillId="3" fontId="0" numFmtId="165" xfId="0" applyAlignment="1" applyBorder="1" applyFont="1" applyNumberFormat="1">
      <alignment horizontal="center"/>
    </xf>
    <xf borderId="0" fillId="0" fontId="0" numFmtId="37" xfId="0" applyFont="1" applyNumberFormat="1"/>
    <xf borderId="1" fillId="3" fontId="3" numFmtId="165" xfId="0" applyAlignment="1" applyBorder="1" applyFont="1" applyNumberFormat="1">
      <alignment horizontal="center"/>
    </xf>
    <xf borderId="0" fillId="0" fontId="4" numFmtId="0" xfId="0" applyFont="1"/>
    <xf borderId="0" fillId="0" fontId="4" numFmtId="0" xfId="0" applyAlignment="1" applyFont="1">
      <alignment readingOrder="0"/>
    </xf>
    <xf borderId="0" fillId="0" fontId="4" numFmtId="1" xfId="0" applyAlignment="1" applyFont="1" applyNumberFormat="1">
      <alignment horizontal="center"/>
    </xf>
    <xf borderId="1" fillId="2" fontId="4" numFmtId="37" xfId="0" applyAlignment="1" applyBorder="1" applyFont="1" applyNumberFormat="1">
      <alignment horizontal="center"/>
    </xf>
    <xf borderId="1" fillId="3" fontId="4" numFmtId="165" xfId="0" applyAlignment="1" applyBorder="1" applyFont="1" applyNumberFormat="1">
      <alignment horizontal="center"/>
    </xf>
    <xf borderId="0" fillId="0" fontId="4" numFmtId="1" xfId="0" applyFont="1" applyNumberFormat="1"/>
    <xf borderId="0" fillId="0" fontId="4" numFmtId="9" xfId="0" applyAlignment="1" applyFont="1" applyNumberFormat="1">
      <alignment horizontal="center"/>
    </xf>
    <xf borderId="1" fillId="2" fontId="4" numFmtId="9" xfId="0" applyAlignment="1" applyBorder="1" applyFont="1" applyNumberFormat="1">
      <alignment horizontal="center"/>
    </xf>
    <xf borderId="0" fillId="0" fontId="4" numFmtId="9" xfId="0" applyFont="1" applyNumberFormat="1"/>
    <xf borderId="0" fillId="0" fontId="0" numFmtId="166" xfId="0" applyAlignment="1" applyFont="1" applyNumberFormat="1">
      <alignment horizontal="center"/>
    </xf>
    <xf borderId="1" fillId="2" fontId="0" numFmtId="166" xfId="0" applyAlignment="1" applyBorder="1" applyFont="1" applyNumberFormat="1">
      <alignment horizontal="center"/>
    </xf>
    <xf borderId="0" fillId="0" fontId="0" numFmtId="167" xfId="0" applyFont="1" applyNumberFormat="1"/>
    <xf borderId="1" fillId="3" fontId="0" numFmtId="37" xfId="0" applyAlignment="1" applyBorder="1" applyFont="1" applyNumberFormat="1">
      <alignment horizontal="center"/>
    </xf>
    <xf borderId="1" fillId="2" fontId="0" numFmtId="0" xfId="0" applyAlignment="1" applyBorder="1" applyFont="1">
      <alignment horizontal="center"/>
    </xf>
    <xf borderId="1" fillId="3" fontId="0" numFmtId="0" xfId="0" applyAlignment="1" applyBorder="1" applyFont="1">
      <alignment horizontal="center"/>
    </xf>
    <xf borderId="0" fillId="0" fontId="0" numFmtId="9" xfId="0" applyFont="1" applyNumberFormat="1"/>
    <xf borderId="0" fillId="0" fontId="0" numFmtId="168" xfId="0" applyAlignment="1" applyFont="1" applyNumberFormat="1">
      <alignment horizontal="center"/>
    </xf>
    <xf borderId="1" fillId="2" fontId="0" numFmtId="168" xfId="0" applyAlignment="1" applyBorder="1" applyFont="1" applyNumberFormat="1">
      <alignment horizontal="center"/>
    </xf>
    <xf borderId="0" fillId="0" fontId="0" numFmtId="169" xfId="0" applyFont="1" applyNumberFormat="1"/>
    <xf borderId="0" fillId="0" fontId="0" numFmtId="165" xfId="0" applyFont="1" applyNumberFormat="1"/>
    <xf borderId="1" fillId="4" fontId="1" numFmtId="0" xfId="0" applyAlignment="1" applyBorder="1" applyFill="1" applyFont="1">
      <alignment horizontal="center"/>
    </xf>
    <xf borderId="1" fillId="4" fontId="1" numFmtId="0" xfId="0" applyBorder="1" applyFont="1"/>
    <xf borderId="1" fillId="4" fontId="0" numFmtId="0" xfId="0" applyBorder="1" applyFont="1"/>
    <xf borderId="1" fillId="2" fontId="0" numFmtId="37" xfId="0" applyBorder="1" applyFont="1" applyNumberFormat="1"/>
    <xf borderId="1" fillId="4" fontId="0" numFmtId="37" xfId="0" applyBorder="1" applyFont="1" applyNumberFormat="1"/>
    <xf borderId="1" fillId="2" fontId="4" numFmtId="1" xfId="0" applyBorder="1" applyFont="1" applyNumberFormat="1"/>
    <xf borderId="1" fillId="4" fontId="4" numFmtId="1" xfId="0" applyBorder="1" applyFont="1" applyNumberFormat="1"/>
    <xf borderId="1" fillId="2" fontId="4" numFmtId="9" xfId="0" applyBorder="1" applyFont="1" applyNumberFormat="1"/>
    <xf borderId="1" fillId="4" fontId="4" numFmtId="9" xfId="0" applyBorder="1" applyFont="1" applyNumberFormat="1"/>
    <xf borderId="1" fillId="2" fontId="0" numFmtId="167" xfId="0" applyBorder="1" applyFont="1" applyNumberFormat="1"/>
    <xf borderId="1" fillId="4" fontId="0" numFmtId="167" xfId="0" applyBorder="1" applyFont="1" applyNumberFormat="1"/>
    <xf borderId="0" fillId="0" fontId="0" numFmtId="170" xfId="0" applyFont="1" applyNumberFormat="1"/>
    <xf borderId="1" fillId="2" fontId="0" numFmtId="170" xfId="0" applyBorder="1" applyFont="1" applyNumberFormat="1"/>
    <xf borderId="1" fillId="4" fontId="0" numFmtId="170" xfId="0" applyBorder="1" applyFont="1" applyNumberFormat="1"/>
    <xf borderId="0" fillId="0" fontId="0" numFmtId="171" xfId="0" applyFont="1" applyNumberFormat="1"/>
    <xf borderId="1" fillId="2" fontId="0" numFmtId="171" xfId="0" applyBorder="1" applyFont="1" applyNumberFormat="1"/>
    <xf borderId="1" fillId="4" fontId="0" numFmtId="171" xfId="0" applyBorder="1" applyFont="1" applyNumberFormat="1"/>
    <xf borderId="0" fillId="0" fontId="0" numFmtId="172" xfId="0" applyFont="1" applyNumberFormat="1"/>
    <xf borderId="1" fillId="2" fontId="0" numFmtId="172" xfId="0" applyBorder="1" applyFont="1" applyNumberFormat="1"/>
    <xf borderId="1" fillId="4" fontId="0" numFmtId="172" xfId="0" applyBorder="1" applyFont="1" applyNumberFormat="1"/>
    <xf borderId="0" fillId="0" fontId="0" numFmtId="173" xfId="0" applyFont="1" applyNumberFormat="1"/>
    <xf borderId="1" fillId="2" fontId="0" numFmtId="173" xfId="0" applyBorder="1" applyFont="1" applyNumberFormat="1"/>
    <xf borderId="1" fillId="4" fontId="0" numFmtId="173" xfId="0" applyBorder="1" applyFont="1" applyNumberFormat="1"/>
    <xf borderId="1" fillId="5" fontId="1" numFmtId="0" xfId="0" applyAlignment="1" applyBorder="1" applyFill="1" applyFont="1">
      <alignment horizontal="center"/>
    </xf>
    <xf borderId="1" fillId="5" fontId="1" numFmtId="0" xfId="0" applyBorder="1" applyFont="1"/>
    <xf borderId="1" fillId="5" fontId="0" numFmtId="0" xfId="0" applyBorder="1" applyFont="1"/>
    <xf borderId="1" fillId="5" fontId="0" numFmtId="37" xfId="0" applyBorder="1" applyFont="1" applyNumberFormat="1"/>
    <xf borderId="1" fillId="5" fontId="4" numFmtId="1" xfId="0" applyBorder="1" applyFont="1" applyNumberFormat="1"/>
    <xf borderId="1" fillId="5" fontId="4" numFmtId="9" xfId="0" applyBorder="1" applyFont="1" applyNumberFormat="1"/>
    <xf borderId="0" fillId="0" fontId="1" numFmtId="17" xfId="0" applyAlignment="1" applyFont="1" applyNumberFormat="1">
      <alignment horizontal="center"/>
    </xf>
    <xf borderId="1" fillId="3" fontId="1" numFmtId="17" xfId="0" applyAlignment="1" applyBorder="1" applyFont="1" applyNumberFormat="1">
      <alignment horizontal="center"/>
    </xf>
    <xf borderId="1" fillId="3" fontId="0" numFmtId="37" xfId="0" applyBorder="1" applyFont="1" applyNumberFormat="1"/>
    <xf borderId="0" fillId="0" fontId="2" numFmtId="0" xfId="0" applyFont="1"/>
    <xf borderId="1" fillId="3" fontId="0" numFmtId="9" xfId="0" applyBorder="1" applyFont="1" applyNumberFormat="1"/>
    <xf borderId="1" fillId="3" fontId="0" numFmtId="167" xfId="0" applyBorder="1" applyFont="1" applyNumberFormat="1"/>
    <xf borderId="0" fillId="0" fontId="0" numFmtId="174" xfId="0" applyFont="1" applyNumberFormat="1"/>
    <xf borderId="0" fillId="0" fontId="0" numFmtId="37" xfId="0" applyAlignment="1" applyFont="1" applyNumberFormat="1">
      <alignment vertical="top"/>
    </xf>
    <xf borderId="1" fillId="3" fontId="0" numFmtId="169" xfId="0" applyBorder="1" applyFont="1" applyNumberFormat="1"/>
    <xf borderId="1" fillId="3" fontId="0" numFmtId="172" xfId="0" applyBorder="1" applyFont="1" applyNumberFormat="1"/>
    <xf borderId="0" fillId="0" fontId="0" numFmtId="175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 outlineLevelRow="1"/>
  <cols>
    <col customWidth="1" min="1" max="1" width="8.71"/>
    <col customWidth="1" min="2" max="2" width="22.29"/>
    <col customWidth="1" min="3" max="9" width="10.71"/>
    <col customWidth="1" min="10" max="10" width="6.29"/>
    <col customWidth="1" min="11" max="17" width="10.71"/>
    <col customWidth="1" min="18" max="26" width="8.71"/>
  </cols>
  <sheetData>
    <row r="1" outlineLevel="1">
      <c r="K1" s="1">
        <v>7.0</v>
      </c>
      <c r="L1" s="1">
        <v>7.0</v>
      </c>
      <c r="M1" s="1"/>
      <c r="N1" s="1"/>
      <c r="O1" s="1">
        <v>7.0</v>
      </c>
      <c r="P1" s="2"/>
    </row>
    <row r="2">
      <c r="C2" s="3" t="s">
        <v>0</v>
      </c>
      <c r="D2" s="3" t="s">
        <v>1</v>
      </c>
      <c r="E2" s="4" t="s">
        <v>2</v>
      </c>
      <c r="F2" s="5" t="s">
        <v>3</v>
      </c>
      <c r="G2" s="3" t="s">
        <v>0</v>
      </c>
      <c r="H2" s="4" t="s">
        <v>2</v>
      </c>
      <c r="I2" s="5" t="s">
        <v>3</v>
      </c>
      <c r="J2" s="3"/>
      <c r="K2" s="3" t="s">
        <v>0</v>
      </c>
      <c r="L2" s="3" t="s">
        <v>1</v>
      </c>
      <c r="M2" s="4" t="s">
        <v>2</v>
      </c>
      <c r="N2" s="5" t="s">
        <v>3</v>
      </c>
      <c r="O2" s="3" t="s">
        <v>0</v>
      </c>
      <c r="P2" s="4" t="s">
        <v>2</v>
      </c>
      <c r="Q2" s="5" t="s">
        <v>3</v>
      </c>
    </row>
    <row r="3">
      <c r="C3" s="6">
        <v>42552.0</v>
      </c>
      <c r="D3" s="6">
        <v>42552.0</v>
      </c>
      <c r="E3" s="4"/>
      <c r="F3" s="5"/>
      <c r="G3" s="6">
        <v>42186.0</v>
      </c>
      <c r="H3" s="4"/>
      <c r="I3" s="5"/>
      <c r="J3" s="7"/>
      <c r="K3" s="6" t="str">
        <f t="shared" ref="K3:L3" si="1">CONCATENATE(TEXT(C3,"mmm"),"-16"," ", "YTD")</f>
        <v>Jul-16 YTD</v>
      </c>
      <c r="L3" s="6" t="str">
        <f t="shared" si="1"/>
        <v>Jul-16 YTD</v>
      </c>
      <c r="M3" s="8"/>
      <c r="N3" s="5"/>
      <c r="O3" s="6" t="str">
        <f>CONCATENATE(TEXT(G3,"mmm"),"-15"," ", "YTD")</f>
        <v>Jul-15 YTD</v>
      </c>
      <c r="P3" s="8"/>
      <c r="Q3" s="5"/>
    </row>
    <row r="4">
      <c r="B4" s="9" t="s">
        <v>4</v>
      </c>
      <c r="E4" s="10"/>
      <c r="F4" s="11"/>
      <c r="H4" s="10"/>
      <c r="I4" s="11"/>
      <c r="M4" s="10"/>
      <c r="N4" s="11"/>
      <c r="O4" s="2"/>
      <c r="P4" s="10"/>
      <c r="Q4" s="11"/>
    </row>
    <row r="5">
      <c r="B5" s="12" t="s">
        <v>5</v>
      </c>
      <c r="C5" s="13">
        <f>AVERAGE('KPIs Monthly'!$AJ$9:AJ9)</f>
        <v>98</v>
      </c>
      <c r="D5" s="13">
        <f>AVERAGE('KPIs Monthly'!$W$9:W9)</f>
        <v>98</v>
      </c>
      <c r="E5" s="14">
        <f t="shared" ref="E5:E18" si="2">C5-D5</f>
        <v>0</v>
      </c>
      <c r="F5" s="15">
        <f t="shared" ref="F5:F12" si="3">IFERROR(E5/D5,0)</f>
        <v>0</v>
      </c>
      <c r="G5" s="13">
        <f>AVERAGE('KPIs Monthly'!$J$9:J9)</f>
        <v>91</v>
      </c>
      <c r="H5" s="14">
        <f t="shared" ref="H5:H18" si="4">C5-G5</f>
        <v>7</v>
      </c>
      <c r="I5" s="15">
        <f t="shared" ref="I5:I12" si="5">IFERROR(H5/G5,0)</f>
        <v>0.07692307692</v>
      </c>
      <c r="J5" s="16"/>
      <c r="K5" s="13">
        <f>AVERAGE('KPIs Monthly'!$AD$9:AJ9)</f>
        <v>101</v>
      </c>
      <c r="L5" s="13">
        <f>AVERAGE('KPIs Monthly'!$Q$9:W9)</f>
        <v>97.42857143</v>
      </c>
      <c r="M5" s="14">
        <f t="shared" ref="M5:M18" si="6">K5-L5</f>
        <v>3.571428571</v>
      </c>
      <c r="N5" s="15">
        <f t="shared" ref="N5:N12" si="7">IFERROR(M5/L5,0)</f>
        <v>0.0366568915</v>
      </c>
      <c r="O5" s="13">
        <f>AVERAGE('KPIs Monthly'!$D$9:J9)</f>
        <v>87</v>
      </c>
      <c r="P5" s="14">
        <f t="shared" ref="P5:P18" si="8">K5-O5</f>
        <v>14</v>
      </c>
      <c r="Q5" s="15">
        <f t="shared" ref="Q5:Q12" si="9">IFERROR(P5/O5,0)</f>
        <v>0.1609195402</v>
      </c>
    </row>
    <row r="6">
      <c r="B6" s="12" t="s">
        <v>5</v>
      </c>
      <c r="C6" s="13">
        <f>SUM('KPIs Monthly'!$AJ$11:AJ11)</f>
        <v>11096</v>
      </c>
      <c r="D6" s="13">
        <f>SUM('KPIs Monthly'!$W$11:W11)</f>
        <v>11046.78939</v>
      </c>
      <c r="E6" s="14">
        <f t="shared" si="2"/>
        <v>49.21060868</v>
      </c>
      <c r="F6" s="17">
        <f t="shared" si="3"/>
        <v>0.004454743088</v>
      </c>
      <c r="G6" s="13">
        <f>SUM('KPIs Monthly'!$J$11:J11)</f>
        <v>10846</v>
      </c>
      <c r="H6" s="14">
        <f t="shared" si="4"/>
        <v>250</v>
      </c>
      <c r="I6" s="17">
        <f t="shared" si="5"/>
        <v>0.02304997234</v>
      </c>
      <c r="J6" s="16"/>
      <c r="K6" s="13">
        <f>SUM('KPIs Monthly'!$AD$11:AJ11)</f>
        <v>69185</v>
      </c>
      <c r="L6" s="13">
        <f>SUM('KPIs Monthly'!$Q$11:W11)</f>
        <v>76919.61422</v>
      </c>
      <c r="M6" s="14">
        <f t="shared" si="6"/>
        <v>-7734.614223</v>
      </c>
      <c r="N6" s="17">
        <f t="shared" si="7"/>
        <v>-0.1005545114</v>
      </c>
      <c r="O6" s="13">
        <f>SUM('KPIs Monthly'!$D$11:J11)</f>
        <v>72311</v>
      </c>
      <c r="P6" s="14">
        <f t="shared" si="8"/>
        <v>-3126</v>
      </c>
      <c r="Q6" s="17">
        <f t="shared" si="9"/>
        <v>-0.04322993735</v>
      </c>
    </row>
    <row r="7">
      <c r="A7" s="18"/>
      <c r="B7" s="19" t="s">
        <v>5</v>
      </c>
      <c r="C7" s="20">
        <f t="shared" ref="C7:D7" si="10">C6/C5</f>
        <v>113.2244898</v>
      </c>
      <c r="D7" s="20">
        <f t="shared" si="10"/>
        <v>112.7223407</v>
      </c>
      <c r="E7" s="21">
        <f t="shared" si="2"/>
        <v>0.5021490682</v>
      </c>
      <c r="F7" s="22">
        <f t="shared" si="3"/>
        <v>0.004454743088</v>
      </c>
      <c r="G7" s="20">
        <f>G6/G5</f>
        <v>119.1868132</v>
      </c>
      <c r="H7" s="21">
        <f t="shared" si="4"/>
        <v>-5.962323391</v>
      </c>
      <c r="I7" s="22">
        <f t="shared" si="5"/>
        <v>-0.05002502568</v>
      </c>
      <c r="J7" s="23"/>
      <c r="K7" s="20">
        <f t="shared" ref="K7:L7" si="11">K6/K5/K1</f>
        <v>97.85714286</v>
      </c>
      <c r="L7" s="20">
        <f t="shared" si="11"/>
        <v>112.7853581</v>
      </c>
      <c r="M7" s="21">
        <f t="shared" si="6"/>
        <v>-14.92821524</v>
      </c>
      <c r="N7" s="22">
        <f t="shared" si="7"/>
        <v>-0.1323595145</v>
      </c>
      <c r="O7" s="20">
        <f>O6/O5/O1</f>
        <v>118.7372742</v>
      </c>
      <c r="P7" s="21">
        <f t="shared" si="8"/>
        <v>-20.88013136</v>
      </c>
      <c r="Q7" s="22">
        <f t="shared" si="9"/>
        <v>-0.1758515302</v>
      </c>
      <c r="R7" s="18"/>
      <c r="S7" s="18"/>
      <c r="T7" s="18"/>
      <c r="U7" s="18"/>
      <c r="V7" s="18"/>
      <c r="W7" s="18"/>
      <c r="X7" s="18"/>
      <c r="Y7" s="18"/>
      <c r="Z7" s="18"/>
    </row>
    <row r="8">
      <c r="B8" s="12" t="s">
        <v>5</v>
      </c>
      <c r="C8" s="13">
        <f>SUM('KPIs Monthly'!$AJ$14:AJ14)</f>
        <v>6313</v>
      </c>
      <c r="D8" s="13">
        <f>SUM('KPIs Monthly'!$W$14:W14)</f>
        <v>4860.587332</v>
      </c>
      <c r="E8" s="14">
        <f t="shared" si="2"/>
        <v>1452.412668</v>
      </c>
      <c r="F8" s="17">
        <f t="shared" si="3"/>
        <v>0.2988142314</v>
      </c>
      <c r="G8" s="13">
        <f>SUM('KPIs Monthly'!$J$14:J14)</f>
        <v>4849</v>
      </c>
      <c r="H8" s="14">
        <f t="shared" si="4"/>
        <v>1464</v>
      </c>
      <c r="I8" s="17">
        <f t="shared" si="5"/>
        <v>0.3019179212</v>
      </c>
      <c r="J8" s="16"/>
      <c r="K8" s="13">
        <f>SUM('KPIs Monthly'!$AD$14:AJ14)</f>
        <v>33945</v>
      </c>
      <c r="L8" s="13">
        <f>SUM('KPIs Monthly'!$Q$14:W14)</f>
        <v>33844.63026</v>
      </c>
      <c r="M8" s="14">
        <f t="shared" si="6"/>
        <v>100.369742</v>
      </c>
      <c r="N8" s="17">
        <f t="shared" si="7"/>
        <v>0.002965603146</v>
      </c>
      <c r="O8" s="13">
        <f>SUM('KPIs Monthly'!$D$14:J14)</f>
        <v>31458</v>
      </c>
      <c r="P8" s="14">
        <f t="shared" si="8"/>
        <v>2487</v>
      </c>
      <c r="Q8" s="17">
        <f t="shared" si="9"/>
        <v>0.07905779134</v>
      </c>
    </row>
    <row r="9">
      <c r="B9" s="12" t="s">
        <v>5</v>
      </c>
      <c r="C9" s="13">
        <f>SUM('KPIs Monthly'!$AJ$15:AJ15)</f>
        <v>6695</v>
      </c>
      <c r="D9" s="13">
        <f>SUM('KPIs Monthly'!$W$15:W15)</f>
        <v>5468.160749</v>
      </c>
      <c r="E9" s="14">
        <f t="shared" si="2"/>
        <v>1226.839251</v>
      </c>
      <c r="F9" s="17">
        <f t="shared" si="3"/>
        <v>0.2243604948</v>
      </c>
      <c r="G9" s="13">
        <f>SUM('KPIs Monthly'!$J$15:J15)</f>
        <v>6309</v>
      </c>
      <c r="H9" s="14">
        <f t="shared" si="4"/>
        <v>386</v>
      </c>
      <c r="I9" s="17">
        <f t="shared" si="5"/>
        <v>0.06118243779</v>
      </c>
      <c r="J9" s="16"/>
      <c r="K9" s="13">
        <f>SUM('KPIs Monthly'!$AD$15:AJ15)</f>
        <v>37182</v>
      </c>
      <c r="L9" s="13">
        <f>SUM('KPIs Monthly'!$Q$15:W15)</f>
        <v>38075.20904</v>
      </c>
      <c r="M9" s="14">
        <f t="shared" si="6"/>
        <v>-893.2090403</v>
      </c>
      <c r="N9" s="17">
        <f t="shared" si="7"/>
        <v>-0.02345907121</v>
      </c>
      <c r="O9" s="13">
        <f>SUM('KPIs Monthly'!$D$15:J15)</f>
        <v>36637</v>
      </c>
      <c r="P9" s="14">
        <f t="shared" si="8"/>
        <v>545</v>
      </c>
      <c r="Q9" s="17">
        <f t="shared" si="9"/>
        <v>0.01487567213</v>
      </c>
    </row>
    <row r="10">
      <c r="B10" s="12" t="s">
        <v>5</v>
      </c>
      <c r="C10" s="13">
        <f>SUM('KPIs Monthly'!$AJ$16:AJ16)</f>
        <v>3898</v>
      </c>
      <c r="D10" s="13">
        <f>SUM('KPIs Monthly'!$W$16:W16)</f>
        <v>3013.564146</v>
      </c>
      <c r="E10" s="14">
        <f t="shared" si="2"/>
        <v>884.435854</v>
      </c>
      <c r="F10" s="17">
        <f t="shared" si="3"/>
        <v>0.2934849936</v>
      </c>
      <c r="G10" s="13">
        <f>SUM('KPIs Monthly'!$J$16:J16)</f>
        <v>2980</v>
      </c>
      <c r="H10" s="14">
        <f t="shared" si="4"/>
        <v>918</v>
      </c>
      <c r="I10" s="17">
        <f t="shared" si="5"/>
        <v>0.3080536913</v>
      </c>
      <c r="J10" s="16"/>
      <c r="K10" s="13">
        <f>SUM('KPIs Monthly'!$AD$16:AJ16)</f>
        <v>22269</v>
      </c>
      <c r="L10" s="13">
        <f>SUM('KPIs Monthly'!$Q$16:W16)</f>
        <v>20983.67076</v>
      </c>
      <c r="M10" s="14">
        <f t="shared" si="6"/>
        <v>1285.32924</v>
      </c>
      <c r="N10" s="17">
        <f t="shared" si="7"/>
        <v>0.06125378418</v>
      </c>
      <c r="O10" s="13">
        <f>SUM('KPIs Monthly'!$D$16:J16)</f>
        <v>19881</v>
      </c>
      <c r="P10" s="14">
        <f t="shared" si="8"/>
        <v>2388</v>
      </c>
      <c r="Q10" s="17">
        <f t="shared" si="9"/>
        <v>0.1201146824</v>
      </c>
    </row>
    <row r="11">
      <c r="B11" s="12" t="s">
        <v>5</v>
      </c>
      <c r="C11" s="13">
        <f>SUM('KPIs Monthly'!$AJ$17:AJ17)</f>
        <v>1669</v>
      </c>
      <c r="D11" s="13">
        <f>SUM('KPIs Monthly'!$W$17:W17)</f>
        <v>1808.138488</v>
      </c>
      <c r="E11" s="14">
        <f t="shared" si="2"/>
        <v>-139.1384876</v>
      </c>
      <c r="F11" s="17">
        <f t="shared" si="3"/>
        <v>-0.07695123384</v>
      </c>
      <c r="G11" s="13">
        <f>SUM('KPIs Monthly'!$J$17:J17)</f>
        <v>1913</v>
      </c>
      <c r="H11" s="14">
        <f t="shared" si="4"/>
        <v>-244</v>
      </c>
      <c r="I11" s="17">
        <f t="shared" si="5"/>
        <v>-0.1275483534</v>
      </c>
      <c r="J11" s="16"/>
      <c r="K11" s="13">
        <f>SUM('KPIs Monthly'!$AD$17:AJ17)</f>
        <v>12442</v>
      </c>
      <c r="L11" s="13">
        <f>SUM('KPIs Monthly'!$Q$17:W17)</f>
        <v>12590.20246</v>
      </c>
      <c r="M11" s="14">
        <f t="shared" si="6"/>
        <v>-148.202456</v>
      </c>
      <c r="N11" s="17">
        <f t="shared" si="7"/>
        <v>-0.01177125281</v>
      </c>
      <c r="O11" s="13">
        <f>SUM('KPIs Monthly'!$D$17:J17)</f>
        <v>11987</v>
      </c>
      <c r="P11" s="14">
        <f t="shared" si="8"/>
        <v>455</v>
      </c>
      <c r="Q11" s="17">
        <f t="shared" si="9"/>
        <v>0.0379577876</v>
      </c>
    </row>
    <row r="12">
      <c r="B12" s="12" t="s">
        <v>5</v>
      </c>
      <c r="C12" s="13">
        <f>SUM('KPIs Monthly'!$AJ$19:AJ19)</f>
        <v>400</v>
      </c>
      <c r="D12" s="13">
        <f>SUM('KPIs Monthly'!$W$19:W19)</f>
        <v>180.8138488</v>
      </c>
      <c r="E12" s="14">
        <f t="shared" si="2"/>
        <v>219.1861512</v>
      </c>
      <c r="F12" s="17">
        <f t="shared" si="3"/>
        <v>1.212219931</v>
      </c>
      <c r="G12" s="13">
        <f>SUM('KPIs Monthly'!$J$19:J19)</f>
        <v>181</v>
      </c>
      <c r="H12" s="14">
        <f t="shared" si="4"/>
        <v>219</v>
      </c>
      <c r="I12" s="17">
        <f t="shared" si="5"/>
        <v>1.209944751</v>
      </c>
      <c r="J12" s="16"/>
      <c r="K12" s="13">
        <f>SUM('KPIs Monthly'!$AD$19:AJ19)</f>
        <v>1716</v>
      </c>
      <c r="L12" s="13">
        <f>SUM('KPIs Monthly'!$Q$19:W19)</f>
        <v>1259.020246</v>
      </c>
      <c r="M12" s="14">
        <f t="shared" si="6"/>
        <v>456.9797544</v>
      </c>
      <c r="N12" s="17">
        <f t="shared" si="7"/>
        <v>0.3629645798</v>
      </c>
      <c r="O12" s="13">
        <f>SUM('KPIs Monthly'!$D$19:J19)</f>
        <v>1242</v>
      </c>
      <c r="P12" s="14">
        <f t="shared" si="8"/>
        <v>474</v>
      </c>
      <c r="Q12" s="17">
        <f t="shared" si="9"/>
        <v>0.3816425121</v>
      </c>
    </row>
    <row r="13">
      <c r="A13" s="18"/>
      <c r="B13" s="12" t="s">
        <v>5</v>
      </c>
      <c r="C13" s="24">
        <f t="shared" ref="C13:D13" si="12">C12/C11</f>
        <v>0.2396644697</v>
      </c>
      <c r="D13" s="24">
        <f t="shared" si="12"/>
        <v>0.1</v>
      </c>
      <c r="E13" s="25">
        <f t="shared" si="2"/>
        <v>0.1396644697</v>
      </c>
      <c r="F13" s="22"/>
      <c r="G13" s="24">
        <f>G12/G11</f>
        <v>0.09461578672</v>
      </c>
      <c r="H13" s="25">
        <f t="shared" si="4"/>
        <v>0.145048683</v>
      </c>
      <c r="I13" s="22"/>
      <c r="J13" s="26"/>
      <c r="K13" s="24">
        <f t="shared" ref="K13:L13" si="13">K12/K11</f>
        <v>0.1379199486</v>
      </c>
      <c r="L13" s="24">
        <f t="shared" si="13"/>
        <v>0.1</v>
      </c>
      <c r="M13" s="25">
        <f t="shared" si="6"/>
        <v>0.03791994856</v>
      </c>
      <c r="N13" s="22"/>
      <c r="O13" s="24">
        <f>O12/O11</f>
        <v>0.1036122466</v>
      </c>
      <c r="P13" s="25">
        <f t="shared" si="8"/>
        <v>0.03430770196</v>
      </c>
      <c r="Q13" s="22"/>
      <c r="R13" s="18"/>
      <c r="S13" s="18"/>
      <c r="T13" s="18"/>
      <c r="U13" s="18"/>
      <c r="V13" s="18"/>
      <c r="W13" s="18"/>
      <c r="X13" s="18"/>
      <c r="Y13" s="18"/>
      <c r="Z13" s="18"/>
    </row>
    <row r="14">
      <c r="B14" s="12" t="s">
        <v>5</v>
      </c>
      <c r="C14" s="13">
        <f>SUM('KPIs Monthly'!$AJ$24:AJ24)</f>
        <v>11360</v>
      </c>
      <c r="D14" s="13">
        <f>SUM('KPIs Monthly'!$W$24:W24)</f>
        <v>11887.30598</v>
      </c>
      <c r="E14" s="14">
        <f t="shared" si="2"/>
        <v>-527.3059754</v>
      </c>
      <c r="F14" s="17">
        <f t="shared" ref="F14:F18" si="14">IFERROR(E14/D14,0)</f>
        <v>-0.04435874508</v>
      </c>
      <c r="G14" s="13">
        <f>SUM('KPIs Monthly'!$J$24:J24)</f>
        <v>9646</v>
      </c>
      <c r="H14" s="14">
        <f t="shared" si="4"/>
        <v>1714</v>
      </c>
      <c r="I14" s="17">
        <f t="shared" ref="I14:I18" si="15">IFERROR(H14/G14,0)</f>
        <v>0.1776902343</v>
      </c>
      <c r="J14" s="16"/>
      <c r="K14" s="13">
        <f>SUM('KPIs Monthly'!$AD$24:AJ24)</f>
        <v>81829</v>
      </c>
      <c r="L14" s="13">
        <f>SUM('KPIs Monthly'!$Q$24:W24)</f>
        <v>82772.19357</v>
      </c>
      <c r="M14" s="14">
        <f t="shared" si="6"/>
        <v>-943.1935658</v>
      </c>
      <c r="N14" s="17">
        <f t="shared" ref="N14:N18" si="16">IFERROR(M14/L14,0)</f>
        <v>-0.0113950534</v>
      </c>
      <c r="O14" s="13">
        <f>SUM('KPIs Monthly'!$D$24:J24)</f>
        <v>84041</v>
      </c>
      <c r="P14" s="14">
        <f t="shared" si="8"/>
        <v>-2212</v>
      </c>
      <c r="Q14" s="17">
        <f t="shared" ref="Q14:Q18" si="17">IFERROR(P14/O14,0)</f>
        <v>-0.02632048643</v>
      </c>
    </row>
    <row r="15">
      <c r="B15" s="12" t="s">
        <v>5</v>
      </c>
      <c r="C15" s="13">
        <f>SUM('KPIs Monthly'!$AJ$22:AJ22)</f>
        <v>628</v>
      </c>
      <c r="D15" s="13">
        <f>SUM('KPIs Monthly'!$W$22:W22)</f>
        <v>618.0432774</v>
      </c>
      <c r="E15" s="14">
        <f t="shared" si="2"/>
        <v>9.956722634</v>
      </c>
      <c r="F15" s="17">
        <f t="shared" si="14"/>
        <v>0.01611007352</v>
      </c>
      <c r="G15" s="13">
        <f>SUM('KPIs Monthly'!$J$22:J22)</f>
        <v>649</v>
      </c>
      <c r="H15" s="14">
        <f t="shared" si="4"/>
        <v>-21</v>
      </c>
      <c r="I15" s="17">
        <f t="shared" si="15"/>
        <v>-0.03235747304</v>
      </c>
      <c r="J15" s="16"/>
      <c r="K15" s="13">
        <f>SUM('KPIs Monthly'!$AD$22:AJ22)</f>
        <v>3556</v>
      </c>
      <c r="L15" s="13">
        <f>SUM('KPIs Monthly'!$Q$22:W22)</f>
        <v>4305.438267</v>
      </c>
      <c r="M15" s="14">
        <f t="shared" si="6"/>
        <v>-749.4382675</v>
      </c>
      <c r="N15" s="17">
        <f t="shared" si="16"/>
        <v>-0.1740678233</v>
      </c>
      <c r="O15" s="13">
        <f>SUM('KPIs Monthly'!$D$22:J22)</f>
        <v>4552</v>
      </c>
      <c r="P15" s="14">
        <f t="shared" si="8"/>
        <v>-996</v>
      </c>
      <c r="Q15" s="17">
        <f t="shared" si="17"/>
        <v>-0.2188049209</v>
      </c>
    </row>
    <row r="16">
      <c r="B16" s="12" t="s">
        <v>5</v>
      </c>
      <c r="C16" s="13">
        <f>AVERAGE('KPIs Monthly'!$AJ$26:AJ26)</f>
        <v>28681</v>
      </c>
      <c r="D16" s="13">
        <f>AVERAGE('KPIs Monthly'!$W$26:W26)</f>
        <v>29592.36983</v>
      </c>
      <c r="E16" s="14">
        <f t="shared" si="2"/>
        <v>-911.3698286</v>
      </c>
      <c r="F16" s="17">
        <f t="shared" si="14"/>
        <v>-0.03079746008</v>
      </c>
      <c r="G16" s="13">
        <f>AVERAGE('KPIs Monthly'!$J$26:J26)</f>
        <v>29567</v>
      </c>
      <c r="H16" s="14">
        <f t="shared" si="4"/>
        <v>-886</v>
      </c>
      <c r="I16" s="17">
        <f t="shared" si="15"/>
        <v>-0.02996584029</v>
      </c>
      <c r="J16" s="16"/>
      <c r="K16" s="13">
        <f>AVERAGE('KPIs Monthly'!$AD$26:AJ26)</f>
        <v>29089.71429</v>
      </c>
      <c r="L16" s="13">
        <f>AVERAGE('KPIs Monthly'!$Q$26:W26)</f>
        <v>29642.52375</v>
      </c>
      <c r="M16" s="14">
        <f t="shared" si="6"/>
        <v>-552.8094688</v>
      </c>
      <c r="N16" s="17">
        <f t="shared" si="16"/>
        <v>-0.01864920387</v>
      </c>
      <c r="O16" s="13">
        <f>AVERAGE('KPIs Monthly'!$D$26:J26)</f>
        <v>29377.85714</v>
      </c>
      <c r="P16" s="14">
        <f t="shared" si="8"/>
        <v>-288.1428571</v>
      </c>
      <c r="Q16" s="17">
        <f t="shared" si="17"/>
        <v>-0.009808164555</v>
      </c>
    </row>
    <row r="17">
      <c r="B17" s="12" t="s">
        <v>5</v>
      </c>
      <c r="C17" s="27">
        <f>AVERAGE('KPIs Monthly'!$AJ$28:AJ28)</f>
        <v>42.06145741</v>
      </c>
      <c r="D17" s="27">
        <f>AVERAGE('KPIs Monthly'!$W$28:W28)</f>
        <v>42.35358896</v>
      </c>
      <c r="E17" s="28">
        <f t="shared" si="2"/>
        <v>-0.2921315447</v>
      </c>
      <c r="F17" s="17">
        <f t="shared" si="14"/>
        <v>-0.006897444867</v>
      </c>
      <c r="G17" s="27">
        <f>AVERAGE('KPIs Monthly'!$J$28:J28)</f>
        <v>37.45243718</v>
      </c>
      <c r="H17" s="28">
        <f t="shared" si="4"/>
        <v>4.609020234</v>
      </c>
      <c r="I17" s="17">
        <f t="shared" si="15"/>
        <v>0.1230632926</v>
      </c>
      <c r="J17" s="29"/>
      <c r="K17" s="27">
        <f>AVERAGE('KPIs Monthly'!$AD$28:AJ28)</f>
        <v>40.30249774</v>
      </c>
      <c r="L17" s="27">
        <f>AVERAGE('KPIs Monthly'!$Q$28:W28)</f>
        <v>40.5807063</v>
      </c>
      <c r="M17" s="28">
        <f t="shared" si="6"/>
        <v>-0.2782085662</v>
      </c>
      <c r="N17" s="17">
        <f t="shared" si="16"/>
        <v>-0.006855685658</v>
      </c>
      <c r="O17" s="27">
        <f>AVERAGE('KPIs Monthly'!$D$28:J28)</f>
        <v>37.23912635</v>
      </c>
      <c r="P17" s="28">
        <f t="shared" si="8"/>
        <v>3.063371387</v>
      </c>
      <c r="Q17" s="17">
        <f t="shared" si="17"/>
        <v>0.0822621712</v>
      </c>
    </row>
    <row r="18">
      <c r="B18" s="12" t="s">
        <v>5</v>
      </c>
      <c r="C18" s="27">
        <f>SUM('KPIs Monthly'!$AJ$30:AJ30)</f>
        <v>1358.58975</v>
      </c>
      <c r="D18" s="27">
        <f>SUM('KPIs Monthly'!$W$30:W30)</f>
        <v>1253.343068</v>
      </c>
      <c r="E18" s="28">
        <f t="shared" si="2"/>
        <v>105.2466821</v>
      </c>
      <c r="F18" s="17">
        <f t="shared" si="14"/>
        <v>0.08397276432</v>
      </c>
      <c r="G18" s="27">
        <f>SUM('KPIs Monthly'!$J$30:J30)</f>
        <v>1154.85229</v>
      </c>
      <c r="H18" s="28">
        <f t="shared" si="4"/>
        <v>203.73746</v>
      </c>
      <c r="I18" s="17">
        <f t="shared" si="15"/>
        <v>0.176418631</v>
      </c>
      <c r="J18" s="29"/>
      <c r="K18" s="27">
        <f>SUM('KPIs Monthly'!$AD$30:AJ30)</f>
        <v>8304.74645</v>
      </c>
      <c r="L18" s="27">
        <f>SUM('KPIs Monthly'!$Q$30:W30)</f>
        <v>8420.060675</v>
      </c>
      <c r="M18" s="28">
        <f t="shared" si="6"/>
        <v>-115.3142253</v>
      </c>
      <c r="N18" s="17">
        <f t="shared" si="16"/>
        <v>-0.01369517748</v>
      </c>
      <c r="O18" s="27">
        <f>SUM('KPIs Monthly'!$D$30:J30)</f>
        <v>7541.51952</v>
      </c>
      <c r="P18" s="28">
        <f t="shared" si="8"/>
        <v>763.22693</v>
      </c>
      <c r="Q18" s="17">
        <f t="shared" si="17"/>
        <v>0.1012033355</v>
      </c>
    </row>
    <row r="19">
      <c r="C19" s="13"/>
      <c r="D19" s="13"/>
      <c r="E19" s="14"/>
      <c r="F19" s="30"/>
      <c r="G19" s="13"/>
      <c r="H19" s="14"/>
      <c r="I19" s="30"/>
      <c r="J19" s="16"/>
      <c r="K19" s="13"/>
      <c r="L19" s="13"/>
      <c r="M19" s="14"/>
      <c r="N19" s="30"/>
      <c r="O19" s="13"/>
      <c r="P19" s="14"/>
      <c r="Q19" s="30"/>
    </row>
    <row r="20">
      <c r="B20" s="9" t="s">
        <v>6</v>
      </c>
      <c r="C20" s="1"/>
      <c r="D20" s="1"/>
      <c r="E20" s="31"/>
      <c r="F20" s="32"/>
      <c r="G20" s="1"/>
      <c r="H20" s="31"/>
      <c r="I20" s="32"/>
      <c r="K20" s="1"/>
      <c r="L20" s="1"/>
      <c r="M20" s="31"/>
      <c r="N20" s="32"/>
      <c r="O20" s="1"/>
      <c r="P20" s="31"/>
      <c r="Q20" s="32"/>
    </row>
    <row r="21" ht="15.75" customHeight="1">
      <c r="B21" s="12" t="s">
        <v>7</v>
      </c>
      <c r="C21" s="13">
        <f>AVERAGE('KPIs Monthly'!$AJ$37:AJ37)</f>
        <v>1530</v>
      </c>
      <c r="D21" s="13">
        <f>AVERAGE('KPIs Monthly'!$W$37:W37)</f>
        <v>1658</v>
      </c>
      <c r="E21" s="14">
        <f t="shared" ref="E21:E34" si="18">C21-D21</f>
        <v>-128</v>
      </c>
      <c r="F21" s="15">
        <f t="shared" ref="F21:F28" si="19">IFERROR(E21/D21,0)</f>
        <v>-0.07720144753</v>
      </c>
      <c r="G21" s="13">
        <f>AVERAGE('KPIs Monthly'!$J$37:J37)</f>
        <v>1529</v>
      </c>
      <c r="H21" s="14">
        <f t="shared" ref="H21:H34" si="20">C21-G21</f>
        <v>1</v>
      </c>
      <c r="I21" s="15">
        <f t="shared" ref="I21:I28" si="21">IFERROR(H21/G21,0)</f>
        <v>0.0006540222368</v>
      </c>
      <c r="J21" s="16"/>
      <c r="K21" s="13">
        <f>AVERAGE('KPIs Monthly'!$AD$37:AJ37)</f>
        <v>1512.714286</v>
      </c>
      <c r="L21" s="13">
        <f>AVERAGE('KPIs Monthly'!$Q$37:W37)</f>
        <v>1619</v>
      </c>
      <c r="M21" s="14">
        <f t="shared" ref="M21:M34" si="22">K21-L21</f>
        <v>-106.2857143</v>
      </c>
      <c r="N21" s="15">
        <f t="shared" ref="N21:N28" si="23">IFERROR(M21/L21,0)</f>
        <v>-0.06564898968</v>
      </c>
      <c r="O21" s="13">
        <f>AVERAGE('KPIs Monthly'!$D$37:J37)</f>
        <v>1490.857143</v>
      </c>
      <c r="P21" s="14">
        <f t="shared" ref="P21:P34" si="24">K21-O21</f>
        <v>21.85714286</v>
      </c>
      <c r="Q21" s="15">
        <f t="shared" ref="Q21:Q28" si="25">IFERROR(P21/O21,0)</f>
        <v>0.01466078957</v>
      </c>
    </row>
    <row r="22" ht="15.75" customHeight="1">
      <c r="B22" s="12" t="s">
        <v>7</v>
      </c>
      <c r="C22" s="13">
        <f>SUM('KPIs Monthly'!$AJ$39:AJ39)</f>
        <v>209649</v>
      </c>
      <c r="D22" s="13">
        <f>SUM('KPIs Monthly'!$W$39:W39)</f>
        <v>192303.0891</v>
      </c>
      <c r="E22" s="14">
        <f t="shared" si="18"/>
        <v>17345.91086</v>
      </c>
      <c r="F22" s="17">
        <f t="shared" si="19"/>
        <v>0.09020089557</v>
      </c>
      <c r="G22" s="13">
        <f>SUM('KPIs Monthly'!$J$39:J39)</f>
        <v>183979</v>
      </c>
      <c r="H22" s="14">
        <f t="shared" si="20"/>
        <v>25670</v>
      </c>
      <c r="I22" s="17">
        <f t="shared" si="21"/>
        <v>0.1395267938</v>
      </c>
      <c r="J22" s="16"/>
      <c r="K22" s="13">
        <f>SUM('KPIs Monthly'!$AD$39:AJ39)</f>
        <v>1345275</v>
      </c>
      <c r="L22" s="13">
        <f>SUM('KPIs Monthly'!$Q$39:W39)</f>
        <v>1381764.975</v>
      </c>
      <c r="M22" s="14">
        <f t="shared" si="22"/>
        <v>-36489.97481</v>
      </c>
      <c r="N22" s="17">
        <f t="shared" si="23"/>
        <v>-0.02640823547</v>
      </c>
      <c r="O22" s="13">
        <f>SUM('KPIs Monthly'!$D$39:J39)</f>
        <v>1290474</v>
      </c>
      <c r="P22" s="14">
        <f t="shared" si="24"/>
        <v>54801</v>
      </c>
      <c r="Q22" s="17">
        <f t="shared" si="25"/>
        <v>0.04246579164</v>
      </c>
    </row>
    <row r="23" ht="15.75" customHeight="1">
      <c r="A23" s="18"/>
      <c r="B23" s="12" t="s">
        <v>7</v>
      </c>
      <c r="C23" s="20">
        <f t="shared" ref="C23:D23" si="26">C22/C21</f>
        <v>137.0254902</v>
      </c>
      <c r="D23" s="20">
        <f t="shared" si="26"/>
        <v>115.9849754</v>
      </c>
      <c r="E23" s="21">
        <f t="shared" si="18"/>
        <v>21.04051484</v>
      </c>
      <c r="F23" s="22">
        <f t="shared" si="19"/>
        <v>0.181407245</v>
      </c>
      <c r="G23" s="20">
        <f>G22/G21</f>
        <v>120.3263571</v>
      </c>
      <c r="H23" s="21">
        <f t="shared" si="20"/>
        <v>16.6991331</v>
      </c>
      <c r="I23" s="22">
        <f t="shared" si="21"/>
        <v>0.1387820051</v>
      </c>
      <c r="J23" s="23"/>
      <c r="K23" s="20">
        <f t="shared" ref="K23:L23" si="27">K22/K21/K1</f>
        <v>127.0445746</v>
      </c>
      <c r="L23" s="20">
        <f t="shared" si="27"/>
        <v>121.924025</v>
      </c>
      <c r="M23" s="21">
        <f t="shared" si="22"/>
        <v>5.120549604</v>
      </c>
      <c r="N23" s="22">
        <f t="shared" si="23"/>
        <v>0.04199787208</v>
      </c>
      <c r="O23" s="20">
        <f>O22/O21/O1</f>
        <v>123.6559985</v>
      </c>
      <c r="P23" s="21">
        <f t="shared" si="24"/>
        <v>3.388576092</v>
      </c>
      <c r="Q23" s="22">
        <f t="shared" si="25"/>
        <v>0.0274032488</v>
      </c>
      <c r="R23" s="18"/>
      <c r="S23" s="18"/>
      <c r="T23" s="18"/>
      <c r="U23" s="18"/>
      <c r="V23" s="18"/>
      <c r="W23" s="18"/>
      <c r="X23" s="18"/>
      <c r="Y23" s="18"/>
      <c r="Z23" s="18"/>
    </row>
    <row r="24" ht="15.75" customHeight="1">
      <c r="B24" s="12" t="s">
        <v>7</v>
      </c>
      <c r="C24" s="13">
        <f>SUM('KPIs Monthly'!$AJ$42:AJ42)</f>
        <v>110331</v>
      </c>
      <c r="D24" s="13">
        <f>SUM('KPIs Monthly'!$W$42:W42)</f>
        <v>86151.78393</v>
      </c>
      <c r="E24" s="14">
        <f t="shared" si="18"/>
        <v>24179.21607</v>
      </c>
      <c r="F24" s="17">
        <f t="shared" si="19"/>
        <v>0.280658333</v>
      </c>
      <c r="G24" s="13">
        <f>SUM('KPIs Monthly'!$J$42:J42)</f>
        <v>84309</v>
      </c>
      <c r="H24" s="14">
        <f t="shared" si="20"/>
        <v>26022</v>
      </c>
      <c r="I24" s="17">
        <f t="shared" si="21"/>
        <v>0.308650322</v>
      </c>
      <c r="J24" s="16"/>
      <c r="K24" s="13">
        <f>SUM('KPIs Monthly'!$AD$42:AJ42)</f>
        <v>637303</v>
      </c>
      <c r="L24" s="13">
        <f>SUM('KPIs Monthly'!$Q$42:W42)</f>
        <v>619030.7087</v>
      </c>
      <c r="M24" s="14">
        <f t="shared" si="22"/>
        <v>18272.29128</v>
      </c>
      <c r="N24" s="17">
        <f t="shared" si="23"/>
        <v>0.02951758455</v>
      </c>
      <c r="O24" s="13">
        <f>SUM('KPIs Monthly'!$D$42:J42)</f>
        <v>567024</v>
      </c>
      <c r="P24" s="14">
        <f t="shared" si="24"/>
        <v>70279</v>
      </c>
      <c r="Q24" s="17">
        <f t="shared" si="25"/>
        <v>0.1239436073</v>
      </c>
    </row>
    <row r="25" ht="15.75" customHeight="1">
      <c r="B25" s="12" t="s">
        <v>7</v>
      </c>
      <c r="C25" s="13">
        <f>SUM('KPIs Monthly'!$AJ$43:AJ43)</f>
        <v>104273</v>
      </c>
      <c r="D25" s="13">
        <f>SUM('KPIs Monthly'!$W$43:W43)</f>
        <v>96489.99801</v>
      </c>
      <c r="E25" s="14">
        <f t="shared" si="18"/>
        <v>7783.001994</v>
      </c>
      <c r="F25" s="17">
        <f t="shared" si="19"/>
        <v>0.08066123075</v>
      </c>
      <c r="G25" s="13">
        <f>SUM('KPIs Monthly'!$J$43:J43)</f>
        <v>109950</v>
      </c>
      <c r="H25" s="14">
        <f t="shared" si="20"/>
        <v>-5677</v>
      </c>
      <c r="I25" s="17">
        <f t="shared" si="21"/>
        <v>-0.05163256025</v>
      </c>
      <c r="J25" s="16"/>
      <c r="K25" s="13">
        <f>SUM('KPIs Monthly'!$AD$43:AJ43)</f>
        <v>638838</v>
      </c>
      <c r="L25" s="13">
        <f>SUM('KPIs Monthly'!$Q$43:W43)</f>
        <v>693314.3938</v>
      </c>
      <c r="M25" s="14">
        <f t="shared" si="22"/>
        <v>-54476.39376</v>
      </c>
      <c r="N25" s="17">
        <f t="shared" si="23"/>
        <v>-0.07857386815</v>
      </c>
      <c r="O25" s="13">
        <f>SUM('KPIs Monthly'!$D$43:J43)</f>
        <v>653957</v>
      </c>
      <c r="P25" s="14">
        <f t="shared" si="24"/>
        <v>-15119</v>
      </c>
      <c r="Q25" s="17">
        <f t="shared" si="25"/>
        <v>-0.02311925708</v>
      </c>
    </row>
    <row r="26" ht="15.75" customHeight="1">
      <c r="B26" s="12" t="s">
        <v>7</v>
      </c>
      <c r="C26" s="13">
        <f>SUM('KPIs Monthly'!$AJ$44:AJ44)</f>
        <v>62728</v>
      </c>
      <c r="D26" s="13">
        <f>SUM('KPIs Monthly'!$W$44:W44)</f>
        <v>40852.72224</v>
      </c>
      <c r="E26" s="14">
        <f t="shared" si="18"/>
        <v>21875.27776</v>
      </c>
      <c r="F26" s="17">
        <f t="shared" si="19"/>
        <v>0.5354668319</v>
      </c>
      <c r="G26" s="13">
        <f>SUM('KPIs Monthly'!$J$44:J44)</f>
        <v>54647</v>
      </c>
      <c r="H26" s="14">
        <f t="shared" si="20"/>
        <v>8081</v>
      </c>
      <c r="I26" s="17">
        <f t="shared" si="21"/>
        <v>0.1478763702</v>
      </c>
      <c r="J26" s="16"/>
      <c r="K26" s="13">
        <f>SUM('KPIs Monthly'!$AD$44:AJ44)</f>
        <v>420388</v>
      </c>
      <c r="L26" s="13">
        <f>SUM('KPIs Monthly'!$Q$44:W44)</f>
        <v>331271.7363</v>
      </c>
      <c r="M26" s="14">
        <f t="shared" si="22"/>
        <v>89116.26375</v>
      </c>
      <c r="N26" s="17">
        <f t="shared" si="23"/>
        <v>0.2690125779</v>
      </c>
      <c r="O26" s="13">
        <f>SUM('KPIs Monthly'!$D$44:J44)</f>
        <v>353599</v>
      </c>
      <c r="P26" s="14">
        <f t="shared" si="24"/>
        <v>66789</v>
      </c>
      <c r="Q26" s="17">
        <f t="shared" si="25"/>
        <v>0.1888834527</v>
      </c>
    </row>
    <row r="27" ht="15.75" customHeight="1">
      <c r="B27" s="12" t="s">
        <v>7</v>
      </c>
      <c r="C27" s="13">
        <f>SUM('KPIs Monthly'!$AJ$45:AJ45)</f>
        <v>591</v>
      </c>
      <c r="D27" s="13">
        <f>SUM('KPIs Monthly'!$W$45:W45)</f>
        <v>18066.67056</v>
      </c>
      <c r="E27" s="14">
        <f t="shared" si="18"/>
        <v>-17475.67056</v>
      </c>
      <c r="F27" s="17">
        <f t="shared" si="19"/>
        <v>-0.9672878299</v>
      </c>
      <c r="G27" s="13">
        <f>SUM('KPIs Monthly'!$J$45:J45)</f>
        <v>24502</v>
      </c>
      <c r="H27" s="14">
        <f t="shared" si="20"/>
        <v>-23911</v>
      </c>
      <c r="I27" s="17">
        <f t="shared" si="21"/>
        <v>-0.97587952</v>
      </c>
      <c r="J27" s="16"/>
      <c r="K27" s="13">
        <f>SUM('KPIs Monthly'!$AD$45:AJ45)</f>
        <v>144261</v>
      </c>
      <c r="L27" s="13">
        <f>SUM('KPIs Monthly'!$Q$45:W45)</f>
        <v>142946.8466</v>
      </c>
      <c r="M27" s="14">
        <f t="shared" si="22"/>
        <v>1314.153412</v>
      </c>
      <c r="N27" s="17">
        <f t="shared" si="23"/>
        <v>0.009193301173</v>
      </c>
      <c r="O27" s="13">
        <f>SUM('KPIs Monthly'!$D$45:J45)</f>
        <v>152516</v>
      </c>
      <c r="P27" s="14">
        <f t="shared" si="24"/>
        <v>-8255</v>
      </c>
      <c r="Q27" s="17">
        <f t="shared" si="25"/>
        <v>-0.0541254688</v>
      </c>
    </row>
    <row r="28" ht="15.75" customHeight="1">
      <c r="B28" s="12" t="s">
        <v>7</v>
      </c>
      <c r="C28" s="13">
        <f>SUM('KPIs Monthly'!$AJ$47:AJ47)</f>
        <v>109</v>
      </c>
      <c r="D28" s="13">
        <f>SUM('KPIs Monthly'!$W$47:W47)</f>
        <v>1806.667056</v>
      </c>
      <c r="E28" s="14">
        <f t="shared" si="18"/>
        <v>-1697.667056</v>
      </c>
      <c r="F28" s="17">
        <f t="shared" si="19"/>
        <v>-0.9396679097</v>
      </c>
      <c r="G28" s="13">
        <f>SUM('KPIs Monthly'!$J$47:J47)</f>
        <v>2050</v>
      </c>
      <c r="H28" s="14">
        <f t="shared" si="20"/>
        <v>-1941</v>
      </c>
      <c r="I28" s="17">
        <f t="shared" si="21"/>
        <v>-0.9468292683</v>
      </c>
      <c r="J28" s="16"/>
      <c r="K28" s="13">
        <f>SUM('KPIs Monthly'!$AD$47:AJ47)</f>
        <v>9649</v>
      </c>
      <c r="L28" s="13">
        <f>SUM('KPIs Monthly'!$Q$47:W47)</f>
        <v>14294.68466</v>
      </c>
      <c r="M28" s="14">
        <f t="shared" si="22"/>
        <v>-4645.684659</v>
      </c>
      <c r="N28" s="17">
        <f t="shared" si="23"/>
        <v>-0.324993854</v>
      </c>
      <c r="O28" s="13">
        <f>SUM('KPIs Monthly'!$D$47:J47)</f>
        <v>15903</v>
      </c>
      <c r="P28" s="14">
        <f t="shared" si="24"/>
        <v>-6254</v>
      </c>
      <c r="Q28" s="17">
        <f t="shared" si="25"/>
        <v>-0.3932591335</v>
      </c>
    </row>
    <row r="29" ht="15.75" customHeight="1">
      <c r="A29" s="18"/>
      <c r="B29" s="12" t="s">
        <v>7</v>
      </c>
      <c r="C29" s="24">
        <f t="shared" ref="C29:D29" si="28">C28/C27</f>
        <v>0.1844331641</v>
      </c>
      <c r="D29" s="24">
        <f t="shared" si="28"/>
        <v>0.1</v>
      </c>
      <c r="E29" s="25">
        <f t="shared" si="18"/>
        <v>0.08443316413</v>
      </c>
      <c r="F29" s="22"/>
      <c r="G29" s="24">
        <f>G28/G27</f>
        <v>0.08366663946</v>
      </c>
      <c r="H29" s="25">
        <f t="shared" si="20"/>
        <v>0.1007665247</v>
      </c>
      <c r="I29" s="22"/>
      <c r="J29" s="26"/>
      <c r="K29" s="24">
        <f t="shared" ref="K29:L29" si="29">K28/K27</f>
        <v>0.06688571409</v>
      </c>
      <c r="L29" s="24">
        <f t="shared" si="29"/>
        <v>0.1</v>
      </c>
      <c r="M29" s="25">
        <f t="shared" si="22"/>
        <v>-0.03311428591</v>
      </c>
      <c r="N29" s="22"/>
      <c r="O29" s="24">
        <f>O28/O27</f>
        <v>0.1042710273</v>
      </c>
      <c r="P29" s="25">
        <f t="shared" si="24"/>
        <v>-0.03738531321</v>
      </c>
      <c r="Q29" s="22"/>
      <c r="R29" s="18"/>
      <c r="S29" s="18"/>
      <c r="T29" s="18"/>
      <c r="U29" s="18"/>
      <c r="V29" s="18"/>
      <c r="W29" s="18"/>
      <c r="X29" s="18"/>
      <c r="Y29" s="18"/>
      <c r="Z29" s="18"/>
    </row>
    <row r="30" ht="15.75" customHeight="1">
      <c r="B30" s="12" t="s">
        <v>7</v>
      </c>
      <c r="C30" s="13">
        <f>SUM('KPIs Monthly'!$AJ$52:AJ52)</f>
        <v>119370</v>
      </c>
      <c r="D30" s="13">
        <f>SUM('KPIs Monthly'!$W$52:W52)</f>
        <v>106032.9648</v>
      </c>
      <c r="E30" s="14">
        <f t="shared" si="18"/>
        <v>13337.03516</v>
      </c>
      <c r="F30" s="17">
        <f t="shared" ref="F30:F34" si="30">IFERROR(E30/D30,0)</f>
        <v>0.1257819696</v>
      </c>
      <c r="G30" s="13">
        <f>SUM('KPIs Monthly'!$J$52:J52)</f>
        <v>110864</v>
      </c>
      <c r="H30" s="14">
        <f t="shared" si="20"/>
        <v>8506</v>
      </c>
      <c r="I30" s="17">
        <f t="shared" ref="I30:I34" si="31">IFERROR(H30/G30,0)</f>
        <v>0.07672463559</v>
      </c>
      <c r="J30" s="16"/>
      <c r="K30" s="13">
        <f>SUM('KPIs Monthly'!$AD$52:AJ52)</f>
        <v>747184</v>
      </c>
      <c r="L30" s="13">
        <f>SUM('KPIs Monthly'!$Q$52:W52)</f>
        <v>761883.9492</v>
      </c>
      <c r="M30" s="14">
        <f t="shared" si="22"/>
        <v>-14699.94919</v>
      </c>
      <c r="N30" s="17">
        <f t="shared" ref="N30:N34" si="32">IFERROR(M30/L30,0)</f>
        <v>-0.01929421036</v>
      </c>
      <c r="O30" s="13">
        <f>SUM('KPIs Monthly'!$D$52:J52)</f>
        <v>739651</v>
      </c>
      <c r="P30" s="14">
        <f t="shared" si="24"/>
        <v>7533</v>
      </c>
      <c r="Q30" s="17">
        <f t="shared" ref="Q30:Q34" si="33">IFERROR(P30/O30,0)</f>
        <v>0.01018453298</v>
      </c>
    </row>
    <row r="31" ht="15.75" customHeight="1">
      <c r="B31" s="12" t="s">
        <v>7</v>
      </c>
      <c r="C31" s="13">
        <f>SUM('KPIs Monthly'!$AJ$50:AJ50)</f>
        <v>814</v>
      </c>
      <c r="D31" s="13">
        <f>SUM('KPIs Monthly'!$W$50:W50)</f>
        <v>2316.239816</v>
      </c>
      <c r="E31" s="14">
        <f t="shared" si="18"/>
        <v>-1502.239816</v>
      </c>
      <c r="F31" s="17">
        <f t="shared" si="30"/>
        <v>-0.6485683415</v>
      </c>
      <c r="G31" s="13">
        <f>SUM('KPIs Monthly'!$J$50:J50)</f>
        <v>2713</v>
      </c>
      <c r="H31" s="14">
        <f t="shared" si="20"/>
        <v>-1899</v>
      </c>
      <c r="I31" s="17">
        <f t="shared" si="31"/>
        <v>-0.6999631404</v>
      </c>
      <c r="J31" s="16"/>
      <c r="K31" s="13">
        <f>SUM('KPIs Monthly'!$AD$50:AJ50)</f>
        <v>12901</v>
      </c>
      <c r="L31" s="13">
        <f>SUM('KPIs Monthly'!$Q$50:W50)</f>
        <v>18326.51879</v>
      </c>
      <c r="M31" s="14">
        <f t="shared" si="22"/>
        <v>-5425.518793</v>
      </c>
      <c r="N31" s="17">
        <f t="shared" si="32"/>
        <v>-0.2960474302</v>
      </c>
      <c r="O31" s="13">
        <f>SUM('KPIs Monthly'!$D$50:J50)</f>
        <v>20507</v>
      </c>
      <c r="P31" s="14">
        <f t="shared" si="24"/>
        <v>-7606</v>
      </c>
      <c r="Q31" s="17">
        <f t="shared" si="33"/>
        <v>-0.3708977422</v>
      </c>
    </row>
    <row r="32" ht="15.75" customHeight="1">
      <c r="B32" s="12" t="s">
        <v>7</v>
      </c>
      <c r="C32" s="13">
        <f>AVERAGE('KPIs Monthly'!$AJ$54:AJ54)</f>
        <v>84245</v>
      </c>
      <c r="D32" s="13">
        <f>AVERAGE('KPIs Monthly'!$W$54:W54)</f>
        <v>89955.28068</v>
      </c>
      <c r="E32" s="14">
        <f t="shared" si="18"/>
        <v>-5710.280677</v>
      </c>
      <c r="F32" s="17">
        <f t="shared" si="30"/>
        <v>-0.06347910466</v>
      </c>
      <c r="G32" s="13">
        <f>AVERAGE('KPIs Monthly'!$J$54:J54)</f>
        <v>94275</v>
      </c>
      <c r="H32" s="14">
        <f t="shared" si="20"/>
        <v>-10030</v>
      </c>
      <c r="I32" s="17">
        <f t="shared" si="31"/>
        <v>-0.1063908778</v>
      </c>
      <c r="J32" s="16"/>
      <c r="K32" s="13">
        <f>AVERAGE('KPIs Monthly'!$AD$54:AJ54)</f>
        <v>87885.28571</v>
      </c>
      <c r="L32" s="13">
        <f>AVERAGE('KPIs Monthly'!$Q$54:W54)</f>
        <v>91481.56327</v>
      </c>
      <c r="M32" s="14">
        <f t="shared" si="22"/>
        <v>-3596.277561</v>
      </c>
      <c r="N32" s="17">
        <f t="shared" si="32"/>
        <v>-0.03931150094</v>
      </c>
      <c r="O32" s="13">
        <f>AVERAGE('KPIs Monthly'!$D$54:J54)</f>
        <v>95233.42857</v>
      </c>
      <c r="P32" s="14">
        <f t="shared" si="24"/>
        <v>-7348.142857</v>
      </c>
      <c r="Q32" s="17">
        <f t="shared" si="33"/>
        <v>-0.0771592808</v>
      </c>
    </row>
    <row r="33" ht="15.75" customHeight="1">
      <c r="B33" s="12" t="s">
        <v>7</v>
      </c>
      <c r="C33" s="27">
        <f>AVERAGE('KPIs Monthly'!$AJ$56:AJ56)</f>
        <v>28.33</v>
      </c>
      <c r="D33" s="27">
        <f>AVERAGE('KPIs Monthly'!$W$56:W56)</f>
        <v>26.37588112</v>
      </c>
      <c r="E33" s="28">
        <f t="shared" si="18"/>
        <v>1.954118875</v>
      </c>
      <c r="F33" s="17">
        <f t="shared" si="30"/>
        <v>0.07408734009</v>
      </c>
      <c r="G33" s="27">
        <f>AVERAGE('KPIs Monthly'!$J$56:J56)</f>
        <v>26.12168656</v>
      </c>
      <c r="H33" s="28">
        <f t="shared" si="20"/>
        <v>2.208313445</v>
      </c>
      <c r="I33" s="17">
        <f t="shared" si="31"/>
        <v>0.08453946647</v>
      </c>
      <c r="J33" s="29"/>
      <c r="K33" s="27">
        <f>AVERAGE('KPIs Monthly'!$AD$56:AJ56)</f>
        <v>27.85259197</v>
      </c>
      <c r="L33" s="27">
        <f>AVERAGE('KPIs Monthly'!$Q$56:W56)</f>
        <v>25.62319958</v>
      </c>
      <c r="M33" s="28">
        <f t="shared" si="22"/>
        <v>2.229392397</v>
      </c>
      <c r="N33" s="17">
        <f t="shared" si="32"/>
        <v>0.08700679204</v>
      </c>
      <c r="O33" s="27">
        <f>AVERAGE('KPIs Monthly'!$D$56:J56)</f>
        <v>25.80990794</v>
      </c>
      <c r="P33" s="28">
        <f t="shared" si="24"/>
        <v>2.04268403</v>
      </c>
      <c r="Q33" s="17">
        <f t="shared" si="33"/>
        <v>0.07914340626</v>
      </c>
    </row>
    <row r="34" ht="15.75" customHeight="1">
      <c r="B34" s="12" t="s">
        <v>7</v>
      </c>
      <c r="C34" s="27">
        <f>SUM('KPIs Monthly'!$AJ$58:AJ58)</f>
        <v>1834.68012</v>
      </c>
      <c r="D34" s="27">
        <f>SUM('KPIs Monthly'!$W$58:W58)</f>
        <v>2372.64979</v>
      </c>
      <c r="E34" s="28">
        <f t="shared" si="18"/>
        <v>-537.9696697</v>
      </c>
      <c r="F34" s="17">
        <f t="shared" si="30"/>
        <v>-0.2267379164</v>
      </c>
      <c r="G34" s="27">
        <f>SUM('KPIs Monthly'!$J$58:J58)</f>
        <v>2741.46893</v>
      </c>
      <c r="H34" s="28">
        <f t="shared" si="20"/>
        <v>-906.78881</v>
      </c>
      <c r="I34" s="17">
        <f t="shared" si="31"/>
        <v>-0.3307674948</v>
      </c>
      <c r="J34" s="29"/>
      <c r="K34" s="27">
        <f>SUM('KPIs Monthly'!$AD$58:AJ58)</f>
        <v>15833.51377</v>
      </c>
      <c r="L34" s="27">
        <f>SUM('KPIs Monthly'!$Q$58:W58)</f>
        <v>16409.26993</v>
      </c>
      <c r="M34" s="28">
        <f t="shared" si="22"/>
        <v>-575.7561568</v>
      </c>
      <c r="N34" s="17">
        <f t="shared" si="32"/>
        <v>-0.03508725003</v>
      </c>
      <c r="O34" s="27">
        <f>SUM('KPIs Monthly'!$D$58:J58)</f>
        <v>18444.0635</v>
      </c>
      <c r="P34" s="28">
        <f t="shared" si="24"/>
        <v>-2610.54973</v>
      </c>
      <c r="Q34" s="17">
        <f t="shared" si="33"/>
        <v>-0.141538752</v>
      </c>
    </row>
    <row r="35" ht="15.75" customHeight="1">
      <c r="C35" s="1"/>
      <c r="D35" s="1"/>
      <c r="E35" s="31"/>
      <c r="F35" s="32"/>
      <c r="G35" s="1"/>
      <c r="H35" s="31"/>
      <c r="I35" s="32"/>
      <c r="K35" s="1"/>
      <c r="L35" s="1"/>
      <c r="M35" s="31"/>
      <c r="N35" s="32"/>
      <c r="O35" s="1"/>
      <c r="P35" s="31"/>
      <c r="Q35" s="32"/>
    </row>
    <row r="36" ht="15.75" customHeight="1">
      <c r="B36" s="9" t="s">
        <v>7</v>
      </c>
      <c r="C36" s="1"/>
      <c r="D36" s="1"/>
      <c r="E36" s="31"/>
      <c r="F36" s="32"/>
      <c r="G36" s="1"/>
      <c r="H36" s="31"/>
      <c r="I36" s="32"/>
      <c r="K36" s="1"/>
      <c r="L36" s="1"/>
      <c r="M36" s="31"/>
      <c r="N36" s="32"/>
      <c r="O36" s="1"/>
      <c r="P36" s="31"/>
      <c r="Q36" s="32"/>
    </row>
    <row r="37" ht="15.75" customHeight="1">
      <c r="B37" s="12" t="s">
        <v>7</v>
      </c>
      <c r="C37" s="13">
        <f>SUM('KPIs Monthly'!$AJ$62:AJ62)</f>
        <v>1169</v>
      </c>
      <c r="D37" s="13">
        <f>SUM('KPIs Monthly'!$W$62:W62)</f>
        <v>2099.483957</v>
      </c>
      <c r="E37" s="14">
        <f t="shared" ref="E37:E40" si="34">C37-D37</f>
        <v>-930.4839565</v>
      </c>
      <c r="F37" s="17">
        <f t="shared" ref="F37:F40" si="35">IFERROR(E37/D37,0)</f>
        <v>-0.4431965072</v>
      </c>
      <c r="G37" s="13">
        <f>SUM('KPIs Monthly'!$J$62:J62)</f>
        <v>2471</v>
      </c>
      <c r="H37" s="14">
        <f t="shared" ref="H37:H40" si="36">C37-G37</f>
        <v>-1302</v>
      </c>
      <c r="I37" s="17">
        <f t="shared" ref="I37:I40" si="37">IFERROR(H37/G37,0)</f>
        <v>-0.5269121813</v>
      </c>
      <c r="J37" s="33"/>
      <c r="K37" s="13">
        <f>SUM('KPIs Monthly'!$AD$62:AJ62)</f>
        <v>7418</v>
      </c>
      <c r="L37" s="13">
        <f>SUM('KPIs Monthly'!$Q$62:W62)</f>
        <v>10831.19554</v>
      </c>
      <c r="M37" s="14">
        <f t="shared" ref="M37:M40" si="38">K37-L37</f>
        <v>-3413.195544</v>
      </c>
      <c r="N37" s="17">
        <f t="shared" ref="N37:N40" si="39">IFERROR(M37/L37,0)</f>
        <v>-0.3151263893</v>
      </c>
      <c r="O37" s="13">
        <f>SUM('KPIs Monthly'!$D$62:J62)</f>
        <v>19404</v>
      </c>
      <c r="P37" s="14">
        <f t="shared" ref="P37:P40" si="40">K37-O37</f>
        <v>-11986</v>
      </c>
      <c r="Q37" s="17">
        <f t="shared" ref="Q37:Q40" si="41">IFERROR(P37/O37,0)</f>
        <v>-0.6177076891</v>
      </c>
    </row>
    <row r="38" ht="15.75" customHeight="1">
      <c r="B38" s="12" t="s">
        <v>7</v>
      </c>
      <c r="C38" s="13">
        <f>AVERAGE('KPIs Monthly'!$AJ$64:AJ64)</f>
        <v>68795</v>
      </c>
      <c r="D38" s="13">
        <f>AVERAGE('KPIs Monthly'!$W$64:W64)</f>
        <v>72758.31991</v>
      </c>
      <c r="E38" s="14">
        <f t="shared" si="34"/>
        <v>-3963.319913</v>
      </c>
      <c r="F38" s="17">
        <f t="shared" si="35"/>
        <v>-0.05447239461</v>
      </c>
      <c r="G38" s="13">
        <f>AVERAGE('KPIs Monthly'!$J$64:J64)</f>
        <v>78942</v>
      </c>
      <c r="H38" s="14">
        <f t="shared" si="36"/>
        <v>-10147</v>
      </c>
      <c r="I38" s="17">
        <f t="shared" si="37"/>
        <v>-0.1285374072</v>
      </c>
      <c r="J38" s="16"/>
      <c r="K38" s="13">
        <f>AVERAGE('KPIs Monthly'!$AD$64:AJ64)</f>
        <v>71346.42857</v>
      </c>
      <c r="L38" s="13">
        <f>AVERAGE('KPIs Monthly'!$Q$64:W64)</f>
        <v>75084.81221</v>
      </c>
      <c r="M38" s="14">
        <f t="shared" si="38"/>
        <v>-3738.383634</v>
      </c>
      <c r="N38" s="17">
        <f t="shared" si="39"/>
        <v>-0.04978881247</v>
      </c>
      <c r="O38" s="13">
        <f>AVERAGE('KPIs Monthly'!$D$64:J64)</f>
        <v>76660.57143</v>
      </c>
      <c r="P38" s="14">
        <f t="shared" si="40"/>
        <v>-5314.142857</v>
      </c>
      <c r="Q38" s="17">
        <f t="shared" si="41"/>
        <v>-0.06932041802</v>
      </c>
    </row>
    <row r="39" ht="15.75" customHeight="1">
      <c r="B39" s="12" t="s">
        <v>7</v>
      </c>
      <c r="C39" s="34">
        <f>AVERAGE('KPIs Monthly'!$AJ$66:AJ66)</f>
        <v>18.21</v>
      </c>
      <c r="D39" s="34">
        <f>AVERAGE('KPIs Monthly'!$W$66:W66)</f>
        <v>20.06720086</v>
      </c>
      <c r="E39" s="35">
        <f t="shared" si="34"/>
        <v>-1.857200863</v>
      </c>
      <c r="F39" s="17">
        <f t="shared" si="35"/>
        <v>-0.09254907425</v>
      </c>
      <c r="G39" s="34">
        <f>AVERAGE('KPIs Monthly'!$J$66:J66)</f>
        <v>16.54514175</v>
      </c>
      <c r="H39" s="35">
        <f t="shared" si="36"/>
        <v>1.66485825</v>
      </c>
      <c r="I39" s="17">
        <f t="shared" si="37"/>
        <v>0.1006252032</v>
      </c>
      <c r="J39" s="33"/>
      <c r="K39" s="34">
        <f>AVERAGE('KPIs Monthly'!$AD$66:AJ66)</f>
        <v>17.75097109</v>
      </c>
      <c r="L39" s="34">
        <f>AVERAGE('KPIs Monthly'!$Q$66:W66)</f>
        <v>17.85166543</v>
      </c>
      <c r="M39" s="35">
        <f t="shared" si="38"/>
        <v>-0.1006943415</v>
      </c>
      <c r="N39" s="17">
        <f t="shared" si="39"/>
        <v>-0.005640613302</v>
      </c>
      <c r="O39" s="34">
        <f>AVERAGE('KPIs Monthly'!$D$66:J66)</f>
        <v>16.5649304</v>
      </c>
      <c r="P39" s="35">
        <f t="shared" si="40"/>
        <v>1.186040688</v>
      </c>
      <c r="Q39" s="17">
        <f t="shared" si="41"/>
        <v>0.07159949723</v>
      </c>
    </row>
    <row r="40" ht="15.75" customHeight="1">
      <c r="B40" s="12" t="s">
        <v>7</v>
      </c>
      <c r="C40" s="34">
        <f>SUM('KPIs Monthly'!$AJ$68:AJ68)</f>
        <v>1332.48439</v>
      </c>
      <c r="D40" s="34">
        <f>SUM('KPIs Monthly'!$W$68:W68)</f>
        <v>1460.05582</v>
      </c>
      <c r="E40" s="35">
        <f t="shared" si="34"/>
        <v>-127.5714301</v>
      </c>
      <c r="F40" s="17">
        <f t="shared" si="35"/>
        <v>-0.08737435128</v>
      </c>
      <c r="G40" s="34">
        <f>SUM('KPIs Monthly'!$J$68:J68)</f>
        <v>1407.58166</v>
      </c>
      <c r="H40" s="35">
        <f t="shared" si="36"/>
        <v>-75.09727</v>
      </c>
      <c r="I40" s="17">
        <f t="shared" si="37"/>
        <v>-0.05335198101</v>
      </c>
      <c r="K40" s="34">
        <f>SUM('KPIs Monthly'!$AD$68:AJ68)</f>
        <v>8833.42674</v>
      </c>
      <c r="L40" s="34">
        <f>SUM('KPIs Monthly'!$Q68:W$68)</f>
        <v>9388.668194</v>
      </c>
      <c r="M40" s="35">
        <f t="shared" si="38"/>
        <v>-555.241454</v>
      </c>
      <c r="N40" s="17">
        <f t="shared" si="39"/>
        <v>-0.05913953316</v>
      </c>
      <c r="O40" s="34">
        <f>SUM('KPIs Monthly'!$D68:J$68)</f>
        <v>9380.57809</v>
      </c>
      <c r="P40" s="35">
        <f t="shared" si="40"/>
        <v>-547.15135</v>
      </c>
      <c r="Q40" s="17">
        <f t="shared" si="41"/>
        <v>-0.05832810566</v>
      </c>
    </row>
    <row r="41" ht="15.75" customHeight="1">
      <c r="C41" s="16"/>
      <c r="N41" s="16"/>
      <c r="P41" s="2"/>
      <c r="Q41" s="16"/>
    </row>
    <row r="42" ht="15.75" customHeight="1">
      <c r="C42" s="16">
        <f t="shared" ref="C42:D42" si="42">+C15+C31</f>
        <v>1442</v>
      </c>
      <c r="D42" s="16">
        <f t="shared" si="42"/>
        <v>2934.283093</v>
      </c>
      <c r="E42" s="36">
        <f>C42-D42</f>
        <v>-1492.283093</v>
      </c>
      <c r="F42" s="33">
        <f>IFERROR(E42/D42,0)</f>
        <v>-0.5085682076</v>
      </c>
      <c r="K42" s="16">
        <f t="shared" ref="K42:L42" si="43">+K15+K31</f>
        <v>16457</v>
      </c>
      <c r="L42" s="16">
        <f t="shared" si="43"/>
        <v>22631.95706</v>
      </c>
      <c r="M42" s="36">
        <f>K42-L42</f>
        <v>-6174.957061</v>
      </c>
      <c r="N42" s="33">
        <f>IFERROR(M42/L42,0)</f>
        <v>-0.2728423814</v>
      </c>
      <c r="P42" s="2"/>
    </row>
    <row r="43" ht="15.75" hidden="1" customHeight="1" outlineLevel="1">
      <c r="D43" s="16">
        <f t="shared" ref="D43:E43" si="44">D15+D31</f>
        <v>2934.283093</v>
      </c>
      <c r="E43" s="16">
        <f t="shared" si="44"/>
        <v>-1492.283093</v>
      </c>
      <c r="F43" s="16"/>
      <c r="G43" s="16">
        <f t="shared" ref="G43:H43" si="45">G15+G31</f>
        <v>3362</v>
      </c>
      <c r="H43" s="16">
        <f t="shared" si="45"/>
        <v>-1920</v>
      </c>
      <c r="I43" s="16"/>
      <c r="L43" s="16">
        <f t="shared" ref="L43:M43" si="46">L15+L31</f>
        <v>22631.95706</v>
      </c>
      <c r="M43" s="16">
        <f t="shared" si="46"/>
        <v>-6174.957061</v>
      </c>
      <c r="O43" s="16">
        <f t="shared" ref="O43:P43" si="47">O15+O31</f>
        <v>25059</v>
      </c>
      <c r="P43" s="16">
        <f t="shared" si="47"/>
        <v>-8602</v>
      </c>
    </row>
    <row r="44" ht="15.75" hidden="1" customHeight="1" outlineLevel="1">
      <c r="E44" s="33">
        <f>E43/D43</f>
        <v>-0.5085682076</v>
      </c>
      <c r="H44" s="33">
        <f>H43/G43</f>
        <v>-0.5710886377</v>
      </c>
      <c r="M44" s="33">
        <f>M43/L43</f>
        <v>-0.2728423814</v>
      </c>
      <c r="P44" s="33">
        <f>P43/O43</f>
        <v>-0.3432698831</v>
      </c>
    </row>
    <row r="45" ht="15.75" hidden="1" customHeight="1" outlineLevel="1">
      <c r="D45" s="16">
        <f t="shared" ref="D45:E45" si="48">D14+D30</f>
        <v>117920.2708</v>
      </c>
      <c r="E45" s="16">
        <f t="shared" si="48"/>
        <v>12809.72918</v>
      </c>
      <c r="G45" s="16">
        <f t="shared" ref="G45:H45" si="49">G14+G30</f>
        <v>120510</v>
      </c>
      <c r="H45" s="16">
        <f t="shared" si="49"/>
        <v>10220</v>
      </c>
      <c r="L45" s="16">
        <f t="shared" ref="L45:M45" si="50">L14+L30</f>
        <v>844656.1428</v>
      </c>
      <c r="M45" s="16">
        <f t="shared" si="50"/>
        <v>-15643.14275</v>
      </c>
      <c r="O45" s="16">
        <f t="shared" ref="O45:P45" si="51">O14+O30</f>
        <v>823692</v>
      </c>
      <c r="P45" s="16">
        <f t="shared" si="51"/>
        <v>5321</v>
      </c>
    </row>
    <row r="46" ht="15.75" hidden="1" customHeight="1" outlineLevel="1">
      <c r="E46" s="33">
        <f>E45/D45</f>
        <v>0.1086304254</v>
      </c>
      <c r="H46" s="33">
        <f>H45/G45</f>
        <v>0.08480624015</v>
      </c>
      <c r="M46" s="33">
        <f>M45/L45</f>
        <v>-0.0185201314</v>
      </c>
      <c r="P46" s="33">
        <f>P45/O45</f>
        <v>0.006459938909</v>
      </c>
    </row>
    <row r="47" ht="15.75" hidden="1" customHeight="1" outlineLevel="1">
      <c r="E47" s="37"/>
      <c r="M47" s="37"/>
      <c r="P47" s="2"/>
    </row>
    <row r="48" ht="15.75" hidden="1" customHeight="1" outlineLevel="1">
      <c r="E48" s="37"/>
      <c r="M48" s="37"/>
      <c r="P48" s="2"/>
    </row>
    <row r="49" ht="15.75" customHeight="1" collapsed="1">
      <c r="C49" s="16">
        <f t="shared" ref="C49:D49" si="52">+C14+C30</f>
        <v>130730</v>
      </c>
      <c r="D49" s="16">
        <f t="shared" si="52"/>
        <v>117920.2708</v>
      </c>
      <c r="E49" s="36">
        <f>C49-D49</f>
        <v>12809.72918</v>
      </c>
      <c r="F49" s="33">
        <f>IFERROR(E49/D49,0)</f>
        <v>0.1086304254</v>
      </c>
      <c r="K49" s="16">
        <f t="shared" ref="K49:L49" si="53">+K14+K30</f>
        <v>829013</v>
      </c>
      <c r="L49" s="16">
        <f t="shared" si="53"/>
        <v>844656.1428</v>
      </c>
      <c r="M49" s="36">
        <f>K49-L49</f>
        <v>-15643.14275</v>
      </c>
      <c r="N49" s="33">
        <f>IFERROR(M49/L49,0)</f>
        <v>-0.0185201314</v>
      </c>
      <c r="P49" s="2"/>
    </row>
    <row r="50" ht="15.75" customHeight="1">
      <c r="P50" s="2"/>
    </row>
    <row r="51" ht="15.75" customHeight="1">
      <c r="P51" s="2"/>
    </row>
    <row r="52" ht="15.75" customHeight="1">
      <c r="P52" s="2"/>
    </row>
    <row r="53" ht="15.75" customHeight="1">
      <c r="P53" s="2"/>
    </row>
    <row r="54" ht="15.75" customHeight="1">
      <c r="P54" s="2"/>
    </row>
    <row r="55" ht="15.75" customHeight="1">
      <c r="P55" s="2"/>
    </row>
    <row r="56" ht="15.75" customHeight="1">
      <c r="P56" s="2"/>
    </row>
    <row r="57" ht="15.75" customHeight="1">
      <c r="P57" s="2"/>
    </row>
    <row r="58" ht="15.75" customHeight="1">
      <c r="P58" s="2"/>
    </row>
    <row r="59" ht="15.75" customHeight="1">
      <c r="P59" s="2"/>
    </row>
    <row r="60" ht="15.75" customHeight="1">
      <c r="P60" s="2"/>
    </row>
    <row r="61" ht="15.75" customHeight="1">
      <c r="P61" s="2"/>
    </row>
    <row r="62" ht="15.75" customHeight="1">
      <c r="P62" s="2"/>
    </row>
    <row r="63" ht="15.75" customHeight="1">
      <c r="P63" s="2"/>
    </row>
    <row r="64" ht="15.75" customHeight="1">
      <c r="P64" s="2"/>
    </row>
    <row r="65" ht="15.75" customHeight="1">
      <c r="P65" s="2"/>
    </row>
    <row r="66" ht="15.75" customHeight="1">
      <c r="P66" s="2"/>
    </row>
    <row r="67" ht="15.75" customHeight="1">
      <c r="P67" s="2"/>
    </row>
    <row r="68" ht="15.75" customHeight="1">
      <c r="P68" s="2"/>
    </row>
    <row r="69" ht="15.75" customHeight="1">
      <c r="P69" s="2"/>
    </row>
    <row r="70" ht="15.75" customHeight="1">
      <c r="P70" s="2"/>
    </row>
    <row r="71" ht="15.75" customHeight="1">
      <c r="P71" s="2"/>
    </row>
    <row r="72" ht="15.75" customHeight="1">
      <c r="P72" s="2"/>
    </row>
    <row r="73" ht="15.75" customHeight="1">
      <c r="P73" s="2"/>
    </row>
    <row r="74" ht="15.75" customHeight="1">
      <c r="P74" s="2"/>
    </row>
    <row r="75" ht="15.75" customHeight="1">
      <c r="P75" s="2"/>
    </row>
    <row r="76" ht="15.75" customHeight="1">
      <c r="P76" s="2"/>
    </row>
    <row r="77" ht="15.75" customHeight="1">
      <c r="P77" s="2"/>
    </row>
    <row r="78" ht="15.75" customHeight="1">
      <c r="P78" s="2"/>
    </row>
    <row r="79" ht="15.75" customHeight="1">
      <c r="P79" s="2"/>
    </row>
    <row r="80" ht="15.75" customHeight="1">
      <c r="P80" s="2"/>
    </row>
    <row r="81" ht="15.75" customHeight="1">
      <c r="P81" s="2"/>
    </row>
    <row r="82" ht="15.75" customHeight="1">
      <c r="P82" s="2"/>
    </row>
    <row r="83" ht="15.75" customHeight="1">
      <c r="P83" s="2"/>
    </row>
    <row r="84" ht="15.75" customHeight="1">
      <c r="P84" s="2"/>
    </row>
    <row r="85" ht="15.75" customHeight="1">
      <c r="P85" s="2"/>
    </row>
    <row r="86" ht="15.75" customHeight="1">
      <c r="P86" s="2"/>
    </row>
    <row r="87" ht="15.75" customHeight="1">
      <c r="P87" s="2"/>
    </row>
    <row r="88" ht="15.75" customHeight="1">
      <c r="P88" s="2"/>
    </row>
    <row r="89" ht="15.75" customHeight="1">
      <c r="P89" s="2"/>
    </row>
    <row r="90" ht="15.75" customHeight="1">
      <c r="P90" s="2"/>
    </row>
    <row r="91" ht="15.75" customHeight="1">
      <c r="P91" s="2"/>
    </row>
    <row r="92" ht="15.75" customHeight="1">
      <c r="P92" s="2"/>
    </row>
    <row r="93" ht="15.75" customHeight="1">
      <c r="P93" s="2"/>
    </row>
    <row r="94" ht="15.75" customHeight="1">
      <c r="P94" s="2"/>
    </row>
    <row r="95" ht="15.75" customHeight="1">
      <c r="P95" s="2"/>
    </row>
    <row r="96" ht="15.75" customHeight="1">
      <c r="P96" s="2"/>
    </row>
    <row r="97" ht="15.75" customHeight="1">
      <c r="P97" s="2"/>
    </row>
    <row r="98" ht="15.75" customHeight="1">
      <c r="P98" s="2"/>
    </row>
    <row r="99" ht="15.75" customHeight="1">
      <c r="P99" s="2"/>
    </row>
    <row r="100" ht="15.75" customHeight="1">
      <c r="P100" s="2"/>
    </row>
    <row r="101" ht="15.75" customHeight="1">
      <c r="P101" s="2"/>
    </row>
    <row r="102" ht="15.75" customHeight="1">
      <c r="P102" s="2"/>
    </row>
    <row r="103" ht="15.75" customHeight="1">
      <c r="P103" s="2"/>
    </row>
    <row r="104" ht="15.75" customHeight="1">
      <c r="P104" s="2"/>
    </row>
    <row r="105" ht="15.75" customHeight="1">
      <c r="P105" s="2"/>
    </row>
    <row r="106" ht="15.75" customHeight="1">
      <c r="P106" s="2"/>
    </row>
    <row r="107" ht="15.75" customHeight="1">
      <c r="P107" s="2"/>
    </row>
    <row r="108" ht="15.75" customHeight="1">
      <c r="P108" s="2"/>
    </row>
    <row r="109" ht="15.75" customHeight="1">
      <c r="P109" s="2"/>
    </row>
    <row r="110" ht="15.75" customHeight="1">
      <c r="P110" s="2"/>
    </row>
    <row r="111" ht="15.75" customHeight="1">
      <c r="P111" s="2"/>
    </row>
    <row r="112" ht="15.75" customHeight="1">
      <c r="P112" s="2"/>
    </row>
    <row r="113" ht="15.75" customHeight="1">
      <c r="P113" s="2"/>
    </row>
    <row r="114" ht="15.75" customHeight="1">
      <c r="P114" s="2"/>
    </row>
    <row r="115" ht="15.75" customHeight="1">
      <c r="P115" s="2"/>
    </row>
    <row r="116" ht="15.75" customHeight="1">
      <c r="P116" s="2"/>
    </row>
    <row r="117" ht="15.75" customHeight="1">
      <c r="P117" s="2"/>
    </row>
    <row r="118" ht="15.75" customHeight="1">
      <c r="P118" s="2"/>
    </row>
    <row r="119" ht="15.75" customHeight="1">
      <c r="P119" s="2"/>
    </row>
    <row r="120" ht="15.75" customHeight="1">
      <c r="P120" s="2"/>
    </row>
    <row r="121" ht="15.75" customHeight="1">
      <c r="P121" s="2"/>
    </row>
    <row r="122" ht="15.75" customHeight="1">
      <c r="P122" s="2"/>
    </row>
    <row r="123" ht="15.75" customHeight="1">
      <c r="P123" s="2"/>
    </row>
    <row r="124" ht="15.75" customHeight="1">
      <c r="P124" s="2"/>
    </row>
    <row r="125" ht="15.75" customHeight="1">
      <c r="P125" s="2"/>
    </row>
    <row r="126" ht="15.75" customHeight="1">
      <c r="P126" s="2"/>
    </row>
    <row r="127" ht="15.75" customHeight="1">
      <c r="P127" s="2"/>
    </row>
    <row r="128" ht="15.75" customHeight="1">
      <c r="P128" s="2"/>
    </row>
    <row r="129" ht="15.75" customHeight="1">
      <c r="P129" s="2"/>
    </row>
    <row r="130" ht="15.75" customHeight="1">
      <c r="P130" s="2"/>
    </row>
    <row r="131" ht="15.75" customHeight="1">
      <c r="P131" s="2"/>
    </row>
    <row r="132" ht="15.75" customHeight="1">
      <c r="P132" s="2"/>
    </row>
    <row r="133" ht="15.75" customHeight="1">
      <c r="P133" s="2"/>
    </row>
    <row r="134" ht="15.75" customHeight="1">
      <c r="P134" s="2"/>
    </row>
    <row r="135" ht="15.75" customHeight="1">
      <c r="P135" s="2"/>
    </row>
    <row r="136" ht="15.75" customHeight="1">
      <c r="P136" s="2"/>
    </row>
    <row r="137" ht="15.75" customHeight="1">
      <c r="P137" s="2"/>
    </row>
    <row r="138" ht="15.75" customHeight="1">
      <c r="P138" s="2"/>
    </row>
    <row r="139" ht="15.75" customHeight="1">
      <c r="P139" s="2"/>
    </row>
    <row r="140" ht="15.75" customHeight="1">
      <c r="P140" s="2"/>
    </row>
    <row r="141" ht="15.75" customHeight="1">
      <c r="P141" s="2"/>
    </row>
    <row r="142" ht="15.75" customHeight="1">
      <c r="P142" s="2"/>
    </row>
    <row r="143" ht="15.75" customHeight="1">
      <c r="P143" s="2"/>
    </row>
    <row r="144" ht="15.75" customHeight="1">
      <c r="P144" s="2"/>
    </row>
    <row r="145" ht="15.75" customHeight="1">
      <c r="P145" s="2"/>
    </row>
    <row r="146" ht="15.75" customHeight="1">
      <c r="P146" s="2"/>
    </row>
    <row r="147" ht="15.75" customHeight="1">
      <c r="P147" s="2"/>
    </row>
    <row r="148" ht="15.75" customHeight="1">
      <c r="P148" s="2"/>
    </row>
    <row r="149" ht="15.75" customHeight="1">
      <c r="P149" s="2"/>
    </row>
    <row r="150" ht="15.75" customHeight="1">
      <c r="P150" s="2"/>
    </row>
    <row r="151" ht="15.75" customHeight="1">
      <c r="P151" s="2"/>
    </row>
    <row r="152" ht="15.75" customHeight="1">
      <c r="P152" s="2"/>
    </row>
    <row r="153" ht="15.75" customHeight="1">
      <c r="P153" s="2"/>
    </row>
    <row r="154" ht="15.75" customHeight="1">
      <c r="P154" s="2"/>
    </row>
    <row r="155" ht="15.75" customHeight="1">
      <c r="P155" s="2"/>
    </row>
    <row r="156" ht="15.75" customHeight="1">
      <c r="P156" s="2"/>
    </row>
    <row r="157" ht="15.75" customHeight="1">
      <c r="P157" s="2"/>
    </row>
    <row r="158" ht="15.75" customHeight="1">
      <c r="P158" s="2"/>
    </row>
    <row r="159" ht="15.75" customHeight="1">
      <c r="P159" s="2"/>
    </row>
    <row r="160" ht="15.75" customHeight="1">
      <c r="P160" s="2"/>
    </row>
    <row r="161" ht="15.75" customHeight="1">
      <c r="P161" s="2"/>
    </row>
    <row r="162" ht="15.75" customHeight="1">
      <c r="P162" s="2"/>
    </row>
    <row r="163" ht="15.75" customHeight="1">
      <c r="P163" s="2"/>
    </row>
    <row r="164" ht="15.75" customHeight="1">
      <c r="P164" s="2"/>
    </row>
    <row r="165" ht="15.75" customHeight="1">
      <c r="P165" s="2"/>
    </row>
    <row r="166" ht="15.75" customHeight="1">
      <c r="P166" s="2"/>
    </row>
    <row r="167" ht="15.75" customHeight="1">
      <c r="P167" s="2"/>
    </row>
    <row r="168" ht="15.75" customHeight="1">
      <c r="P168" s="2"/>
    </row>
    <row r="169" ht="15.75" customHeight="1">
      <c r="P169" s="2"/>
    </row>
    <row r="170" ht="15.75" customHeight="1">
      <c r="P170" s="2"/>
    </row>
    <row r="171" ht="15.75" customHeight="1">
      <c r="P171" s="2"/>
    </row>
    <row r="172" ht="15.75" customHeight="1">
      <c r="P172" s="2"/>
    </row>
    <row r="173" ht="15.75" customHeight="1">
      <c r="P173" s="2"/>
    </row>
    <row r="174" ht="15.75" customHeight="1">
      <c r="P174" s="2"/>
    </row>
    <row r="175" ht="15.75" customHeight="1">
      <c r="P175" s="2"/>
    </row>
    <row r="176" ht="15.75" customHeight="1">
      <c r="P176" s="2"/>
    </row>
    <row r="177" ht="15.75" customHeight="1">
      <c r="P177" s="2"/>
    </row>
    <row r="178" ht="15.75" customHeight="1">
      <c r="P178" s="2"/>
    </row>
    <row r="179" ht="15.75" customHeight="1">
      <c r="P179" s="2"/>
    </row>
    <row r="180" ht="15.75" customHeight="1">
      <c r="P180" s="2"/>
    </row>
    <row r="181" ht="15.75" customHeight="1">
      <c r="P181" s="2"/>
    </row>
    <row r="182" ht="15.75" customHeight="1">
      <c r="P182" s="2"/>
    </row>
    <row r="183" ht="15.75" customHeight="1">
      <c r="P183" s="2"/>
    </row>
    <row r="184" ht="15.75" customHeight="1">
      <c r="P184" s="2"/>
    </row>
    <row r="185" ht="15.75" customHeight="1">
      <c r="P185" s="2"/>
    </row>
    <row r="186" ht="15.75" customHeight="1">
      <c r="P186" s="2"/>
    </row>
    <row r="187" ht="15.75" customHeight="1">
      <c r="P187" s="2"/>
    </row>
    <row r="188" ht="15.75" customHeight="1">
      <c r="P188" s="2"/>
    </row>
    <row r="189" ht="15.75" customHeight="1">
      <c r="P189" s="2"/>
    </row>
    <row r="190" ht="15.75" customHeight="1">
      <c r="P190" s="2"/>
    </row>
    <row r="191" ht="15.75" customHeight="1">
      <c r="P191" s="2"/>
    </row>
    <row r="192" ht="15.75" customHeight="1">
      <c r="P192" s="2"/>
    </row>
    <row r="193" ht="15.75" customHeight="1">
      <c r="P193" s="2"/>
    </row>
    <row r="194" ht="15.75" customHeight="1">
      <c r="P194" s="2"/>
    </row>
    <row r="195" ht="15.75" customHeight="1">
      <c r="P195" s="2"/>
    </row>
    <row r="196" ht="15.75" customHeight="1">
      <c r="P196" s="2"/>
    </row>
    <row r="197" ht="15.75" customHeight="1">
      <c r="P197" s="2"/>
    </row>
    <row r="198" ht="15.75" customHeight="1">
      <c r="P198" s="2"/>
    </row>
    <row r="199" ht="15.75" customHeight="1">
      <c r="P199" s="2"/>
    </row>
    <row r="200" ht="15.75" customHeight="1">
      <c r="P200" s="2"/>
    </row>
    <row r="201" ht="15.75" customHeight="1">
      <c r="P201" s="2"/>
    </row>
    <row r="202" ht="15.75" customHeight="1">
      <c r="P202" s="2"/>
    </row>
    <row r="203" ht="15.75" customHeight="1">
      <c r="P203" s="2"/>
    </row>
    <row r="204" ht="15.75" customHeight="1">
      <c r="P204" s="2"/>
    </row>
    <row r="205" ht="15.75" customHeight="1">
      <c r="P205" s="2"/>
    </row>
    <row r="206" ht="15.75" customHeight="1">
      <c r="P206" s="2"/>
    </row>
    <row r="207" ht="15.75" customHeight="1">
      <c r="P207" s="2"/>
    </row>
    <row r="208" ht="15.75" customHeight="1">
      <c r="P208" s="2"/>
    </row>
    <row r="209" ht="15.75" customHeight="1">
      <c r="P209" s="2"/>
    </row>
    <row r="210" ht="15.75" customHeight="1">
      <c r="P210" s="2"/>
    </row>
    <row r="211" ht="15.75" customHeight="1">
      <c r="P211" s="2"/>
    </row>
    <row r="212" ht="15.75" customHeight="1">
      <c r="P212" s="2"/>
    </row>
    <row r="213" ht="15.75" customHeight="1">
      <c r="P213" s="2"/>
    </row>
    <row r="214" ht="15.75" customHeight="1">
      <c r="P214" s="2"/>
    </row>
    <row r="215" ht="15.75" customHeight="1">
      <c r="P215" s="2"/>
    </row>
    <row r="216" ht="15.75" customHeight="1">
      <c r="P216" s="2"/>
    </row>
    <row r="217" ht="15.75" customHeight="1">
      <c r="P217" s="2"/>
    </row>
    <row r="218" ht="15.75" customHeight="1">
      <c r="P218" s="2"/>
    </row>
    <row r="219" ht="15.75" customHeight="1">
      <c r="P219" s="2"/>
    </row>
    <row r="220" ht="15.75" customHeight="1">
      <c r="P220" s="2"/>
    </row>
    <row r="221" ht="15.75" customHeight="1">
      <c r="P221" s="2"/>
    </row>
    <row r="222" ht="15.75" customHeight="1">
      <c r="P222" s="2"/>
    </row>
    <row r="223" ht="15.75" customHeight="1">
      <c r="P223" s="2"/>
    </row>
    <row r="224" ht="15.75" customHeight="1">
      <c r="P224" s="2"/>
    </row>
    <row r="225" ht="15.75" customHeight="1">
      <c r="P225" s="2"/>
    </row>
    <row r="226" ht="15.75" customHeight="1">
      <c r="P226" s="2"/>
    </row>
    <row r="227" ht="15.75" customHeight="1">
      <c r="P227" s="2"/>
    </row>
    <row r="228" ht="15.75" customHeight="1">
      <c r="P228" s="2"/>
    </row>
    <row r="229" ht="15.75" customHeight="1">
      <c r="P229" s="2"/>
    </row>
    <row r="230" ht="15.75" customHeight="1">
      <c r="P230" s="2"/>
    </row>
    <row r="231" ht="15.75" customHeight="1">
      <c r="P231" s="2"/>
    </row>
    <row r="232" ht="15.75" customHeight="1">
      <c r="P232" s="2"/>
    </row>
    <row r="233" ht="15.75" customHeight="1">
      <c r="P233" s="2"/>
    </row>
    <row r="234" ht="15.75" customHeight="1">
      <c r="P234" s="2"/>
    </row>
    <row r="235" ht="15.75" customHeight="1">
      <c r="P235" s="2"/>
    </row>
    <row r="236" ht="15.75" customHeight="1">
      <c r="P236" s="2"/>
    </row>
    <row r="237" ht="15.75" customHeight="1">
      <c r="P237" s="2"/>
    </row>
    <row r="238" ht="15.75" customHeight="1">
      <c r="P238" s="2"/>
    </row>
    <row r="239" ht="15.75" customHeight="1">
      <c r="P239" s="2"/>
    </row>
    <row r="240" ht="15.75" customHeight="1">
      <c r="P240" s="2"/>
    </row>
    <row r="241" ht="15.75" customHeight="1">
      <c r="P241" s="2"/>
    </row>
    <row r="242" ht="15.75" customHeight="1">
      <c r="P242" s="2"/>
    </row>
    <row r="243" ht="15.75" customHeight="1">
      <c r="P243" s="2"/>
    </row>
    <row r="244" ht="15.75" customHeight="1">
      <c r="P244" s="2"/>
    </row>
    <row r="245" ht="15.75" customHeight="1">
      <c r="P245" s="2"/>
    </row>
    <row r="246" ht="15.75" customHeight="1">
      <c r="P246" s="2"/>
    </row>
    <row r="247" ht="15.75" customHeight="1">
      <c r="P247" s="2"/>
    </row>
    <row r="248" ht="15.75" customHeight="1">
      <c r="P248" s="2"/>
    </row>
    <row r="249" ht="15.75" customHeight="1">
      <c r="P249" s="2"/>
    </row>
    <row r="250" ht="15.75" customHeight="1">
      <c r="P250" s="2"/>
    </row>
    <row r="251" ht="15.75" customHeight="1">
      <c r="P251" s="2"/>
    </row>
    <row r="252" ht="15.75" customHeight="1">
      <c r="P252" s="2"/>
    </row>
    <row r="253" ht="15.75" customHeight="1">
      <c r="P253" s="2"/>
    </row>
    <row r="254" ht="15.75" customHeight="1">
      <c r="P254" s="2"/>
    </row>
    <row r="255" ht="15.75" customHeight="1">
      <c r="P255" s="2"/>
    </row>
    <row r="256" ht="15.75" customHeight="1">
      <c r="P256" s="2"/>
    </row>
    <row r="257" ht="15.75" customHeight="1">
      <c r="P257" s="2"/>
    </row>
    <row r="258" ht="15.75" customHeight="1">
      <c r="P258" s="2"/>
    </row>
    <row r="259" ht="15.75" customHeight="1">
      <c r="P259" s="2"/>
    </row>
    <row r="260" ht="15.75" customHeight="1">
      <c r="P260" s="2"/>
    </row>
    <row r="261" ht="15.75" customHeight="1">
      <c r="P261" s="2"/>
    </row>
    <row r="262" ht="15.75" customHeight="1">
      <c r="P262" s="2"/>
    </row>
    <row r="263" ht="15.75" customHeight="1">
      <c r="P263" s="2"/>
    </row>
    <row r="264" ht="15.75" customHeight="1">
      <c r="P264" s="2"/>
    </row>
    <row r="265" ht="15.75" customHeight="1">
      <c r="P265" s="2"/>
    </row>
    <row r="266" ht="15.75" customHeight="1">
      <c r="P266" s="2"/>
    </row>
    <row r="267" ht="15.75" customHeight="1">
      <c r="P267" s="2"/>
    </row>
    <row r="268" ht="15.75" customHeight="1">
      <c r="P268" s="2"/>
    </row>
    <row r="269" ht="15.75" customHeight="1">
      <c r="P269" s="2"/>
    </row>
    <row r="270" ht="15.75" customHeight="1">
      <c r="P270" s="2"/>
    </row>
    <row r="271" ht="15.75" customHeight="1">
      <c r="P271" s="2"/>
    </row>
    <row r="272" ht="15.75" customHeight="1">
      <c r="P272" s="2"/>
    </row>
    <row r="273" ht="15.75" customHeight="1">
      <c r="P273" s="2"/>
    </row>
    <row r="274" ht="15.75" customHeight="1">
      <c r="P274" s="2"/>
    </row>
    <row r="275" ht="15.75" customHeight="1">
      <c r="P275" s="2"/>
    </row>
    <row r="276" ht="15.75" customHeight="1">
      <c r="P276" s="2"/>
    </row>
    <row r="277" ht="15.75" customHeight="1">
      <c r="P277" s="2"/>
    </row>
    <row r="278" ht="15.75" customHeight="1">
      <c r="P278" s="2"/>
    </row>
    <row r="279" ht="15.75" customHeight="1">
      <c r="P279" s="2"/>
    </row>
    <row r="280" ht="15.75" customHeight="1">
      <c r="P280" s="2"/>
    </row>
    <row r="281" ht="15.75" customHeight="1">
      <c r="P281" s="2"/>
    </row>
    <row r="282" ht="15.75" customHeight="1">
      <c r="P282" s="2"/>
    </row>
    <row r="283" ht="15.75" customHeight="1">
      <c r="P283" s="2"/>
    </row>
    <row r="284" ht="15.75" customHeight="1">
      <c r="P284" s="2"/>
    </row>
    <row r="285" ht="15.75" customHeight="1">
      <c r="P285" s="2"/>
    </row>
    <row r="286" ht="15.75" customHeight="1">
      <c r="P286" s="2"/>
    </row>
    <row r="287" ht="15.75" customHeight="1">
      <c r="P287" s="2"/>
    </row>
    <row r="288" ht="15.75" customHeight="1">
      <c r="P288" s="2"/>
    </row>
    <row r="289" ht="15.75" customHeight="1">
      <c r="P289" s="2"/>
    </row>
    <row r="290" ht="15.75" customHeight="1">
      <c r="P290" s="2"/>
    </row>
    <row r="291" ht="15.75" customHeight="1">
      <c r="P291" s="2"/>
    </row>
    <row r="292" ht="15.75" customHeight="1">
      <c r="P292" s="2"/>
    </row>
    <row r="293" ht="15.75" customHeight="1">
      <c r="P293" s="2"/>
    </row>
    <row r="294" ht="15.75" customHeight="1">
      <c r="P294" s="2"/>
    </row>
    <row r="295" ht="15.75" customHeight="1">
      <c r="P295" s="2"/>
    </row>
    <row r="296" ht="15.75" customHeight="1">
      <c r="P296" s="2"/>
    </row>
    <row r="297" ht="15.75" customHeight="1">
      <c r="P297" s="2"/>
    </row>
    <row r="298" ht="15.75" customHeight="1">
      <c r="P298" s="2"/>
    </row>
    <row r="299" ht="15.75" customHeight="1">
      <c r="P299" s="2"/>
    </row>
    <row r="300" ht="15.75" customHeight="1">
      <c r="P300" s="2"/>
    </row>
    <row r="301" ht="15.75" customHeight="1">
      <c r="P301" s="2"/>
    </row>
    <row r="302" ht="15.75" customHeight="1">
      <c r="P302" s="2"/>
    </row>
    <row r="303" ht="15.75" customHeight="1">
      <c r="P303" s="2"/>
    </row>
    <row r="304" ht="15.75" customHeight="1">
      <c r="P304" s="2"/>
    </row>
    <row r="305" ht="15.75" customHeight="1">
      <c r="P305" s="2"/>
    </row>
    <row r="306" ht="15.75" customHeight="1">
      <c r="P306" s="2"/>
    </row>
    <row r="307" ht="15.75" customHeight="1">
      <c r="P307" s="2"/>
    </row>
    <row r="308" ht="15.75" customHeight="1">
      <c r="P308" s="2"/>
    </row>
    <row r="309" ht="15.75" customHeight="1">
      <c r="P309" s="2"/>
    </row>
    <row r="310" ht="15.75" customHeight="1">
      <c r="P310" s="2"/>
    </row>
    <row r="311" ht="15.75" customHeight="1">
      <c r="P311" s="2"/>
    </row>
    <row r="312" ht="15.75" customHeight="1">
      <c r="P312" s="2"/>
    </row>
    <row r="313" ht="15.75" customHeight="1">
      <c r="P313" s="2"/>
    </row>
    <row r="314" ht="15.75" customHeight="1">
      <c r="P314" s="2"/>
    </row>
    <row r="315" ht="15.75" customHeight="1">
      <c r="P315" s="2"/>
    </row>
    <row r="316" ht="15.75" customHeight="1">
      <c r="P316" s="2"/>
    </row>
    <row r="317" ht="15.75" customHeight="1">
      <c r="P317" s="2"/>
    </row>
    <row r="318" ht="15.75" customHeight="1">
      <c r="P318" s="2"/>
    </row>
    <row r="319" ht="15.75" customHeight="1">
      <c r="P319" s="2"/>
    </row>
    <row r="320" ht="15.75" customHeight="1">
      <c r="P320" s="2"/>
    </row>
    <row r="321" ht="15.75" customHeight="1">
      <c r="P321" s="2"/>
    </row>
    <row r="322" ht="15.75" customHeight="1">
      <c r="P322" s="2"/>
    </row>
    <row r="323" ht="15.75" customHeight="1">
      <c r="P323" s="2"/>
    </row>
    <row r="324" ht="15.75" customHeight="1">
      <c r="P324" s="2"/>
    </row>
    <row r="325" ht="15.75" customHeight="1">
      <c r="P325" s="2"/>
    </row>
    <row r="326" ht="15.75" customHeight="1">
      <c r="P326" s="2"/>
    </row>
    <row r="327" ht="15.75" customHeight="1">
      <c r="P327" s="2"/>
    </row>
    <row r="328" ht="15.75" customHeight="1">
      <c r="P328" s="2"/>
    </row>
    <row r="329" ht="15.75" customHeight="1">
      <c r="P329" s="2"/>
    </row>
    <row r="330" ht="15.75" customHeight="1">
      <c r="P330" s="2"/>
    </row>
    <row r="331" ht="15.75" customHeight="1">
      <c r="P331" s="2"/>
    </row>
    <row r="332" ht="15.75" customHeight="1">
      <c r="P332" s="2"/>
    </row>
    <row r="333" ht="15.75" customHeight="1">
      <c r="P333" s="2"/>
    </row>
    <row r="334" ht="15.75" customHeight="1">
      <c r="P334" s="2"/>
    </row>
    <row r="335" ht="15.75" customHeight="1">
      <c r="P335" s="2"/>
    </row>
    <row r="336" ht="15.75" customHeight="1">
      <c r="P336" s="2"/>
    </row>
    <row r="337" ht="15.75" customHeight="1">
      <c r="P337" s="2"/>
    </row>
    <row r="338" ht="15.75" customHeight="1">
      <c r="P338" s="2"/>
    </row>
    <row r="339" ht="15.75" customHeight="1">
      <c r="P339" s="2"/>
    </row>
    <row r="340" ht="15.75" customHeight="1">
      <c r="P340" s="2"/>
    </row>
    <row r="341" ht="15.75" customHeight="1">
      <c r="P341" s="2"/>
    </row>
    <row r="342" ht="15.75" customHeight="1">
      <c r="P342" s="2"/>
    </row>
    <row r="343" ht="15.75" customHeight="1">
      <c r="P343" s="2"/>
    </row>
    <row r="344" ht="15.75" customHeight="1">
      <c r="P344" s="2"/>
    </row>
    <row r="345" ht="15.75" customHeight="1">
      <c r="P345" s="2"/>
    </row>
    <row r="346" ht="15.75" customHeight="1">
      <c r="P346" s="2"/>
    </row>
    <row r="347" ht="15.75" customHeight="1">
      <c r="P347" s="2"/>
    </row>
    <row r="348" ht="15.75" customHeight="1">
      <c r="P348" s="2"/>
    </row>
    <row r="349" ht="15.75" customHeight="1">
      <c r="P349" s="2"/>
    </row>
    <row r="350" ht="15.75" customHeight="1">
      <c r="P350" s="2"/>
    </row>
    <row r="351" ht="15.75" customHeight="1">
      <c r="P351" s="2"/>
    </row>
    <row r="352" ht="15.75" customHeight="1">
      <c r="P352" s="2"/>
    </row>
    <row r="353" ht="15.75" customHeight="1">
      <c r="P353" s="2"/>
    </row>
    <row r="354" ht="15.75" customHeight="1">
      <c r="P354" s="2"/>
    </row>
    <row r="355" ht="15.75" customHeight="1">
      <c r="P355" s="2"/>
    </row>
    <row r="356" ht="15.75" customHeight="1">
      <c r="P356" s="2"/>
    </row>
    <row r="357" ht="15.75" customHeight="1">
      <c r="P357" s="2"/>
    </row>
    <row r="358" ht="15.75" customHeight="1">
      <c r="P358" s="2"/>
    </row>
    <row r="359" ht="15.75" customHeight="1">
      <c r="P359" s="2"/>
    </row>
    <row r="360" ht="15.75" customHeight="1">
      <c r="P360" s="2"/>
    </row>
    <row r="361" ht="15.75" customHeight="1">
      <c r="P361" s="2"/>
    </row>
    <row r="362" ht="15.75" customHeight="1">
      <c r="P362" s="2"/>
    </row>
    <row r="363" ht="15.75" customHeight="1">
      <c r="P363" s="2"/>
    </row>
    <row r="364" ht="15.75" customHeight="1">
      <c r="P364" s="2"/>
    </row>
    <row r="365" ht="15.75" customHeight="1">
      <c r="P365" s="2"/>
    </row>
    <row r="366" ht="15.75" customHeight="1">
      <c r="P366" s="2"/>
    </row>
    <row r="367" ht="15.75" customHeight="1">
      <c r="P367" s="2"/>
    </row>
    <row r="368" ht="15.75" customHeight="1">
      <c r="P368" s="2"/>
    </row>
    <row r="369" ht="15.75" customHeight="1">
      <c r="P369" s="2"/>
    </row>
    <row r="370" ht="15.75" customHeight="1">
      <c r="P370" s="2"/>
    </row>
    <row r="371" ht="15.75" customHeight="1">
      <c r="P371" s="2"/>
    </row>
    <row r="372" ht="15.75" customHeight="1">
      <c r="P372" s="2"/>
    </row>
    <row r="373" ht="15.75" customHeight="1">
      <c r="P373" s="2"/>
    </row>
    <row r="374" ht="15.75" customHeight="1">
      <c r="P374" s="2"/>
    </row>
    <row r="375" ht="15.75" customHeight="1">
      <c r="P375" s="2"/>
    </row>
    <row r="376" ht="15.75" customHeight="1">
      <c r="P376" s="2"/>
    </row>
    <row r="377" ht="15.75" customHeight="1">
      <c r="P377" s="2"/>
    </row>
    <row r="378" ht="15.75" customHeight="1">
      <c r="P378" s="2"/>
    </row>
    <row r="379" ht="15.75" customHeight="1">
      <c r="P379" s="2"/>
    </row>
    <row r="380" ht="15.75" customHeight="1">
      <c r="P380" s="2"/>
    </row>
    <row r="381" ht="15.75" customHeight="1">
      <c r="P381" s="2"/>
    </row>
    <row r="382" ht="15.75" customHeight="1">
      <c r="P382" s="2"/>
    </row>
    <row r="383" ht="15.75" customHeight="1">
      <c r="P383" s="2"/>
    </row>
    <row r="384" ht="15.75" customHeight="1">
      <c r="P384" s="2"/>
    </row>
    <row r="385" ht="15.75" customHeight="1">
      <c r="P385" s="2"/>
    </row>
    <row r="386" ht="15.75" customHeight="1">
      <c r="P386" s="2"/>
    </row>
    <row r="387" ht="15.75" customHeight="1">
      <c r="P387" s="2"/>
    </row>
    <row r="388" ht="15.75" customHeight="1">
      <c r="P388" s="2"/>
    </row>
    <row r="389" ht="15.75" customHeight="1">
      <c r="P389" s="2"/>
    </row>
    <row r="390" ht="15.75" customHeight="1">
      <c r="P390" s="2"/>
    </row>
    <row r="391" ht="15.75" customHeight="1">
      <c r="P391" s="2"/>
    </row>
    <row r="392" ht="15.75" customHeight="1">
      <c r="P392" s="2"/>
    </row>
    <row r="393" ht="15.75" customHeight="1">
      <c r="P393" s="2"/>
    </row>
    <row r="394" ht="15.75" customHeight="1">
      <c r="P394" s="2"/>
    </row>
    <row r="395" ht="15.75" customHeight="1">
      <c r="P395" s="2"/>
    </row>
    <row r="396" ht="15.75" customHeight="1">
      <c r="P396" s="2"/>
    </row>
    <row r="397" ht="15.75" customHeight="1">
      <c r="P397" s="2"/>
    </row>
    <row r="398" ht="15.75" customHeight="1">
      <c r="P398" s="2"/>
    </row>
    <row r="399" ht="15.75" customHeight="1">
      <c r="P399" s="2"/>
    </row>
    <row r="400" ht="15.75" customHeight="1">
      <c r="P400" s="2"/>
    </row>
    <row r="401" ht="15.75" customHeight="1">
      <c r="P401" s="2"/>
    </row>
    <row r="402" ht="15.75" customHeight="1">
      <c r="P402" s="2"/>
    </row>
    <row r="403" ht="15.75" customHeight="1">
      <c r="P403" s="2"/>
    </row>
    <row r="404" ht="15.75" customHeight="1">
      <c r="P404" s="2"/>
    </row>
    <row r="405" ht="15.75" customHeight="1">
      <c r="P405" s="2"/>
    </row>
    <row r="406" ht="15.75" customHeight="1">
      <c r="P406" s="2"/>
    </row>
    <row r="407" ht="15.75" customHeight="1">
      <c r="P407" s="2"/>
    </row>
    <row r="408" ht="15.75" customHeight="1">
      <c r="P408" s="2"/>
    </row>
    <row r="409" ht="15.75" customHeight="1">
      <c r="P409" s="2"/>
    </row>
    <row r="410" ht="15.75" customHeight="1">
      <c r="P410" s="2"/>
    </row>
    <row r="411" ht="15.75" customHeight="1">
      <c r="P411" s="2"/>
    </row>
    <row r="412" ht="15.75" customHeight="1">
      <c r="P412" s="2"/>
    </row>
    <row r="413" ht="15.75" customHeight="1">
      <c r="P413" s="2"/>
    </row>
    <row r="414" ht="15.75" customHeight="1">
      <c r="P414" s="2"/>
    </row>
    <row r="415" ht="15.75" customHeight="1">
      <c r="P415" s="2"/>
    </row>
    <row r="416" ht="15.75" customHeight="1">
      <c r="P416" s="2"/>
    </row>
    <row r="417" ht="15.75" customHeight="1">
      <c r="P417" s="2"/>
    </row>
    <row r="418" ht="15.75" customHeight="1">
      <c r="P418" s="2"/>
    </row>
    <row r="419" ht="15.75" customHeight="1">
      <c r="P419" s="2"/>
    </row>
    <row r="420" ht="15.75" customHeight="1">
      <c r="P420" s="2"/>
    </row>
    <row r="421" ht="15.75" customHeight="1">
      <c r="P421" s="2"/>
    </row>
    <row r="422" ht="15.75" customHeight="1">
      <c r="P422" s="2"/>
    </row>
    <row r="423" ht="15.75" customHeight="1">
      <c r="P423" s="2"/>
    </row>
    <row r="424" ht="15.75" customHeight="1">
      <c r="P424" s="2"/>
    </row>
    <row r="425" ht="15.75" customHeight="1">
      <c r="P425" s="2"/>
    </row>
    <row r="426" ht="15.75" customHeight="1">
      <c r="P426" s="2"/>
    </row>
    <row r="427" ht="15.75" customHeight="1">
      <c r="P427" s="2"/>
    </row>
    <row r="428" ht="15.75" customHeight="1">
      <c r="P428" s="2"/>
    </row>
    <row r="429" ht="15.75" customHeight="1">
      <c r="P429" s="2"/>
    </row>
    <row r="430" ht="15.75" customHeight="1">
      <c r="P430" s="2"/>
    </row>
    <row r="431" ht="15.75" customHeight="1">
      <c r="P431" s="2"/>
    </row>
    <row r="432" ht="15.75" customHeight="1">
      <c r="P432" s="2"/>
    </row>
    <row r="433" ht="15.75" customHeight="1">
      <c r="P433" s="2"/>
    </row>
    <row r="434" ht="15.75" customHeight="1">
      <c r="P434" s="2"/>
    </row>
    <row r="435" ht="15.75" customHeight="1">
      <c r="P435" s="2"/>
    </row>
    <row r="436" ht="15.75" customHeight="1">
      <c r="P436" s="2"/>
    </row>
    <row r="437" ht="15.75" customHeight="1">
      <c r="P437" s="2"/>
    </row>
    <row r="438" ht="15.75" customHeight="1">
      <c r="P438" s="2"/>
    </row>
    <row r="439" ht="15.75" customHeight="1">
      <c r="P439" s="2"/>
    </row>
    <row r="440" ht="15.75" customHeight="1">
      <c r="P440" s="2"/>
    </row>
    <row r="441" ht="15.75" customHeight="1">
      <c r="P441" s="2"/>
    </row>
    <row r="442" ht="15.75" customHeight="1">
      <c r="P442" s="2"/>
    </row>
    <row r="443" ht="15.75" customHeight="1">
      <c r="P443" s="2"/>
    </row>
    <row r="444" ht="15.75" customHeight="1">
      <c r="P444" s="2"/>
    </row>
    <row r="445" ht="15.75" customHeight="1">
      <c r="P445" s="2"/>
    </row>
    <row r="446" ht="15.75" customHeight="1">
      <c r="P446" s="2"/>
    </row>
    <row r="447" ht="15.75" customHeight="1">
      <c r="P447" s="2"/>
    </row>
    <row r="448" ht="15.75" customHeight="1">
      <c r="P448" s="2"/>
    </row>
    <row r="449" ht="15.75" customHeight="1">
      <c r="P449" s="2"/>
    </row>
    <row r="450" ht="15.75" customHeight="1">
      <c r="P450" s="2"/>
    </row>
    <row r="451" ht="15.75" customHeight="1">
      <c r="P451" s="2"/>
    </row>
    <row r="452" ht="15.75" customHeight="1">
      <c r="P452" s="2"/>
    </row>
    <row r="453" ht="15.75" customHeight="1">
      <c r="P453" s="2"/>
    </row>
    <row r="454" ht="15.75" customHeight="1">
      <c r="P454" s="2"/>
    </row>
    <row r="455" ht="15.75" customHeight="1">
      <c r="P455" s="2"/>
    </row>
    <row r="456" ht="15.75" customHeight="1">
      <c r="P456" s="2"/>
    </row>
    <row r="457" ht="15.75" customHeight="1">
      <c r="P457" s="2"/>
    </row>
    <row r="458" ht="15.75" customHeight="1">
      <c r="P458" s="2"/>
    </row>
    <row r="459" ht="15.75" customHeight="1">
      <c r="P459" s="2"/>
    </row>
    <row r="460" ht="15.75" customHeight="1">
      <c r="P460" s="2"/>
    </row>
    <row r="461" ht="15.75" customHeight="1">
      <c r="P461" s="2"/>
    </row>
    <row r="462" ht="15.75" customHeight="1">
      <c r="P462" s="2"/>
    </row>
    <row r="463" ht="15.75" customHeight="1">
      <c r="P463" s="2"/>
    </row>
    <row r="464" ht="15.75" customHeight="1">
      <c r="P464" s="2"/>
    </row>
    <row r="465" ht="15.75" customHeight="1">
      <c r="P465" s="2"/>
    </row>
    <row r="466" ht="15.75" customHeight="1">
      <c r="P466" s="2"/>
    </row>
    <row r="467" ht="15.75" customHeight="1">
      <c r="P467" s="2"/>
    </row>
    <row r="468" ht="15.75" customHeight="1">
      <c r="P468" s="2"/>
    </row>
    <row r="469" ht="15.75" customHeight="1">
      <c r="P469" s="2"/>
    </row>
    <row r="470" ht="15.75" customHeight="1">
      <c r="P470" s="2"/>
    </row>
    <row r="471" ht="15.75" customHeight="1">
      <c r="P471" s="2"/>
    </row>
    <row r="472" ht="15.75" customHeight="1">
      <c r="P472" s="2"/>
    </row>
    <row r="473" ht="15.75" customHeight="1">
      <c r="P473" s="2"/>
    </row>
    <row r="474" ht="15.75" customHeight="1">
      <c r="P474" s="2"/>
    </row>
    <row r="475" ht="15.75" customHeight="1">
      <c r="P475" s="2"/>
    </row>
    <row r="476" ht="15.75" customHeight="1">
      <c r="P476" s="2"/>
    </row>
    <row r="477" ht="15.75" customHeight="1">
      <c r="P477" s="2"/>
    </row>
    <row r="478" ht="15.75" customHeight="1">
      <c r="P478" s="2"/>
    </row>
    <row r="479" ht="15.75" customHeight="1">
      <c r="P479" s="2"/>
    </row>
    <row r="480" ht="15.75" customHeight="1">
      <c r="P480" s="2"/>
    </row>
    <row r="481" ht="15.75" customHeight="1">
      <c r="P481" s="2"/>
    </row>
    <row r="482" ht="15.75" customHeight="1">
      <c r="P482" s="2"/>
    </row>
    <row r="483" ht="15.75" customHeight="1">
      <c r="P483" s="2"/>
    </row>
    <row r="484" ht="15.75" customHeight="1">
      <c r="P484" s="2"/>
    </row>
    <row r="485" ht="15.75" customHeight="1">
      <c r="P485" s="2"/>
    </row>
    <row r="486" ht="15.75" customHeight="1">
      <c r="P486" s="2"/>
    </row>
    <row r="487" ht="15.75" customHeight="1">
      <c r="P487" s="2"/>
    </row>
    <row r="488" ht="15.75" customHeight="1">
      <c r="P488" s="2"/>
    </row>
    <row r="489" ht="15.75" customHeight="1">
      <c r="P489" s="2"/>
    </row>
    <row r="490" ht="15.75" customHeight="1">
      <c r="P490" s="2"/>
    </row>
    <row r="491" ht="15.75" customHeight="1">
      <c r="P491" s="2"/>
    </row>
    <row r="492" ht="15.75" customHeight="1">
      <c r="P492" s="2"/>
    </row>
    <row r="493" ht="15.75" customHeight="1">
      <c r="P493" s="2"/>
    </row>
    <row r="494" ht="15.75" customHeight="1">
      <c r="P494" s="2"/>
    </row>
    <row r="495" ht="15.75" customHeight="1">
      <c r="P495" s="2"/>
    </row>
    <row r="496" ht="15.75" customHeight="1">
      <c r="P496" s="2"/>
    </row>
    <row r="497" ht="15.75" customHeight="1">
      <c r="P497" s="2"/>
    </row>
    <row r="498" ht="15.75" customHeight="1">
      <c r="P498" s="2"/>
    </row>
    <row r="499" ht="15.75" customHeight="1">
      <c r="P499" s="2"/>
    </row>
    <row r="500" ht="15.75" customHeight="1">
      <c r="P500" s="2"/>
    </row>
    <row r="501" ht="15.75" customHeight="1">
      <c r="P501" s="2"/>
    </row>
    <row r="502" ht="15.75" customHeight="1">
      <c r="P502" s="2"/>
    </row>
    <row r="503" ht="15.75" customHeight="1">
      <c r="P503" s="2"/>
    </row>
    <row r="504" ht="15.75" customHeight="1">
      <c r="P504" s="2"/>
    </row>
    <row r="505" ht="15.75" customHeight="1">
      <c r="P505" s="2"/>
    </row>
    <row r="506" ht="15.75" customHeight="1">
      <c r="P506" s="2"/>
    </row>
    <row r="507" ht="15.75" customHeight="1">
      <c r="P507" s="2"/>
    </row>
    <row r="508" ht="15.75" customHeight="1">
      <c r="P508" s="2"/>
    </row>
    <row r="509" ht="15.75" customHeight="1">
      <c r="P509" s="2"/>
    </row>
    <row r="510" ht="15.75" customHeight="1">
      <c r="P510" s="2"/>
    </row>
    <row r="511" ht="15.75" customHeight="1">
      <c r="P511" s="2"/>
    </row>
    <row r="512" ht="15.75" customHeight="1">
      <c r="P512" s="2"/>
    </row>
    <row r="513" ht="15.75" customHeight="1">
      <c r="P513" s="2"/>
    </row>
    <row r="514" ht="15.75" customHeight="1">
      <c r="P514" s="2"/>
    </row>
    <row r="515" ht="15.75" customHeight="1">
      <c r="P515" s="2"/>
    </row>
    <row r="516" ht="15.75" customHeight="1">
      <c r="P516" s="2"/>
    </row>
    <row r="517" ht="15.75" customHeight="1">
      <c r="P517" s="2"/>
    </row>
    <row r="518" ht="15.75" customHeight="1">
      <c r="P518" s="2"/>
    </row>
    <row r="519" ht="15.75" customHeight="1">
      <c r="P519" s="2"/>
    </row>
    <row r="520" ht="15.75" customHeight="1">
      <c r="P520" s="2"/>
    </row>
    <row r="521" ht="15.75" customHeight="1">
      <c r="P521" s="2"/>
    </row>
    <row r="522" ht="15.75" customHeight="1">
      <c r="P522" s="2"/>
    </row>
    <row r="523" ht="15.75" customHeight="1">
      <c r="P523" s="2"/>
    </row>
    <row r="524" ht="15.75" customHeight="1">
      <c r="P524" s="2"/>
    </row>
    <row r="525" ht="15.75" customHeight="1">
      <c r="P525" s="2"/>
    </row>
    <row r="526" ht="15.75" customHeight="1">
      <c r="P526" s="2"/>
    </row>
    <row r="527" ht="15.75" customHeight="1">
      <c r="P527" s="2"/>
    </row>
    <row r="528" ht="15.75" customHeight="1">
      <c r="P528" s="2"/>
    </row>
    <row r="529" ht="15.75" customHeight="1">
      <c r="P529" s="2"/>
    </row>
    <row r="530" ht="15.75" customHeight="1">
      <c r="P530" s="2"/>
    </row>
    <row r="531" ht="15.75" customHeight="1">
      <c r="P531" s="2"/>
    </row>
    <row r="532" ht="15.75" customHeight="1">
      <c r="P532" s="2"/>
    </row>
    <row r="533" ht="15.75" customHeight="1">
      <c r="P533" s="2"/>
    </row>
    <row r="534" ht="15.75" customHeight="1">
      <c r="P534" s="2"/>
    </row>
    <row r="535" ht="15.75" customHeight="1">
      <c r="P535" s="2"/>
    </row>
    <row r="536" ht="15.75" customHeight="1">
      <c r="P536" s="2"/>
    </row>
    <row r="537" ht="15.75" customHeight="1">
      <c r="P537" s="2"/>
    </row>
    <row r="538" ht="15.75" customHeight="1">
      <c r="P538" s="2"/>
    </row>
    <row r="539" ht="15.75" customHeight="1">
      <c r="P539" s="2"/>
    </row>
    <row r="540" ht="15.75" customHeight="1">
      <c r="P540" s="2"/>
    </row>
    <row r="541" ht="15.75" customHeight="1">
      <c r="P541" s="2"/>
    </row>
    <row r="542" ht="15.75" customHeight="1">
      <c r="P542" s="2"/>
    </row>
    <row r="543" ht="15.75" customHeight="1">
      <c r="P543" s="2"/>
    </row>
    <row r="544" ht="15.75" customHeight="1">
      <c r="P544" s="2"/>
    </row>
    <row r="545" ht="15.75" customHeight="1">
      <c r="P545" s="2"/>
    </row>
    <row r="546" ht="15.75" customHeight="1">
      <c r="P546" s="2"/>
    </row>
    <row r="547" ht="15.75" customHeight="1">
      <c r="P547" s="2"/>
    </row>
    <row r="548" ht="15.75" customHeight="1">
      <c r="P548" s="2"/>
    </row>
    <row r="549" ht="15.75" customHeight="1">
      <c r="P549" s="2"/>
    </row>
    <row r="550" ht="15.75" customHeight="1">
      <c r="P550" s="2"/>
    </row>
    <row r="551" ht="15.75" customHeight="1">
      <c r="P551" s="2"/>
    </row>
    <row r="552" ht="15.75" customHeight="1">
      <c r="P552" s="2"/>
    </row>
    <row r="553" ht="15.75" customHeight="1">
      <c r="P553" s="2"/>
    </row>
    <row r="554" ht="15.75" customHeight="1">
      <c r="P554" s="2"/>
    </row>
    <row r="555" ht="15.75" customHeight="1">
      <c r="P555" s="2"/>
    </row>
    <row r="556" ht="15.75" customHeight="1">
      <c r="P556" s="2"/>
    </row>
    <row r="557" ht="15.75" customHeight="1">
      <c r="P557" s="2"/>
    </row>
    <row r="558" ht="15.75" customHeight="1">
      <c r="P558" s="2"/>
    </row>
    <row r="559" ht="15.75" customHeight="1">
      <c r="P559" s="2"/>
    </row>
    <row r="560" ht="15.75" customHeight="1">
      <c r="P560" s="2"/>
    </row>
    <row r="561" ht="15.75" customHeight="1">
      <c r="P561" s="2"/>
    </row>
    <row r="562" ht="15.75" customHeight="1">
      <c r="P562" s="2"/>
    </row>
    <row r="563" ht="15.75" customHeight="1">
      <c r="P563" s="2"/>
    </row>
    <row r="564" ht="15.75" customHeight="1">
      <c r="P564" s="2"/>
    </row>
    <row r="565" ht="15.75" customHeight="1">
      <c r="P565" s="2"/>
    </row>
    <row r="566" ht="15.75" customHeight="1">
      <c r="P566" s="2"/>
    </row>
    <row r="567" ht="15.75" customHeight="1">
      <c r="P567" s="2"/>
    </row>
    <row r="568" ht="15.75" customHeight="1">
      <c r="P568" s="2"/>
    </row>
    <row r="569" ht="15.75" customHeight="1">
      <c r="P569" s="2"/>
    </row>
    <row r="570" ht="15.75" customHeight="1">
      <c r="P570" s="2"/>
    </row>
    <row r="571" ht="15.75" customHeight="1">
      <c r="P571" s="2"/>
    </row>
    <row r="572" ht="15.75" customHeight="1">
      <c r="P572" s="2"/>
    </row>
    <row r="573" ht="15.75" customHeight="1">
      <c r="P573" s="2"/>
    </row>
    <row r="574" ht="15.75" customHeight="1">
      <c r="P574" s="2"/>
    </row>
    <row r="575" ht="15.75" customHeight="1">
      <c r="P575" s="2"/>
    </row>
    <row r="576" ht="15.75" customHeight="1">
      <c r="P576" s="2"/>
    </row>
    <row r="577" ht="15.75" customHeight="1">
      <c r="P577" s="2"/>
    </row>
    <row r="578" ht="15.75" customHeight="1">
      <c r="P578" s="2"/>
    </row>
    <row r="579" ht="15.75" customHeight="1">
      <c r="P579" s="2"/>
    </row>
    <row r="580" ht="15.75" customHeight="1">
      <c r="P580" s="2"/>
    </row>
    <row r="581" ht="15.75" customHeight="1">
      <c r="P581" s="2"/>
    </row>
    <row r="582" ht="15.75" customHeight="1">
      <c r="P582" s="2"/>
    </row>
    <row r="583" ht="15.75" customHeight="1">
      <c r="P583" s="2"/>
    </row>
    <row r="584" ht="15.75" customHeight="1">
      <c r="P584" s="2"/>
    </row>
    <row r="585" ht="15.75" customHeight="1">
      <c r="P585" s="2"/>
    </row>
    <row r="586" ht="15.75" customHeight="1">
      <c r="P586" s="2"/>
    </row>
    <row r="587" ht="15.75" customHeight="1">
      <c r="P587" s="2"/>
    </row>
    <row r="588" ht="15.75" customHeight="1">
      <c r="P588" s="2"/>
    </row>
    <row r="589" ht="15.75" customHeight="1">
      <c r="P589" s="2"/>
    </row>
    <row r="590" ht="15.75" customHeight="1">
      <c r="P590" s="2"/>
    </row>
    <row r="591" ht="15.75" customHeight="1">
      <c r="P591" s="2"/>
    </row>
    <row r="592" ht="15.75" customHeight="1">
      <c r="P592" s="2"/>
    </row>
    <row r="593" ht="15.75" customHeight="1">
      <c r="P593" s="2"/>
    </row>
    <row r="594" ht="15.75" customHeight="1">
      <c r="P594" s="2"/>
    </row>
    <row r="595" ht="15.75" customHeight="1">
      <c r="P595" s="2"/>
    </row>
    <row r="596" ht="15.75" customHeight="1">
      <c r="P596" s="2"/>
    </row>
    <row r="597" ht="15.75" customHeight="1">
      <c r="P597" s="2"/>
    </row>
    <row r="598" ht="15.75" customHeight="1">
      <c r="P598" s="2"/>
    </row>
    <row r="599" ht="15.75" customHeight="1">
      <c r="P599" s="2"/>
    </row>
    <row r="600" ht="15.75" customHeight="1">
      <c r="P600" s="2"/>
    </row>
    <row r="601" ht="15.75" customHeight="1">
      <c r="P601" s="2"/>
    </row>
    <row r="602" ht="15.75" customHeight="1">
      <c r="P602" s="2"/>
    </row>
    <row r="603" ht="15.75" customHeight="1">
      <c r="P603" s="2"/>
    </row>
    <row r="604" ht="15.75" customHeight="1">
      <c r="P604" s="2"/>
    </row>
    <row r="605" ht="15.75" customHeight="1">
      <c r="P605" s="2"/>
    </row>
    <row r="606" ht="15.75" customHeight="1">
      <c r="P606" s="2"/>
    </row>
    <row r="607" ht="15.75" customHeight="1">
      <c r="P607" s="2"/>
    </row>
    <row r="608" ht="15.75" customHeight="1">
      <c r="P608" s="2"/>
    </row>
    <row r="609" ht="15.75" customHeight="1">
      <c r="P609" s="2"/>
    </row>
    <row r="610" ht="15.75" customHeight="1">
      <c r="P610" s="2"/>
    </row>
    <row r="611" ht="15.75" customHeight="1">
      <c r="P611" s="2"/>
    </row>
    <row r="612" ht="15.75" customHeight="1">
      <c r="P612" s="2"/>
    </row>
    <row r="613" ht="15.75" customHeight="1">
      <c r="P613" s="2"/>
    </row>
    <row r="614" ht="15.75" customHeight="1">
      <c r="P614" s="2"/>
    </row>
    <row r="615" ht="15.75" customHeight="1">
      <c r="P615" s="2"/>
    </row>
    <row r="616" ht="15.75" customHeight="1">
      <c r="P616" s="2"/>
    </row>
    <row r="617" ht="15.75" customHeight="1">
      <c r="P617" s="2"/>
    </row>
    <row r="618" ht="15.75" customHeight="1">
      <c r="P618" s="2"/>
    </row>
    <row r="619" ht="15.75" customHeight="1">
      <c r="P619" s="2"/>
    </row>
    <row r="620" ht="15.75" customHeight="1">
      <c r="P620" s="2"/>
    </row>
    <row r="621" ht="15.75" customHeight="1">
      <c r="P621" s="2"/>
    </row>
    <row r="622" ht="15.75" customHeight="1">
      <c r="P622" s="2"/>
    </row>
    <row r="623" ht="15.75" customHeight="1">
      <c r="P623" s="2"/>
    </row>
    <row r="624" ht="15.75" customHeight="1">
      <c r="P624" s="2"/>
    </row>
    <row r="625" ht="15.75" customHeight="1">
      <c r="P625" s="2"/>
    </row>
    <row r="626" ht="15.75" customHeight="1">
      <c r="P626" s="2"/>
    </row>
    <row r="627" ht="15.75" customHeight="1">
      <c r="P627" s="2"/>
    </row>
    <row r="628" ht="15.75" customHeight="1">
      <c r="P628" s="2"/>
    </row>
    <row r="629" ht="15.75" customHeight="1">
      <c r="P629" s="2"/>
    </row>
    <row r="630" ht="15.75" customHeight="1">
      <c r="P630" s="2"/>
    </row>
    <row r="631" ht="15.75" customHeight="1">
      <c r="P631" s="2"/>
    </row>
    <row r="632" ht="15.75" customHeight="1">
      <c r="P632" s="2"/>
    </row>
    <row r="633" ht="15.75" customHeight="1">
      <c r="P633" s="2"/>
    </row>
    <row r="634" ht="15.75" customHeight="1">
      <c r="P634" s="2"/>
    </row>
    <row r="635" ht="15.75" customHeight="1">
      <c r="P635" s="2"/>
    </row>
    <row r="636" ht="15.75" customHeight="1">
      <c r="P636" s="2"/>
    </row>
    <row r="637" ht="15.75" customHeight="1">
      <c r="P637" s="2"/>
    </row>
    <row r="638" ht="15.75" customHeight="1">
      <c r="P638" s="2"/>
    </row>
    <row r="639" ht="15.75" customHeight="1">
      <c r="P639" s="2"/>
    </row>
    <row r="640" ht="15.75" customHeight="1">
      <c r="P640" s="2"/>
    </row>
    <row r="641" ht="15.75" customHeight="1">
      <c r="P641" s="2"/>
    </row>
    <row r="642" ht="15.75" customHeight="1">
      <c r="P642" s="2"/>
    </row>
    <row r="643" ht="15.75" customHeight="1">
      <c r="P643" s="2"/>
    </row>
    <row r="644" ht="15.75" customHeight="1">
      <c r="P644" s="2"/>
    </row>
    <row r="645" ht="15.75" customHeight="1">
      <c r="P645" s="2"/>
    </row>
    <row r="646" ht="15.75" customHeight="1">
      <c r="P646" s="2"/>
    </row>
    <row r="647" ht="15.75" customHeight="1">
      <c r="P647" s="2"/>
    </row>
    <row r="648" ht="15.75" customHeight="1">
      <c r="P648" s="2"/>
    </row>
    <row r="649" ht="15.75" customHeight="1">
      <c r="P649" s="2"/>
    </row>
    <row r="650" ht="15.75" customHeight="1">
      <c r="P650" s="2"/>
    </row>
    <row r="651" ht="15.75" customHeight="1">
      <c r="P651" s="2"/>
    </row>
    <row r="652" ht="15.75" customHeight="1">
      <c r="P652" s="2"/>
    </row>
    <row r="653" ht="15.75" customHeight="1">
      <c r="P653" s="2"/>
    </row>
    <row r="654" ht="15.75" customHeight="1">
      <c r="P654" s="2"/>
    </row>
    <row r="655" ht="15.75" customHeight="1">
      <c r="P655" s="2"/>
    </row>
    <row r="656" ht="15.75" customHeight="1">
      <c r="P656" s="2"/>
    </row>
    <row r="657" ht="15.75" customHeight="1">
      <c r="P657" s="2"/>
    </row>
    <row r="658" ht="15.75" customHeight="1">
      <c r="P658" s="2"/>
    </row>
    <row r="659" ht="15.75" customHeight="1">
      <c r="P659" s="2"/>
    </row>
    <row r="660" ht="15.75" customHeight="1">
      <c r="P660" s="2"/>
    </row>
    <row r="661" ht="15.75" customHeight="1">
      <c r="P661" s="2"/>
    </row>
    <row r="662" ht="15.75" customHeight="1">
      <c r="P662" s="2"/>
    </row>
    <row r="663" ht="15.75" customHeight="1">
      <c r="P663" s="2"/>
    </row>
    <row r="664" ht="15.75" customHeight="1">
      <c r="P664" s="2"/>
    </row>
    <row r="665" ht="15.75" customHeight="1">
      <c r="P665" s="2"/>
    </row>
    <row r="666" ht="15.75" customHeight="1">
      <c r="P666" s="2"/>
    </row>
    <row r="667" ht="15.75" customHeight="1">
      <c r="P667" s="2"/>
    </row>
    <row r="668" ht="15.75" customHeight="1">
      <c r="P668" s="2"/>
    </row>
    <row r="669" ht="15.75" customHeight="1">
      <c r="P669" s="2"/>
    </row>
    <row r="670" ht="15.75" customHeight="1">
      <c r="P670" s="2"/>
    </row>
    <row r="671" ht="15.75" customHeight="1">
      <c r="P671" s="2"/>
    </row>
    <row r="672" ht="15.75" customHeight="1">
      <c r="P672" s="2"/>
    </row>
    <row r="673" ht="15.75" customHeight="1">
      <c r="P673" s="2"/>
    </row>
    <row r="674" ht="15.75" customHeight="1">
      <c r="P674" s="2"/>
    </row>
    <row r="675" ht="15.75" customHeight="1">
      <c r="P675" s="2"/>
    </row>
    <row r="676" ht="15.75" customHeight="1">
      <c r="P676" s="2"/>
    </row>
    <row r="677" ht="15.75" customHeight="1">
      <c r="P677" s="2"/>
    </row>
    <row r="678" ht="15.75" customHeight="1">
      <c r="P678" s="2"/>
    </row>
    <row r="679" ht="15.75" customHeight="1">
      <c r="P679" s="2"/>
    </row>
    <row r="680" ht="15.75" customHeight="1">
      <c r="P680" s="2"/>
    </row>
    <row r="681" ht="15.75" customHeight="1">
      <c r="P681" s="2"/>
    </row>
    <row r="682" ht="15.75" customHeight="1">
      <c r="P682" s="2"/>
    </row>
    <row r="683" ht="15.75" customHeight="1">
      <c r="P683" s="2"/>
    </row>
    <row r="684" ht="15.75" customHeight="1">
      <c r="P684" s="2"/>
    </row>
    <row r="685" ht="15.75" customHeight="1">
      <c r="P685" s="2"/>
    </row>
    <row r="686" ht="15.75" customHeight="1">
      <c r="P686" s="2"/>
    </row>
    <row r="687" ht="15.75" customHeight="1">
      <c r="P687" s="2"/>
    </row>
    <row r="688" ht="15.75" customHeight="1">
      <c r="P688" s="2"/>
    </row>
    <row r="689" ht="15.75" customHeight="1">
      <c r="P689" s="2"/>
    </row>
    <row r="690" ht="15.75" customHeight="1">
      <c r="P690" s="2"/>
    </row>
    <row r="691" ht="15.75" customHeight="1">
      <c r="P691" s="2"/>
    </row>
    <row r="692" ht="15.75" customHeight="1">
      <c r="P692" s="2"/>
    </row>
    <row r="693" ht="15.75" customHeight="1">
      <c r="P693" s="2"/>
    </row>
    <row r="694" ht="15.75" customHeight="1">
      <c r="P694" s="2"/>
    </row>
    <row r="695" ht="15.75" customHeight="1">
      <c r="P695" s="2"/>
    </row>
    <row r="696" ht="15.75" customHeight="1">
      <c r="P696" s="2"/>
    </row>
    <row r="697" ht="15.75" customHeight="1">
      <c r="P697" s="2"/>
    </row>
    <row r="698" ht="15.75" customHeight="1">
      <c r="P698" s="2"/>
    </row>
    <row r="699" ht="15.75" customHeight="1">
      <c r="P699" s="2"/>
    </row>
    <row r="700" ht="15.75" customHeight="1">
      <c r="P700" s="2"/>
    </row>
    <row r="701" ht="15.75" customHeight="1">
      <c r="P701" s="2"/>
    </row>
    <row r="702" ht="15.75" customHeight="1">
      <c r="P702" s="2"/>
    </row>
    <row r="703" ht="15.75" customHeight="1">
      <c r="P703" s="2"/>
    </row>
    <row r="704" ht="15.75" customHeight="1">
      <c r="P704" s="2"/>
    </row>
    <row r="705" ht="15.75" customHeight="1">
      <c r="P705" s="2"/>
    </row>
    <row r="706" ht="15.75" customHeight="1">
      <c r="P706" s="2"/>
    </row>
    <row r="707" ht="15.75" customHeight="1">
      <c r="P707" s="2"/>
    </row>
    <row r="708" ht="15.75" customHeight="1">
      <c r="P708" s="2"/>
    </row>
    <row r="709" ht="15.75" customHeight="1">
      <c r="P709" s="2"/>
    </row>
    <row r="710" ht="15.75" customHeight="1">
      <c r="P710" s="2"/>
    </row>
    <row r="711" ht="15.75" customHeight="1">
      <c r="P711" s="2"/>
    </row>
    <row r="712" ht="15.75" customHeight="1">
      <c r="P712" s="2"/>
    </row>
    <row r="713" ht="15.75" customHeight="1">
      <c r="P713" s="2"/>
    </row>
    <row r="714" ht="15.75" customHeight="1">
      <c r="P714" s="2"/>
    </row>
    <row r="715" ht="15.75" customHeight="1">
      <c r="P715" s="2"/>
    </row>
    <row r="716" ht="15.75" customHeight="1">
      <c r="P716" s="2"/>
    </row>
    <row r="717" ht="15.75" customHeight="1">
      <c r="P717" s="2"/>
    </row>
    <row r="718" ht="15.75" customHeight="1">
      <c r="P718" s="2"/>
    </row>
    <row r="719" ht="15.75" customHeight="1">
      <c r="P719" s="2"/>
    </row>
    <row r="720" ht="15.75" customHeight="1">
      <c r="P720" s="2"/>
    </row>
    <row r="721" ht="15.75" customHeight="1">
      <c r="P721" s="2"/>
    </row>
    <row r="722" ht="15.75" customHeight="1">
      <c r="P722" s="2"/>
    </row>
    <row r="723" ht="15.75" customHeight="1">
      <c r="P723" s="2"/>
    </row>
    <row r="724" ht="15.75" customHeight="1">
      <c r="P724" s="2"/>
    </row>
    <row r="725" ht="15.75" customHeight="1">
      <c r="P725" s="2"/>
    </row>
    <row r="726" ht="15.75" customHeight="1">
      <c r="P726" s="2"/>
    </row>
    <row r="727" ht="15.75" customHeight="1">
      <c r="P727" s="2"/>
    </row>
    <row r="728" ht="15.75" customHeight="1">
      <c r="P728" s="2"/>
    </row>
    <row r="729" ht="15.75" customHeight="1">
      <c r="P729" s="2"/>
    </row>
    <row r="730" ht="15.75" customHeight="1">
      <c r="P730" s="2"/>
    </row>
    <row r="731" ht="15.75" customHeight="1">
      <c r="P731" s="2"/>
    </row>
    <row r="732" ht="15.75" customHeight="1">
      <c r="P732" s="2"/>
    </row>
    <row r="733" ht="15.75" customHeight="1">
      <c r="P733" s="2"/>
    </row>
    <row r="734" ht="15.75" customHeight="1">
      <c r="P734" s="2"/>
    </row>
    <row r="735" ht="15.75" customHeight="1">
      <c r="P735" s="2"/>
    </row>
    <row r="736" ht="15.75" customHeight="1">
      <c r="P736" s="2"/>
    </row>
    <row r="737" ht="15.75" customHeight="1">
      <c r="P737" s="2"/>
    </row>
    <row r="738" ht="15.75" customHeight="1">
      <c r="P738" s="2"/>
    </row>
    <row r="739" ht="15.75" customHeight="1">
      <c r="P739" s="2"/>
    </row>
    <row r="740" ht="15.75" customHeight="1">
      <c r="P740" s="2"/>
    </row>
    <row r="741" ht="15.75" customHeight="1">
      <c r="P741" s="2"/>
    </row>
    <row r="742" ht="15.75" customHeight="1">
      <c r="P742" s="2"/>
    </row>
    <row r="743" ht="15.75" customHeight="1">
      <c r="P743" s="2"/>
    </row>
    <row r="744" ht="15.75" customHeight="1">
      <c r="P744" s="2"/>
    </row>
    <row r="745" ht="15.75" customHeight="1">
      <c r="P745" s="2"/>
    </row>
    <row r="746" ht="15.75" customHeight="1">
      <c r="P746" s="2"/>
    </row>
    <row r="747" ht="15.75" customHeight="1">
      <c r="P747" s="2"/>
    </row>
    <row r="748" ht="15.75" customHeight="1">
      <c r="P748" s="2"/>
    </row>
    <row r="749" ht="15.75" customHeight="1">
      <c r="P749" s="2"/>
    </row>
    <row r="750" ht="15.75" customHeight="1">
      <c r="P750" s="2"/>
    </row>
    <row r="751" ht="15.75" customHeight="1">
      <c r="P751" s="2"/>
    </row>
    <row r="752" ht="15.75" customHeight="1">
      <c r="P752" s="2"/>
    </row>
    <row r="753" ht="15.75" customHeight="1">
      <c r="P753" s="2"/>
    </row>
    <row r="754" ht="15.75" customHeight="1">
      <c r="P754" s="2"/>
    </row>
    <row r="755" ht="15.75" customHeight="1">
      <c r="P755" s="2"/>
    </row>
    <row r="756" ht="15.75" customHeight="1">
      <c r="P756" s="2"/>
    </row>
    <row r="757" ht="15.75" customHeight="1">
      <c r="P757" s="2"/>
    </row>
    <row r="758" ht="15.75" customHeight="1">
      <c r="P758" s="2"/>
    </row>
    <row r="759" ht="15.75" customHeight="1">
      <c r="P759" s="2"/>
    </row>
    <row r="760" ht="15.75" customHeight="1">
      <c r="P760" s="2"/>
    </row>
    <row r="761" ht="15.75" customHeight="1">
      <c r="P761" s="2"/>
    </row>
    <row r="762" ht="15.75" customHeight="1">
      <c r="P762" s="2"/>
    </row>
    <row r="763" ht="15.75" customHeight="1">
      <c r="P763" s="2"/>
    </row>
    <row r="764" ht="15.75" customHeight="1">
      <c r="P764" s="2"/>
    </row>
    <row r="765" ht="15.75" customHeight="1">
      <c r="P765" s="2"/>
    </row>
    <row r="766" ht="15.75" customHeight="1">
      <c r="P766" s="2"/>
    </row>
    <row r="767" ht="15.75" customHeight="1">
      <c r="P767" s="2"/>
    </row>
    <row r="768" ht="15.75" customHeight="1">
      <c r="P768" s="2"/>
    </row>
    <row r="769" ht="15.75" customHeight="1">
      <c r="P769" s="2"/>
    </row>
    <row r="770" ht="15.75" customHeight="1">
      <c r="P770" s="2"/>
    </row>
    <row r="771" ht="15.75" customHeight="1">
      <c r="P771" s="2"/>
    </row>
    <row r="772" ht="15.75" customHeight="1">
      <c r="P772" s="2"/>
    </row>
    <row r="773" ht="15.75" customHeight="1">
      <c r="P773" s="2"/>
    </row>
    <row r="774" ht="15.75" customHeight="1">
      <c r="P774" s="2"/>
    </row>
    <row r="775" ht="15.75" customHeight="1">
      <c r="P775" s="2"/>
    </row>
    <row r="776" ht="15.75" customHeight="1">
      <c r="P776" s="2"/>
    </row>
    <row r="777" ht="15.75" customHeight="1">
      <c r="P777" s="2"/>
    </row>
    <row r="778" ht="15.75" customHeight="1">
      <c r="P778" s="2"/>
    </row>
    <row r="779" ht="15.75" customHeight="1">
      <c r="P779" s="2"/>
    </row>
    <row r="780" ht="15.75" customHeight="1">
      <c r="P780" s="2"/>
    </row>
    <row r="781" ht="15.75" customHeight="1">
      <c r="P781" s="2"/>
    </row>
    <row r="782" ht="15.75" customHeight="1">
      <c r="P782" s="2"/>
    </row>
    <row r="783" ht="15.75" customHeight="1">
      <c r="P783" s="2"/>
    </row>
    <row r="784" ht="15.75" customHeight="1">
      <c r="P784" s="2"/>
    </row>
    <row r="785" ht="15.75" customHeight="1">
      <c r="P785" s="2"/>
    </row>
    <row r="786" ht="15.75" customHeight="1">
      <c r="P786" s="2"/>
    </row>
    <row r="787" ht="15.75" customHeight="1">
      <c r="P787" s="2"/>
    </row>
    <row r="788" ht="15.75" customHeight="1">
      <c r="P788" s="2"/>
    </row>
    <row r="789" ht="15.75" customHeight="1">
      <c r="P789" s="2"/>
    </row>
    <row r="790" ht="15.75" customHeight="1">
      <c r="P790" s="2"/>
    </row>
    <row r="791" ht="15.75" customHeight="1">
      <c r="P791" s="2"/>
    </row>
    <row r="792" ht="15.75" customHeight="1">
      <c r="P792" s="2"/>
    </row>
    <row r="793" ht="15.75" customHeight="1">
      <c r="P793" s="2"/>
    </row>
    <row r="794" ht="15.75" customHeight="1">
      <c r="P794" s="2"/>
    </row>
    <row r="795" ht="15.75" customHeight="1">
      <c r="P795" s="2"/>
    </row>
    <row r="796" ht="15.75" customHeight="1">
      <c r="P796" s="2"/>
    </row>
    <row r="797" ht="15.75" customHeight="1">
      <c r="P797" s="2"/>
    </row>
    <row r="798" ht="15.75" customHeight="1">
      <c r="P798" s="2"/>
    </row>
    <row r="799" ht="15.75" customHeight="1">
      <c r="P799" s="2"/>
    </row>
    <row r="800" ht="15.75" customHeight="1">
      <c r="P800" s="2"/>
    </row>
    <row r="801" ht="15.75" customHeight="1">
      <c r="P801" s="2"/>
    </row>
    <row r="802" ht="15.75" customHeight="1">
      <c r="P802" s="2"/>
    </row>
    <row r="803" ht="15.75" customHeight="1">
      <c r="P803" s="2"/>
    </row>
    <row r="804" ht="15.75" customHeight="1">
      <c r="P804" s="2"/>
    </row>
    <row r="805" ht="15.75" customHeight="1">
      <c r="P805" s="2"/>
    </row>
    <row r="806" ht="15.75" customHeight="1">
      <c r="P806" s="2"/>
    </row>
    <row r="807" ht="15.75" customHeight="1">
      <c r="P807" s="2"/>
    </row>
    <row r="808" ht="15.75" customHeight="1">
      <c r="P808" s="2"/>
    </row>
    <row r="809" ht="15.75" customHeight="1">
      <c r="P809" s="2"/>
    </row>
    <row r="810" ht="15.75" customHeight="1">
      <c r="P810" s="2"/>
    </row>
    <row r="811" ht="15.75" customHeight="1">
      <c r="P811" s="2"/>
    </row>
    <row r="812" ht="15.75" customHeight="1">
      <c r="P812" s="2"/>
    </row>
    <row r="813" ht="15.75" customHeight="1">
      <c r="P813" s="2"/>
    </row>
    <row r="814" ht="15.75" customHeight="1">
      <c r="P814" s="2"/>
    </row>
    <row r="815" ht="15.75" customHeight="1">
      <c r="P815" s="2"/>
    </row>
    <row r="816" ht="15.75" customHeight="1">
      <c r="P816" s="2"/>
    </row>
    <row r="817" ht="15.75" customHeight="1">
      <c r="P817" s="2"/>
    </row>
    <row r="818" ht="15.75" customHeight="1">
      <c r="P818" s="2"/>
    </row>
    <row r="819" ht="15.75" customHeight="1">
      <c r="P819" s="2"/>
    </row>
    <row r="820" ht="15.75" customHeight="1">
      <c r="P820" s="2"/>
    </row>
    <row r="821" ht="15.75" customHeight="1">
      <c r="P821" s="2"/>
    </row>
    <row r="822" ht="15.75" customHeight="1">
      <c r="P822" s="2"/>
    </row>
    <row r="823" ht="15.75" customHeight="1">
      <c r="P823" s="2"/>
    </row>
    <row r="824" ht="15.75" customHeight="1">
      <c r="P824" s="2"/>
    </row>
    <row r="825" ht="15.75" customHeight="1">
      <c r="P825" s="2"/>
    </row>
    <row r="826" ht="15.75" customHeight="1">
      <c r="P826" s="2"/>
    </row>
    <row r="827" ht="15.75" customHeight="1">
      <c r="P827" s="2"/>
    </row>
    <row r="828" ht="15.75" customHeight="1">
      <c r="P828" s="2"/>
    </row>
    <row r="829" ht="15.75" customHeight="1">
      <c r="P829" s="2"/>
    </row>
    <row r="830" ht="15.75" customHeight="1">
      <c r="P830" s="2"/>
    </row>
    <row r="831" ht="15.75" customHeight="1">
      <c r="P831" s="2"/>
    </row>
    <row r="832" ht="15.75" customHeight="1">
      <c r="P832" s="2"/>
    </row>
    <row r="833" ht="15.75" customHeight="1">
      <c r="P833" s="2"/>
    </row>
    <row r="834" ht="15.75" customHeight="1">
      <c r="P834" s="2"/>
    </row>
    <row r="835" ht="15.75" customHeight="1">
      <c r="P835" s="2"/>
    </row>
    <row r="836" ht="15.75" customHeight="1">
      <c r="P836" s="2"/>
    </row>
    <row r="837" ht="15.75" customHeight="1">
      <c r="P837" s="2"/>
    </row>
    <row r="838" ht="15.75" customHeight="1">
      <c r="P838" s="2"/>
    </row>
    <row r="839" ht="15.75" customHeight="1">
      <c r="P839" s="2"/>
    </row>
    <row r="840" ht="15.75" customHeight="1">
      <c r="P840" s="2"/>
    </row>
    <row r="841" ht="15.75" customHeight="1">
      <c r="P841" s="2"/>
    </row>
    <row r="842" ht="15.75" customHeight="1">
      <c r="P842" s="2"/>
    </row>
    <row r="843" ht="15.75" customHeight="1">
      <c r="P843" s="2"/>
    </row>
    <row r="844" ht="15.75" customHeight="1">
      <c r="P844" s="2"/>
    </row>
    <row r="845" ht="15.75" customHeight="1">
      <c r="P845" s="2"/>
    </row>
    <row r="846" ht="15.75" customHeight="1">
      <c r="P846" s="2"/>
    </row>
    <row r="847" ht="15.75" customHeight="1">
      <c r="P847" s="2"/>
    </row>
    <row r="848" ht="15.75" customHeight="1">
      <c r="P848" s="2"/>
    </row>
    <row r="849" ht="15.75" customHeight="1">
      <c r="P849" s="2"/>
    </row>
    <row r="850" ht="15.75" customHeight="1">
      <c r="P850" s="2"/>
    </row>
    <row r="851" ht="15.75" customHeight="1">
      <c r="P851" s="2"/>
    </row>
    <row r="852" ht="15.75" customHeight="1">
      <c r="P852" s="2"/>
    </row>
    <row r="853" ht="15.75" customHeight="1">
      <c r="P853" s="2"/>
    </row>
    <row r="854" ht="15.75" customHeight="1">
      <c r="P854" s="2"/>
    </row>
    <row r="855" ht="15.75" customHeight="1">
      <c r="P855" s="2"/>
    </row>
    <row r="856" ht="15.75" customHeight="1">
      <c r="P856" s="2"/>
    </row>
    <row r="857" ht="15.75" customHeight="1">
      <c r="P857" s="2"/>
    </row>
    <row r="858" ht="15.75" customHeight="1">
      <c r="P858" s="2"/>
    </row>
    <row r="859" ht="15.75" customHeight="1">
      <c r="P859" s="2"/>
    </row>
    <row r="860" ht="15.75" customHeight="1">
      <c r="P860" s="2"/>
    </row>
    <row r="861" ht="15.75" customHeight="1">
      <c r="P861" s="2"/>
    </row>
    <row r="862" ht="15.75" customHeight="1">
      <c r="P862" s="2"/>
    </row>
    <row r="863" ht="15.75" customHeight="1">
      <c r="P863" s="2"/>
    </row>
    <row r="864" ht="15.75" customHeight="1">
      <c r="P864" s="2"/>
    </row>
    <row r="865" ht="15.75" customHeight="1">
      <c r="P865" s="2"/>
    </row>
    <row r="866" ht="15.75" customHeight="1">
      <c r="P866" s="2"/>
    </row>
    <row r="867" ht="15.75" customHeight="1">
      <c r="P867" s="2"/>
    </row>
    <row r="868" ht="15.75" customHeight="1">
      <c r="P868" s="2"/>
    </row>
    <row r="869" ht="15.75" customHeight="1">
      <c r="P869" s="2"/>
    </row>
    <row r="870" ht="15.75" customHeight="1">
      <c r="P870" s="2"/>
    </row>
    <row r="871" ht="15.75" customHeight="1">
      <c r="P871" s="2"/>
    </row>
    <row r="872" ht="15.75" customHeight="1">
      <c r="P872" s="2"/>
    </row>
    <row r="873" ht="15.75" customHeight="1">
      <c r="P873" s="2"/>
    </row>
    <row r="874" ht="15.75" customHeight="1">
      <c r="P874" s="2"/>
    </row>
    <row r="875" ht="15.75" customHeight="1">
      <c r="P875" s="2"/>
    </row>
    <row r="876" ht="15.75" customHeight="1">
      <c r="P876" s="2"/>
    </row>
    <row r="877" ht="15.75" customHeight="1">
      <c r="P877" s="2"/>
    </row>
    <row r="878" ht="15.75" customHeight="1">
      <c r="P878" s="2"/>
    </row>
    <row r="879" ht="15.75" customHeight="1">
      <c r="P879" s="2"/>
    </row>
    <row r="880" ht="15.75" customHeight="1">
      <c r="P880" s="2"/>
    </row>
    <row r="881" ht="15.75" customHeight="1">
      <c r="P881" s="2"/>
    </row>
    <row r="882" ht="15.75" customHeight="1">
      <c r="P882" s="2"/>
    </row>
    <row r="883" ht="15.75" customHeight="1">
      <c r="P883" s="2"/>
    </row>
    <row r="884" ht="15.75" customHeight="1">
      <c r="P884" s="2"/>
    </row>
    <row r="885" ht="15.75" customHeight="1">
      <c r="P885" s="2"/>
    </row>
    <row r="886" ht="15.75" customHeight="1">
      <c r="P886" s="2"/>
    </row>
    <row r="887" ht="15.75" customHeight="1">
      <c r="P887" s="2"/>
    </row>
    <row r="888" ht="15.75" customHeight="1">
      <c r="P888" s="2"/>
    </row>
    <row r="889" ht="15.75" customHeight="1">
      <c r="P889" s="2"/>
    </row>
    <row r="890" ht="15.75" customHeight="1">
      <c r="P890" s="2"/>
    </row>
    <row r="891" ht="15.75" customHeight="1">
      <c r="P891" s="2"/>
    </row>
    <row r="892" ht="15.75" customHeight="1">
      <c r="P892" s="2"/>
    </row>
    <row r="893" ht="15.75" customHeight="1">
      <c r="P893" s="2"/>
    </row>
    <row r="894" ht="15.75" customHeight="1">
      <c r="P894" s="2"/>
    </row>
    <row r="895" ht="15.75" customHeight="1">
      <c r="P895" s="2"/>
    </row>
    <row r="896" ht="15.75" customHeight="1">
      <c r="P896" s="2"/>
    </row>
    <row r="897" ht="15.75" customHeight="1">
      <c r="P897" s="2"/>
    </row>
    <row r="898" ht="15.75" customHeight="1">
      <c r="P898" s="2"/>
    </row>
    <row r="899" ht="15.75" customHeight="1">
      <c r="P899" s="2"/>
    </row>
    <row r="900" ht="15.75" customHeight="1">
      <c r="P900" s="2"/>
    </row>
    <row r="901" ht="15.75" customHeight="1">
      <c r="P901" s="2"/>
    </row>
    <row r="902" ht="15.75" customHeight="1">
      <c r="P902" s="2"/>
    </row>
    <row r="903" ht="15.75" customHeight="1">
      <c r="P903" s="2"/>
    </row>
    <row r="904" ht="15.75" customHeight="1">
      <c r="P904" s="2"/>
    </row>
    <row r="905" ht="15.75" customHeight="1">
      <c r="P905" s="2"/>
    </row>
    <row r="906" ht="15.75" customHeight="1">
      <c r="P906" s="2"/>
    </row>
    <row r="907" ht="15.75" customHeight="1">
      <c r="P907" s="2"/>
    </row>
    <row r="908" ht="15.75" customHeight="1">
      <c r="P908" s="2"/>
    </row>
    <row r="909" ht="15.75" customHeight="1">
      <c r="P909" s="2"/>
    </row>
    <row r="910" ht="15.75" customHeight="1">
      <c r="P910" s="2"/>
    </row>
    <row r="911" ht="15.75" customHeight="1">
      <c r="P911" s="2"/>
    </row>
    <row r="912" ht="15.75" customHeight="1">
      <c r="P912" s="2"/>
    </row>
    <row r="913" ht="15.75" customHeight="1">
      <c r="P913" s="2"/>
    </row>
    <row r="914" ht="15.75" customHeight="1">
      <c r="P914" s="2"/>
    </row>
    <row r="915" ht="15.75" customHeight="1">
      <c r="P915" s="2"/>
    </row>
    <row r="916" ht="15.75" customHeight="1">
      <c r="P916" s="2"/>
    </row>
    <row r="917" ht="15.75" customHeight="1">
      <c r="P917" s="2"/>
    </row>
    <row r="918" ht="15.75" customHeight="1">
      <c r="P918" s="2"/>
    </row>
    <row r="919" ht="15.75" customHeight="1">
      <c r="P919" s="2"/>
    </row>
    <row r="920" ht="15.75" customHeight="1">
      <c r="P920" s="2"/>
    </row>
    <row r="921" ht="15.75" customHeight="1">
      <c r="P921" s="2"/>
    </row>
    <row r="922" ht="15.75" customHeight="1">
      <c r="P922" s="2"/>
    </row>
    <row r="923" ht="15.75" customHeight="1">
      <c r="P923" s="2"/>
    </row>
    <row r="924" ht="15.75" customHeight="1">
      <c r="P924" s="2"/>
    </row>
    <row r="925" ht="15.75" customHeight="1">
      <c r="P925" s="2"/>
    </row>
    <row r="926" ht="15.75" customHeight="1">
      <c r="P926" s="2"/>
    </row>
    <row r="927" ht="15.75" customHeight="1">
      <c r="P927" s="2"/>
    </row>
    <row r="928" ht="15.75" customHeight="1">
      <c r="P928" s="2"/>
    </row>
    <row r="929" ht="15.75" customHeight="1">
      <c r="P929" s="2"/>
    </row>
    <row r="930" ht="15.75" customHeight="1">
      <c r="P930" s="2"/>
    </row>
    <row r="931" ht="15.75" customHeight="1">
      <c r="P931" s="2"/>
    </row>
    <row r="932" ht="15.75" customHeight="1">
      <c r="P932" s="2"/>
    </row>
    <row r="933" ht="15.75" customHeight="1">
      <c r="P933" s="2"/>
    </row>
    <row r="934" ht="15.75" customHeight="1">
      <c r="P934" s="2"/>
    </row>
    <row r="935" ht="15.75" customHeight="1">
      <c r="P935" s="2"/>
    </row>
    <row r="936" ht="15.75" customHeight="1">
      <c r="P936" s="2"/>
    </row>
    <row r="937" ht="15.75" customHeight="1">
      <c r="P937" s="2"/>
    </row>
    <row r="938" ht="15.75" customHeight="1">
      <c r="P938" s="2"/>
    </row>
    <row r="939" ht="15.75" customHeight="1">
      <c r="P939" s="2"/>
    </row>
    <row r="940" ht="15.75" customHeight="1">
      <c r="P940" s="2"/>
    </row>
    <row r="941" ht="15.75" customHeight="1">
      <c r="P941" s="2"/>
    </row>
    <row r="942" ht="15.75" customHeight="1">
      <c r="P942" s="2"/>
    </row>
    <row r="943" ht="15.75" customHeight="1">
      <c r="P943" s="2"/>
    </row>
    <row r="944" ht="15.75" customHeight="1">
      <c r="P944" s="2"/>
    </row>
    <row r="945" ht="15.75" customHeight="1">
      <c r="P945" s="2"/>
    </row>
    <row r="946" ht="15.75" customHeight="1">
      <c r="P946" s="2"/>
    </row>
    <row r="947" ht="15.75" customHeight="1">
      <c r="P947" s="2"/>
    </row>
    <row r="948" ht="15.75" customHeight="1">
      <c r="P948" s="2"/>
    </row>
    <row r="949" ht="15.75" customHeight="1">
      <c r="P949" s="2"/>
    </row>
    <row r="950" ht="15.75" customHeight="1">
      <c r="P950" s="2"/>
    </row>
    <row r="951" ht="15.75" customHeight="1">
      <c r="P951" s="2"/>
    </row>
    <row r="952" ht="15.75" customHeight="1">
      <c r="P952" s="2"/>
    </row>
    <row r="953" ht="15.75" customHeight="1">
      <c r="P953" s="2"/>
    </row>
    <row r="954" ht="15.75" customHeight="1">
      <c r="P954" s="2"/>
    </row>
    <row r="955" ht="15.75" customHeight="1">
      <c r="P955" s="2"/>
    </row>
    <row r="956" ht="15.75" customHeight="1">
      <c r="P956" s="2"/>
    </row>
    <row r="957" ht="15.75" customHeight="1">
      <c r="P957" s="2"/>
    </row>
    <row r="958" ht="15.75" customHeight="1">
      <c r="P958" s="2"/>
    </row>
    <row r="959" ht="15.75" customHeight="1">
      <c r="P959" s="2"/>
    </row>
    <row r="960" ht="15.75" customHeight="1">
      <c r="P960" s="2"/>
    </row>
    <row r="961" ht="15.75" customHeight="1">
      <c r="P961" s="2"/>
    </row>
    <row r="962" ht="15.75" customHeight="1">
      <c r="P962" s="2"/>
    </row>
    <row r="963" ht="15.75" customHeight="1">
      <c r="P963" s="2"/>
    </row>
    <row r="964" ht="15.75" customHeight="1">
      <c r="P964" s="2"/>
    </row>
    <row r="965" ht="15.75" customHeight="1">
      <c r="P965" s="2"/>
    </row>
    <row r="966" ht="15.75" customHeight="1">
      <c r="P966" s="2"/>
    </row>
    <row r="967" ht="15.75" customHeight="1">
      <c r="P967" s="2"/>
    </row>
    <row r="968" ht="15.75" customHeight="1">
      <c r="P968" s="2"/>
    </row>
    <row r="969" ht="15.75" customHeight="1">
      <c r="P969" s="2"/>
    </row>
    <row r="970" ht="15.75" customHeight="1">
      <c r="P970" s="2"/>
    </row>
    <row r="971" ht="15.75" customHeight="1">
      <c r="P971" s="2"/>
    </row>
    <row r="972" ht="15.75" customHeight="1">
      <c r="P972" s="2"/>
    </row>
    <row r="973" ht="15.75" customHeight="1">
      <c r="P973" s="2"/>
    </row>
    <row r="974" ht="15.75" customHeight="1">
      <c r="P974" s="2"/>
    </row>
    <row r="975" ht="15.75" customHeight="1">
      <c r="P975" s="2"/>
    </row>
    <row r="976" ht="15.75" customHeight="1">
      <c r="P976" s="2"/>
    </row>
    <row r="977" ht="15.75" customHeight="1">
      <c r="P977" s="2"/>
    </row>
    <row r="978" ht="15.75" customHeight="1">
      <c r="P978" s="2"/>
    </row>
    <row r="979" ht="15.75" customHeight="1">
      <c r="P979" s="2"/>
    </row>
    <row r="980" ht="15.75" customHeight="1">
      <c r="P980" s="2"/>
    </row>
    <row r="981" ht="15.75" customHeight="1">
      <c r="P981" s="2"/>
    </row>
    <row r="982" ht="15.75" customHeight="1">
      <c r="P982" s="2"/>
    </row>
    <row r="983" ht="15.75" customHeight="1">
      <c r="P983" s="2"/>
    </row>
    <row r="984" ht="15.75" customHeight="1">
      <c r="P984" s="2"/>
    </row>
    <row r="985" ht="15.75" customHeight="1">
      <c r="P985" s="2"/>
    </row>
    <row r="986" ht="15.75" customHeight="1">
      <c r="P986" s="2"/>
    </row>
    <row r="987" ht="15.75" customHeight="1">
      <c r="P987" s="2"/>
    </row>
    <row r="988" ht="15.75" customHeight="1">
      <c r="P988" s="2"/>
    </row>
    <row r="989" ht="15.75" customHeight="1">
      <c r="P989" s="2"/>
    </row>
    <row r="990" ht="15.75" customHeight="1">
      <c r="P990" s="2"/>
    </row>
    <row r="991" ht="15.75" customHeight="1">
      <c r="P991" s="2"/>
    </row>
    <row r="992" ht="15.75" customHeight="1">
      <c r="P992" s="2"/>
    </row>
    <row r="993" ht="15.75" customHeight="1">
      <c r="P993" s="2"/>
    </row>
    <row r="994" ht="15.75" customHeight="1">
      <c r="P994" s="2"/>
    </row>
    <row r="995" ht="15.75" customHeight="1">
      <c r="P995" s="2"/>
    </row>
    <row r="996" ht="15.75" customHeight="1">
      <c r="P996" s="2"/>
    </row>
    <row r="997" ht="15.75" customHeight="1">
      <c r="P997" s="2"/>
    </row>
    <row r="998" ht="15.75" customHeight="1">
      <c r="P998" s="2"/>
    </row>
    <row r="999" ht="15.75" customHeight="1">
      <c r="P999" s="2"/>
    </row>
    <row r="1000" ht="15.75" customHeight="1">
      <c r="P1000" s="2"/>
    </row>
  </sheetData>
  <printOptions/>
  <pageMargins bottom="0.75" footer="0.0" header="0.0" left="0.7" right="0.7" top="0.75"/>
  <pageSetup scale="6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22.29"/>
    <col customWidth="1" min="3" max="6" width="9.57"/>
    <col customWidth="1" min="7" max="7" width="2.14"/>
    <col customWidth="1" min="8" max="11" width="9.43"/>
    <col customWidth="1" min="12" max="12" width="2.14"/>
    <col customWidth="1" min="13" max="16" width="9.43"/>
    <col customWidth="1" min="17" max="17" width="10.43"/>
    <col customWidth="1" min="18" max="26" width="8.71"/>
  </cols>
  <sheetData>
    <row r="1">
      <c r="M1" s="2"/>
      <c r="N1" s="2"/>
      <c r="O1" s="2"/>
    </row>
    <row r="2">
      <c r="C2" s="3" t="s">
        <v>0</v>
      </c>
      <c r="D2" s="3" t="s">
        <v>0</v>
      </c>
      <c r="E2" s="3" t="s">
        <v>0</v>
      </c>
      <c r="F2" s="3" t="s">
        <v>0</v>
      </c>
      <c r="G2" s="3"/>
      <c r="H2" s="3" t="s">
        <v>0</v>
      </c>
      <c r="I2" s="3" t="s">
        <v>0</v>
      </c>
      <c r="J2" s="4" t="s">
        <v>0</v>
      </c>
      <c r="K2" s="3" t="s">
        <v>0</v>
      </c>
      <c r="L2" s="7"/>
      <c r="M2" s="3" t="s">
        <v>0</v>
      </c>
      <c r="N2" s="3" t="s">
        <v>0</v>
      </c>
      <c r="O2" s="4" t="s">
        <v>8</v>
      </c>
      <c r="P2" s="38" t="s">
        <v>1</v>
      </c>
    </row>
    <row r="3">
      <c r="C3" s="7" t="s">
        <v>9</v>
      </c>
      <c r="D3" s="7" t="s">
        <v>10</v>
      </c>
      <c r="E3" s="7" t="s">
        <v>11</v>
      </c>
      <c r="F3" s="7" t="s">
        <v>12</v>
      </c>
      <c r="G3" s="7"/>
      <c r="H3" s="7" t="s">
        <v>13</v>
      </c>
      <c r="I3" s="7" t="s">
        <v>14</v>
      </c>
      <c r="J3" s="8" t="s">
        <v>15</v>
      </c>
      <c r="K3" s="7" t="s">
        <v>16</v>
      </c>
      <c r="L3" s="7"/>
      <c r="M3" s="7" t="s">
        <v>17</v>
      </c>
      <c r="N3" s="7" t="s">
        <v>18</v>
      </c>
      <c r="O3" s="8" t="s">
        <v>19</v>
      </c>
      <c r="P3" s="39" t="s">
        <v>20</v>
      </c>
    </row>
    <row r="4">
      <c r="B4" s="7" t="s">
        <v>21</v>
      </c>
      <c r="J4" s="10"/>
      <c r="M4" s="2"/>
      <c r="N4" s="2"/>
      <c r="O4" s="10"/>
      <c r="P4" s="40"/>
    </row>
    <row r="5">
      <c r="B5" s="12" t="s">
        <v>22</v>
      </c>
      <c r="C5" s="16" t="str">
        <f t="shared" ref="C5:F5" si="1">AVERAGE(#REF!)</f>
        <v>#REF!</v>
      </c>
      <c r="D5" s="16" t="str">
        <f t="shared" si="1"/>
        <v>#REF!</v>
      </c>
      <c r="E5" s="16" t="str">
        <f t="shared" si="1"/>
        <v>#REF!</v>
      </c>
      <c r="F5" s="16" t="str">
        <f t="shared" si="1"/>
        <v>#REF!</v>
      </c>
      <c r="G5" s="16"/>
      <c r="H5" s="16">
        <f>AVERAGE('KPIs Monthly'!D9:F9)</f>
        <v>85.33333333</v>
      </c>
      <c r="I5" s="16">
        <f>AVERAGE('KPIs Monthly'!G9:I9)</f>
        <v>87.33333333</v>
      </c>
      <c r="J5" s="41">
        <f>AVERAGE('KPIs Monthly'!J9:L9)</f>
        <v>94.33333333</v>
      </c>
      <c r="K5" s="16">
        <f>AVERAGE('KPIs Monthly'!M9:O9)</f>
        <v>98.66666667</v>
      </c>
      <c r="M5" s="16">
        <f>AVERAGE('KPIs Monthly'!AD9:AF9)</f>
        <v>99.66666667</v>
      </c>
      <c r="N5" s="16">
        <f>AVERAGE('KPIs Monthly'!AG9:AI9)</f>
        <v>103.3333333</v>
      </c>
      <c r="O5" s="41">
        <f>AVERAGE('KPIs Monthly'!AJ9:AL9)</f>
        <v>98.66666667</v>
      </c>
      <c r="P5" s="42">
        <f>AVERAGE('KPIs Monthly'!AM9:AO9)</f>
        <v>100.3333333</v>
      </c>
      <c r="R5" s="33"/>
    </row>
    <row r="6">
      <c r="B6" s="12" t="s">
        <v>22</v>
      </c>
      <c r="C6" s="16" t="str">
        <f t="shared" ref="C6:F6" si="2">SUM(#REF!)</f>
        <v>#REF!</v>
      </c>
      <c r="D6" s="16" t="str">
        <f t="shared" si="2"/>
        <v>#REF!</v>
      </c>
      <c r="E6" s="16" t="str">
        <f t="shared" si="2"/>
        <v>#REF!</v>
      </c>
      <c r="F6" s="16" t="str">
        <f t="shared" si="2"/>
        <v>#REF!</v>
      </c>
      <c r="G6" s="16"/>
      <c r="H6" s="16">
        <f>SUM('KPIs Monthly'!D11:F11)</f>
        <v>26541</v>
      </c>
      <c r="I6" s="16">
        <f>SUM('KPIs Monthly'!G11:I11)</f>
        <v>34924</v>
      </c>
      <c r="J6" s="41">
        <f>SUM('KPIs Monthly'!J11:L11)</f>
        <v>36043</v>
      </c>
      <c r="K6" s="16">
        <f>SUM('KPIs Monthly'!M11:O11)</f>
        <v>30446</v>
      </c>
      <c r="M6" s="16">
        <f>SUM('KPIs Monthly'!AD11:AF11)</f>
        <v>24957</v>
      </c>
      <c r="N6" s="16">
        <f>SUM('KPIs Monthly'!AG11:AI11)</f>
        <v>33132</v>
      </c>
      <c r="O6" s="41">
        <f>SUM('KPIs Monthly'!AJ11:AL11)</f>
        <v>38411.54761</v>
      </c>
      <c r="P6" s="42">
        <f>SUM('KPIs Monthly'!AM11:AO11)</f>
        <v>34672.25445</v>
      </c>
      <c r="R6" s="33"/>
    </row>
    <row r="7">
      <c r="A7" s="18"/>
      <c r="B7" s="12" t="s">
        <v>22</v>
      </c>
      <c r="C7" s="23" t="str">
        <f t="shared" ref="C7:F7" si="3">C6/C5</f>
        <v>#REF!</v>
      </c>
      <c r="D7" s="23" t="str">
        <f t="shared" si="3"/>
        <v>#REF!</v>
      </c>
      <c r="E7" s="23" t="str">
        <f t="shared" si="3"/>
        <v>#REF!</v>
      </c>
      <c r="F7" s="23" t="str">
        <f t="shared" si="3"/>
        <v>#REF!</v>
      </c>
      <c r="G7" s="23"/>
      <c r="H7" s="23">
        <f t="shared" ref="H7:K7" si="4">H6/H5</f>
        <v>311.0273438</v>
      </c>
      <c r="I7" s="23">
        <f t="shared" si="4"/>
        <v>399.8931298</v>
      </c>
      <c r="J7" s="43">
        <f t="shared" si="4"/>
        <v>382.0812721</v>
      </c>
      <c r="K7" s="23">
        <f t="shared" si="4"/>
        <v>308.5743243</v>
      </c>
      <c r="L7" s="18"/>
      <c r="M7" s="23">
        <f t="shared" ref="M7:P7" si="5">M6/M5</f>
        <v>250.4046823</v>
      </c>
      <c r="N7" s="23">
        <f t="shared" si="5"/>
        <v>320.6322581</v>
      </c>
      <c r="O7" s="43">
        <f t="shared" si="5"/>
        <v>389.3062258</v>
      </c>
      <c r="P7" s="44">
        <f t="shared" si="5"/>
        <v>345.5706424</v>
      </c>
      <c r="Q7" s="18"/>
      <c r="R7" s="33"/>
      <c r="S7" s="18"/>
      <c r="T7" s="18"/>
      <c r="U7" s="18"/>
      <c r="V7" s="18"/>
      <c r="W7" s="18"/>
      <c r="X7" s="18"/>
      <c r="Y7" s="18"/>
      <c r="Z7" s="18"/>
    </row>
    <row r="8">
      <c r="B8" s="12" t="s">
        <v>22</v>
      </c>
      <c r="C8" s="16" t="str">
        <f t="shared" ref="C8:F8" si="6">SUM(#REF!)</f>
        <v>#REF!</v>
      </c>
      <c r="D8" s="16" t="str">
        <f t="shared" si="6"/>
        <v>#REF!</v>
      </c>
      <c r="E8" s="16" t="str">
        <f t="shared" si="6"/>
        <v>#REF!</v>
      </c>
      <c r="F8" s="16" t="str">
        <f t="shared" si="6"/>
        <v>#REF!</v>
      </c>
      <c r="G8" s="16"/>
      <c r="H8" s="16">
        <f>SUM('KPIs Monthly'!D14:F14)</f>
        <v>13432</v>
      </c>
      <c r="I8" s="16">
        <f>SUM('KPIs Monthly'!G14:I14)</f>
        <v>13177</v>
      </c>
      <c r="J8" s="41">
        <f>SUM('KPIs Monthly'!J14:L14)</f>
        <v>16502</v>
      </c>
      <c r="K8" s="16">
        <f>SUM('KPIs Monthly'!M14:O14)</f>
        <v>18920</v>
      </c>
      <c r="M8" s="16">
        <f>SUM('KPIs Monthly'!AD14:AF14)</f>
        <v>13855</v>
      </c>
      <c r="N8" s="16">
        <f>SUM('KPIs Monthly'!AG14:AI14)</f>
        <v>13777</v>
      </c>
      <c r="O8" s="41">
        <f>SUM('KPIs Monthly'!AJ14:AL14)</f>
        <v>18331.84095</v>
      </c>
      <c r="P8" s="42">
        <f>SUM('KPIs Monthly'!AM14:AO14)</f>
        <v>15255.79196</v>
      </c>
      <c r="R8" s="33"/>
    </row>
    <row r="9">
      <c r="B9" s="12" t="s">
        <v>22</v>
      </c>
      <c r="C9" s="16" t="str">
        <f t="shared" ref="C9:F9" si="7">SUM(#REF!)</f>
        <v>#REF!</v>
      </c>
      <c r="D9" s="16" t="str">
        <f t="shared" si="7"/>
        <v>#REF!</v>
      </c>
      <c r="E9" s="16" t="str">
        <f t="shared" si="7"/>
        <v>#REF!</v>
      </c>
      <c r="F9" s="16" t="str">
        <f t="shared" si="7"/>
        <v>#REF!</v>
      </c>
      <c r="G9" s="16"/>
      <c r="H9" s="16">
        <f>SUM('KPIs Monthly'!D15:F15)</f>
        <v>15245</v>
      </c>
      <c r="I9" s="16">
        <f>SUM('KPIs Monthly'!G15:I15)</f>
        <v>15083</v>
      </c>
      <c r="J9" s="41">
        <f>SUM('KPIs Monthly'!J15:L15)</f>
        <v>18621</v>
      </c>
      <c r="K9" s="16">
        <f>SUM('KPIs Monthly'!M15:O15)</f>
        <v>18768</v>
      </c>
      <c r="M9" s="16">
        <f>SUM('KPIs Monthly'!AD15:AF15)</f>
        <v>15220</v>
      </c>
      <c r="N9" s="16">
        <f>SUM('KPIs Monthly'!AG15:AI15)</f>
        <v>15267</v>
      </c>
      <c r="O9" s="41">
        <f>SUM('KPIs Monthly'!AJ15:AL15)</f>
        <v>20216.19607</v>
      </c>
      <c r="P9" s="42">
        <f>SUM('KPIs Monthly'!AM15:AO15)</f>
        <v>17162.76595</v>
      </c>
      <c r="R9" s="33"/>
    </row>
    <row r="10">
      <c r="B10" s="12" t="s">
        <v>22</v>
      </c>
      <c r="C10" s="16" t="str">
        <f t="shared" ref="C10:F10" si="8">SUM(#REF!)</f>
        <v>#REF!</v>
      </c>
      <c r="D10" s="16" t="str">
        <f t="shared" si="8"/>
        <v>#REF!</v>
      </c>
      <c r="E10" s="16" t="str">
        <f t="shared" si="8"/>
        <v>#REF!</v>
      </c>
      <c r="F10" s="16" t="str">
        <f t="shared" si="8"/>
        <v>#REF!</v>
      </c>
      <c r="G10" s="16"/>
      <c r="H10" s="16">
        <f>SUM('KPIs Monthly'!D16:F16)</f>
        <v>8661</v>
      </c>
      <c r="I10" s="16">
        <f>SUM('KPIs Monthly'!G16:I16)</f>
        <v>8240</v>
      </c>
      <c r="J10" s="41">
        <f>SUM('KPIs Monthly'!J16:L16)</f>
        <v>10446</v>
      </c>
      <c r="K10" s="16">
        <f>SUM('KPIs Monthly'!M16:O16)</f>
        <v>12556</v>
      </c>
      <c r="M10" s="16">
        <f>SUM('KPIs Monthly'!AD16:AF16)</f>
        <v>9367</v>
      </c>
      <c r="N10" s="16">
        <f>SUM('KPIs Monthly'!AG16:AI16)</f>
        <v>9004</v>
      </c>
      <c r="O10" s="41">
        <f>SUM('KPIs Monthly'!AJ16:AL16)</f>
        <v>11349.68139</v>
      </c>
      <c r="P10" s="42">
        <f>SUM('KPIs Monthly'!AM16:AO16)</f>
        <v>9458.591015</v>
      </c>
      <c r="R10" s="33"/>
    </row>
    <row r="11">
      <c r="B11" s="12" t="s">
        <v>22</v>
      </c>
      <c r="C11" s="16" t="str">
        <f t="shared" ref="C11:F11" si="9">SUM(#REF!)</f>
        <v>#REF!</v>
      </c>
      <c r="D11" s="16" t="str">
        <f t="shared" si="9"/>
        <v>#REF!</v>
      </c>
      <c r="E11" s="16" t="str">
        <f t="shared" si="9"/>
        <v>#REF!</v>
      </c>
      <c r="F11" s="16" t="str">
        <f t="shared" si="9"/>
        <v>#REF!</v>
      </c>
      <c r="G11" s="16"/>
      <c r="H11" s="16">
        <f>SUM('KPIs Monthly'!D17:F17)</f>
        <v>5085</v>
      </c>
      <c r="I11" s="16">
        <f>SUM('KPIs Monthly'!G17:I17)</f>
        <v>4989</v>
      </c>
      <c r="J11" s="41">
        <f>SUM('KPIs Monthly'!J17:L17)</f>
        <v>6296</v>
      </c>
      <c r="K11" s="16">
        <f>SUM('KPIs Monthly'!M17:O17)</f>
        <v>7420</v>
      </c>
      <c r="M11" s="16">
        <f>SUM('KPIs Monthly'!AD17:AF17)</f>
        <v>5839</v>
      </c>
      <c r="N11" s="16">
        <f>SUM('KPIs Monthly'!AG17:AI17)</f>
        <v>4934</v>
      </c>
      <c r="O11" s="41">
        <f>SUM('KPIs Monthly'!AJ17:AL17)</f>
        <v>6140.008833</v>
      </c>
      <c r="P11" s="42">
        <f>SUM('KPIs Monthly'!AM17:AO17)</f>
        <v>5675.154609</v>
      </c>
      <c r="R11" s="33"/>
    </row>
    <row r="12">
      <c r="B12" s="12" t="s">
        <v>22</v>
      </c>
      <c r="C12" s="16" t="str">
        <f t="shared" ref="C12:F12" si="10">SUM(#REF!)</f>
        <v>#REF!</v>
      </c>
      <c r="D12" s="16" t="str">
        <f t="shared" si="10"/>
        <v>#REF!</v>
      </c>
      <c r="E12" s="16" t="str">
        <f t="shared" si="10"/>
        <v>#REF!</v>
      </c>
      <c r="F12" s="16" t="str">
        <f t="shared" si="10"/>
        <v>#REF!</v>
      </c>
      <c r="G12" s="16"/>
      <c r="H12" s="16">
        <f>SUM('KPIs Monthly'!D19:F19)</f>
        <v>582</v>
      </c>
      <c r="I12" s="16">
        <f>SUM('KPIs Monthly'!G19:I19)</f>
        <v>479</v>
      </c>
      <c r="J12" s="41">
        <f>SUM('KPIs Monthly'!J19:L19)</f>
        <v>602</v>
      </c>
      <c r="K12" s="16">
        <f>SUM('KPIs Monthly'!M19:O19)</f>
        <v>654</v>
      </c>
      <c r="M12" s="16">
        <f>SUM('KPIs Monthly'!AD19:AF19)</f>
        <v>577</v>
      </c>
      <c r="N12" s="16">
        <f>SUM('KPIs Monthly'!AG19:AI19)</f>
        <v>739</v>
      </c>
      <c r="O12" s="41">
        <f>SUM('KPIs Monthly'!AJ19:AL19)</f>
        <v>847.1008833</v>
      </c>
      <c r="P12" s="42">
        <f>SUM('KPIs Monthly'!AM19:AO19)</f>
        <v>567.5154609</v>
      </c>
      <c r="R12" s="33"/>
    </row>
    <row r="13">
      <c r="A13" s="18"/>
      <c r="B13" s="12" t="s">
        <v>22</v>
      </c>
      <c r="C13" s="26" t="str">
        <f t="shared" ref="C13:F13" si="11">C12/C11</f>
        <v>#REF!</v>
      </c>
      <c r="D13" s="26" t="str">
        <f t="shared" si="11"/>
        <v>#REF!</v>
      </c>
      <c r="E13" s="26" t="str">
        <f t="shared" si="11"/>
        <v>#REF!</v>
      </c>
      <c r="F13" s="26" t="str">
        <f t="shared" si="11"/>
        <v>#REF!</v>
      </c>
      <c r="G13" s="26"/>
      <c r="H13" s="26">
        <f t="shared" ref="H13:K13" si="12">H12/H11</f>
        <v>0.1144542773</v>
      </c>
      <c r="I13" s="26">
        <f t="shared" si="12"/>
        <v>0.09601122469</v>
      </c>
      <c r="J13" s="45">
        <f t="shared" si="12"/>
        <v>0.09561626429</v>
      </c>
      <c r="K13" s="26">
        <f t="shared" si="12"/>
        <v>0.08814016173</v>
      </c>
      <c r="L13" s="18"/>
      <c r="M13" s="26">
        <f t="shared" ref="M13:P13" si="13">M12/M11</f>
        <v>0.0988182908</v>
      </c>
      <c r="N13" s="26">
        <f t="shared" si="13"/>
        <v>0.1497770572</v>
      </c>
      <c r="O13" s="45">
        <f t="shared" si="13"/>
        <v>0.1379641148</v>
      </c>
      <c r="P13" s="46">
        <f t="shared" si="13"/>
        <v>0.1</v>
      </c>
      <c r="Q13" s="18"/>
      <c r="R13" s="33"/>
      <c r="S13" s="18"/>
      <c r="T13" s="18"/>
      <c r="U13" s="18"/>
      <c r="V13" s="18"/>
      <c r="W13" s="18"/>
      <c r="X13" s="18"/>
      <c r="Y13" s="18"/>
      <c r="Z13" s="18"/>
    </row>
    <row r="14">
      <c r="B14" s="12" t="s">
        <v>22</v>
      </c>
      <c r="C14" s="16" t="str">
        <f t="shared" ref="C14:F14" si="14">SUM(#REF!)</f>
        <v>#REF!</v>
      </c>
      <c r="D14" s="16" t="str">
        <f t="shared" si="14"/>
        <v>#REF!</v>
      </c>
      <c r="E14" s="16" t="str">
        <f t="shared" si="14"/>
        <v>#REF!</v>
      </c>
      <c r="F14" s="16" t="str">
        <f t="shared" si="14"/>
        <v>#REF!</v>
      </c>
      <c r="G14" s="16"/>
      <c r="H14" s="16">
        <f>SUM('KPIs Monthly'!D24:F24)</f>
        <v>42552</v>
      </c>
      <c r="I14" s="16">
        <f>SUM('KPIs Monthly'!G24:I24)</f>
        <v>31843</v>
      </c>
      <c r="J14" s="41">
        <f>SUM('KPIs Monthly'!J24:L24)</f>
        <v>31651</v>
      </c>
      <c r="K14" s="16">
        <f>SUM('KPIs Monthly'!M24:O24)</f>
        <v>36385</v>
      </c>
      <c r="M14" s="16">
        <f>SUM('KPIs Monthly'!AD24:AF24)</f>
        <v>36758</v>
      </c>
      <c r="N14" s="16">
        <f>SUM('KPIs Monthly'!AG24:AI24)</f>
        <v>33711</v>
      </c>
      <c r="O14" s="41">
        <f>SUM('KPIs Monthly'!AJ24:AL24)</f>
        <v>40753.90449</v>
      </c>
      <c r="P14" s="42">
        <f>SUM('KPIs Monthly'!AM24:AO24)</f>
        <v>37310.36077</v>
      </c>
      <c r="R14" s="33"/>
    </row>
    <row r="15">
      <c r="B15" s="12" t="s">
        <v>22</v>
      </c>
      <c r="C15" s="16" t="str">
        <f t="shared" ref="C15:F15" si="15">SUM(#REF!)</f>
        <v>#REF!</v>
      </c>
      <c r="D15" s="16" t="str">
        <f t="shared" si="15"/>
        <v>#REF!</v>
      </c>
      <c r="E15" s="16" t="str">
        <f t="shared" si="15"/>
        <v>#REF!</v>
      </c>
      <c r="F15" s="16" t="str">
        <f t="shared" si="15"/>
        <v>#REF!</v>
      </c>
      <c r="G15" s="16"/>
      <c r="H15" s="16">
        <f>SUM('KPIs Monthly'!D22:F22)</f>
        <v>1941</v>
      </c>
      <c r="I15" s="16">
        <f>SUM('KPIs Monthly'!G22:I22)</f>
        <v>1962</v>
      </c>
      <c r="J15" s="41">
        <f>SUM('KPIs Monthly'!J22:L22)</f>
        <v>1995</v>
      </c>
      <c r="K15" s="16">
        <f>SUM('KPIs Monthly'!M22:O22)</f>
        <v>1593</v>
      </c>
      <c r="M15" s="16">
        <f>SUM('KPIs Monthly'!AD22:AF22)</f>
        <v>1321</v>
      </c>
      <c r="N15" s="16">
        <f>SUM('KPIs Monthly'!AG22:AI22)</f>
        <v>1607</v>
      </c>
      <c r="O15" s="41">
        <f>SUM('KPIs Monthly'!AJ22:AL22)</f>
        <v>2131.19026</v>
      </c>
      <c r="P15" s="42">
        <f>SUM('KPIs Monthly'!AM22:AO22)</f>
        <v>1932.485815</v>
      </c>
      <c r="Q15" s="33"/>
      <c r="R15" s="33"/>
      <c r="S15" s="16"/>
    </row>
    <row r="16">
      <c r="B16" s="12" t="s">
        <v>22</v>
      </c>
      <c r="C16" s="16" t="str">
        <f t="shared" ref="C16:F16" si="16">AVERAGE(#REF!)</f>
        <v>#REF!</v>
      </c>
      <c r="D16" s="16" t="str">
        <f t="shared" si="16"/>
        <v>#REF!</v>
      </c>
      <c r="E16" s="16" t="str">
        <f t="shared" si="16"/>
        <v>#REF!</v>
      </c>
      <c r="F16" s="16" t="str">
        <f t="shared" si="16"/>
        <v>#REF!</v>
      </c>
      <c r="G16" s="16"/>
      <c r="H16" s="16">
        <f>AVERAGE('KPIs Monthly'!D26:F26)</f>
        <v>29260.66667</v>
      </c>
      <c r="I16" s="16">
        <f>AVERAGE('KPIs Monthly'!G26:I26)</f>
        <v>29432</v>
      </c>
      <c r="J16" s="41">
        <f>AVERAGE('KPIs Monthly'!J26:L26)</f>
        <v>29650.33333</v>
      </c>
      <c r="K16" s="16">
        <f>AVERAGE('KPIs Monthly'!M26:O26)</f>
        <v>29787.33333</v>
      </c>
      <c r="M16" s="16">
        <f>AVERAGE('KPIs Monthly'!AD26:AF26)</f>
        <v>29431.33333</v>
      </c>
      <c r="N16" s="16">
        <f>AVERAGE('KPIs Monthly'!AG26:AI26)</f>
        <v>28884.33333</v>
      </c>
      <c r="O16" s="41">
        <f>AVERAGE('KPIs Monthly'!AJ26:AL26)</f>
        <v>29322.85292</v>
      </c>
      <c r="P16" s="42">
        <f>AVERAGE('KPIs Monthly'!AM26:AO26)</f>
        <v>29571.65076</v>
      </c>
      <c r="R16" s="33"/>
      <c r="S16" s="16"/>
    </row>
    <row r="17">
      <c r="B17" s="12" t="s">
        <v>22</v>
      </c>
      <c r="C17" s="29" t="str">
        <f t="shared" ref="C17:F17" si="17">AVERAGE(#REF!)</f>
        <v>#REF!</v>
      </c>
      <c r="D17" s="29" t="str">
        <f t="shared" si="17"/>
        <v>#REF!</v>
      </c>
      <c r="E17" s="29" t="str">
        <f t="shared" si="17"/>
        <v>#REF!</v>
      </c>
      <c r="F17" s="29" t="str">
        <f t="shared" si="17"/>
        <v>#REF!</v>
      </c>
      <c r="G17" s="29"/>
      <c r="H17" s="29">
        <f>AVERAGE('KPIs Monthly'!D28:F28)</f>
        <v>37.13648286</v>
      </c>
      <c r="I17" s="29">
        <f>AVERAGE('KPIs Monthly'!G28:I28)</f>
        <v>37.27066623</v>
      </c>
      <c r="J17" s="47">
        <f>AVERAGE('KPIs Monthly'!J28:L28)</f>
        <v>37.694973</v>
      </c>
      <c r="K17" s="29">
        <f>AVERAGE('KPIs Monthly'!M28:O28)</f>
        <v>38.34724243</v>
      </c>
      <c r="L17" s="29"/>
      <c r="M17" s="29">
        <f>AVERAGE('KPIs Monthly'!AD28:AF28)</f>
        <v>39.16612994</v>
      </c>
      <c r="N17" s="29">
        <f>AVERAGE('KPIs Monthly'!AG28:AI28)</f>
        <v>40.85254564</v>
      </c>
      <c r="O17" s="47">
        <f>AVERAGE('KPIs Monthly'!AJ28:AL28)</f>
        <v>42.74565981</v>
      </c>
      <c r="P17" s="48">
        <f>AVERAGE('KPIs Monthly'!AM28:AO28)</f>
        <v>43.9850074</v>
      </c>
      <c r="R17" s="33"/>
    </row>
    <row r="18">
      <c r="B18" s="12" t="s">
        <v>22</v>
      </c>
      <c r="C18" s="49" t="str">
        <f t="shared" ref="C18:F18" si="18">SUM(#REF!)</f>
        <v>#REF!</v>
      </c>
      <c r="D18" s="49" t="str">
        <f t="shared" si="18"/>
        <v>#REF!</v>
      </c>
      <c r="E18" s="49" t="str">
        <f t="shared" si="18"/>
        <v>#REF!</v>
      </c>
      <c r="F18" s="49" t="str">
        <f t="shared" si="18"/>
        <v>#REF!</v>
      </c>
      <c r="G18" s="49"/>
      <c r="H18" s="49">
        <f>SUM('KPIs Monthly'!D30:F30)</f>
        <v>3037.92326</v>
      </c>
      <c r="I18" s="49">
        <f>SUM('KPIs Monthly'!G30:I30)</f>
        <v>3348.74397</v>
      </c>
      <c r="J18" s="50">
        <f>SUM('KPIs Monthly'!J30:L30)</f>
        <v>3836.77086</v>
      </c>
      <c r="K18" s="49">
        <f>SUM('KPIs Monthly'!M30:O30)</f>
        <v>3645.77057</v>
      </c>
      <c r="L18" s="49"/>
      <c r="M18" s="49">
        <f>SUM('KPIs Monthly'!AD30:AF30)</f>
        <v>3195.93372</v>
      </c>
      <c r="N18" s="49">
        <f>SUM('KPIs Monthly'!AG30:AI30)</f>
        <v>3750.22298</v>
      </c>
      <c r="O18" s="50">
        <f>SUM('KPIs Monthly'!AJ30:AL30)</f>
        <v>1358.58975</v>
      </c>
      <c r="P18" s="51">
        <f>SUM('KPIs Monthly'!AM30:AO30)</f>
        <v>0</v>
      </c>
      <c r="R18" s="33"/>
    </row>
    <row r="19">
      <c r="C19" s="16"/>
      <c r="D19" s="16"/>
      <c r="E19" s="16"/>
      <c r="F19" s="16"/>
      <c r="G19" s="16"/>
      <c r="H19" s="16"/>
      <c r="I19" s="16"/>
      <c r="J19" s="41"/>
      <c r="K19" s="16"/>
      <c r="M19" s="16"/>
      <c r="N19" s="16"/>
      <c r="O19" s="41"/>
      <c r="P19" s="42"/>
      <c r="R19" s="33"/>
    </row>
    <row r="20">
      <c r="B20" s="7" t="s">
        <v>23</v>
      </c>
      <c r="J20" s="10"/>
      <c r="M20" s="2"/>
      <c r="N20" s="2"/>
      <c r="O20" s="10"/>
      <c r="P20" s="40"/>
      <c r="R20" s="33"/>
    </row>
    <row r="21" ht="15.75" customHeight="1">
      <c r="B21" s="12" t="s">
        <v>7</v>
      </c>
      <c r="C21" s="16" t="str">
        <f t="shared" ref="C21:F21" si="19">AVERAGE(#REF!)</f>
        <v>#REF!</v>
      </c>
      <c r="D21" s="16" t="str">
        <f t="shared" si="19"/>
        <v>#REF!</v>
      </c>
      <c r="E21" s="16" t="str">
        <f t="shared" si="19"/>
        <v>#REF!</v>
      </c>
      <c r="F21" s="16" t="str">
        <f t="shared" si="19"/>
        <v>#REF!</v>
      </c>
      <c r="G21" s="16"/>
      <c r="H21" s="16">
        <f>AVERAGE('KPIs Monthly'!D37:F37)</f>
        <v>1467.333333</v>
      </c>
      <c r="I21" s="16">
        <f>AVERAGE('KPIs Monthly'!G37:I37)</f>
        <v>1501.666667</v>
      </c>
      <c r="J21" s="41">
        <f>AVERAGE('KPIs Monthly'!J37:L37)</f>
        <v>1552</v>
      </c>
      <c r="K21" s="16">
        <f>AVERAGE('KPIs Monthly'!M37:O37)</f>
        <v>1554.666667</v>
      </c>
      <c r="M21" s="16">
        <f>AVERAGE('KPIs Monthly'!AD37:AF37)</f>
        <v>1498.666667</v>
      </c>
      <c r="N21" s="16">
        <f>AVERAGE('KPIs Monthly'!AG37:AI37)</f>
        <v>1521</v>
      </c>
      <c r="O21" s="41">
        <f>AVERAGE('KPIs Monthly'!AJ37:AL37)</f>
        <v>1628.333333</v>
      </c>
      <c r="P21" s="42">
        <f>AVERAGE('KPIs Monthly'!AM37:AO37)</f>
        <v>1710</v>
      </c>
      <c r="R21" s="33"/>
    </row>
    <row r="22" ht="15.75" customHeight="1">
      <c r="B22" s="12" t="s">
        <v>7</v>
      </c>
      <c r="C22" s="16" t="str">
        <f t="shared" ref="C22:F22" si="20">SUM(#REF!)</f>
        <v>#REF!</v>
      </c>
      <c r="D22" s="16" t="str">
        <f t="shared" si="20"/>
        <v>#REF!</v>
      </c>
      <c r="E22" s="16" t="str">
        <f t="shared" si="20"/>
        <v>#REF!</v>
      </c>
      <c r="F22" s="16" t="str">
        <f t="shared" si="20"/>
        <v>#REF!</v>
      </c>
      <c r="G22" s="16"/>
      <c r="H22" s="16">
        <f>SUM('KPIs Monthly'!D39:F39)</f>
        <v>488441</v>
      </c>
      <c r="I22" s="16">
        <f>SUM('KPIs Monthly'!G39:I39)</f>
        <v>618054</v>
      </c>
      <c r="J22" s="41">
        <f>SUM('KPIs Monthly'!J39:L39)</f>
        <v>608822</v>
      </c>
      <c r="K22" s="16">
        <f>SUM('KPIs Monthly'!M39:O39)</f>
        <v>546630</v>
      </c>
      <c r="M22" s="16">
        <f>SUM('KPIs Monthly'!AD39:AF39)</f>
        <v>507216</v>
      </c>
      <c r="N22" s="16">
        <f>SUM('KPIs Monthly'!AG39:AI39)</f>
        <v>628410</v>
      </c>
      <c r="O22" s="41">
        <f>SUM('KPIs Monthly'!AJ39:AL39)</f>
        <v>667596.3863</v>
      </c>
      <c r="P22" s="42">
        <f>SUM('KPIs Monthly'!AM39:AO39)</f>
        <v>598987.6818</v>
      </c>
      <c r="R22" s="33"/>
    </row>
    <row r="23" ht="15.75" customHeight="1">
      <c r="A23" s="18"/>
      <c r="B23" s="12" t="s">
        <v>7</v>
      </c>
      <c r="C23" s="23" t="str">
        <f t="shared" ref="C23:F23" si="21">C22/C21</f>
        <v>#REF!</v>
      </c>
      <c r="D23" s="23" t="str">
        <f t="shared" si="21"/>
        <v>#REF!</v>
      </c>
      <c r="E23" s="23" t="str">
        <f t="shared" si="21"/>
        <v>#REF!</v>
      </c>
      <c r="F23" s="23" t="str">
        <f t="shared" si="21"/>
        <v>#REF!</v>
      </c>
      <c r="G23" s="23"/>
      <c r="H23" s="23">
        <f t="shared" ref="H23:K23" si="22">H22/H21</f>
        <v>332.876647</v>
      </c>
      <c r="I23" s="23">
        <f t="shared" si="22"/>
        <v>411.5786903</v>
      </c>
      <c r="J23" s="43">
        <f t="shared" si="22"/>
        <v>392.2822165</v>
      </c>
      <c r="K23" s="23">
        <f t="shared" si="22"/>
        <v>351.6059177</v>
      </c>
      <c r="L23" s="18"/>
      <c r="M23" s="23">
        <f t="shared" ref="M23:P23" si="23">M22/M21</f>
        <v>338.4448399</v>
      </c>
      <c r="N23" s="23">
        <f t="shared" si="23"/>
        <v>413.1558185</v>
      </c>
      <c r="O23" s="43">
        <f t="shared" si="23"/>
        <v>409.9875453</v>
      </c>
      <c r="P23" s="44">
        <f t="shared" si="23"/>
        <v>350.285194</v>
      </c>
      <c r="Q23" s="18"/>
      <c r="R23" s="33"/>
      <c r="S23" s="18"/>
      <c r="T23" s="18"/>
      <c r="U23" s="18"/>
      <c r="V23" s="18"/>
      <c r="W23" s="18"/>
      <c r="X23" s="18"/>
      <c r="Y23" s="18"/>
      <c r="Z23" s="18"/>
    </row>
    <row r="24" ht="15.75" customHeight="1">
      <c r="B24" s="12" t="s">
        <v>7</v>
      </c>
      <c r="C24" s="16" t="str">
        <f t="shared" ref="C24:F24" si="24">SUM(#REF!)</f>
        <v>#REF!</v>
      </c>
      <c r="D24" s="16" t="str">
        <f t="shared" si="24"/>
        <v>#REF!</v>
      </c>
      <c r="E24" s="16" t="str">
        <f t="shared" si="24"/>
        <v>#REF!</v>
      </c>
      <c r="F24" s="16" t="str">
        <f t="shared" si="24"/>
        <v>#REF!</v>
      </c>
      <c r="G24" s="16"/>
      <c r="H24" s="16">
        <f>SUM('KPIs Monthly'!D42:F42)</f>
        <v>239512</v>
      </c>
      <c r="I24" s="16">
        <f>SUM('KPIs Monthly'!G42:I42)</f>
        <v>243203</v>
      </c>
      <c r="J24" s="41">
        <f>SUM('KPIs Monthly'!J42:L42)</f>
        <v>285873</v>
      </c>
      <c r="K24" s="16">
        <f>SUM('KPIs Monthly'!M42:O42)</f>
        <v>310280</v>
      </c>
      <c r="M24" s="16">
        <f>SUM('KPIs Monthly'!AD42:AF42)</f>
        <v>264151</v>
      </c>
      <c r="N24" s="16">
        <f>SUM('KPIs Monthly'!AG42:AI42)</f>
        <v>262821</v>
      </c>
      <c r="O24" s="41">
        <f>SUM('KPIs Monthly'!AJ42:AL42)</f>
        <v>315491.4291</v>
      </c>
      <c r="P24" s="42">
        <f>SUM('KPIs Monthly'!AM42:AO42)</f>
        <v>268346.4814</v>
      </c>
      <c r="R24" s="33"/>
    </row>
    <row r="25" ht="15.75" customHeight="1">
      <c r="B25" s="12" t="s">
        <v>7</v>
      </c>
      <c r="C25" s="16" t="str">
        <f t="shared" ref="C25:F25" si="25">SUM(#REF!)</f>
        <v>#REF!</v>
      </c>
      <c r="D25" s="16" t="str">
        <f t="shared" si="25"/>
        <v>#REF!</v>
      </c>
      <c r="E25" s="16" t="str">
        <f t="shared" si="25"/>
        <v>#REF!</v>
      </c>
      <c r="F25" s="16" t="str">
        <f t="shared" si="25"/>
        <v>#REF!</v>
      </c>
      <c r="G25" s="16"/>
      <c r="H25" s="16">
        <f>SUM('KPIs Monthly'!D43:F43)</f>
        <v>268995</v>
      </c>
      <c r="I25" s="16">
        <f>SUM('KPIs Monthly'!G43:I43)</f>
        <v>275012</v>
      </c>
      <c r="J25" s="41">
        <f>SUM('KPIs Monthly'!J43:L43)</f>
        <v>320137</v>
      </c>
      <c r="K25" s="16">
        <f>SUM('KPIs Monthly'!M43:O43)</f>
        <v>299167</v>
      </c>
      <c r="M25" s="16">
        <f>SUM('KPIs Monthly'!AD43:AF43)</f>
        <v>266612</v>
      </c>
      <c r="N25" s="16">
        <f>SUM('KPIs Monthly'!AG43:AI43)</f>
        <v>267953</v>
      </c>
      <c r="O25" s="41">
        <f>SUM('KPIs Monthly'!AJ43:AL43)</f>
        <v>334052.6806</v>
      </c>
      <c r="P25" s="42">
        <f>SUM('KPIs Monthly'!AM43:AO43)</f>
        <v>300548.0592</v>
      </c>
      <c r="R25" s="33"/>
    </row>
    <row r="26" ht="15.75" customHeight="1">
      <c r="B26" s="12" t="s">
        <v>7</v>
      </c>
      <c r="C26" s="16" t="str">
        <f t="shared" ref="C26:F26" si="26">SUM(#REF!)</f>
        <v>#REF!</v>
      </c>
      <c r="D26" s="16" t="str">
        <f t="shared" si="26"/>
        <v>#REF!</v>
      </c>
      <c r="E26" s="16" t="str">
        <f t="shared" si="26"/>
        <v>#REF!</v>
      </c>
      <c r="F26" s="16" t="str">
        <f t="shared" si="26"/>
        <v>#REF!</v>
      </c>
      <c r="G26" s="16"/>
      <c r="H26" s="16">
        <f>SUM('KPIs Monthly'!D44:F44)</f>
        <v>144898</v>
      </c>
      <c r="I26" s="16">
        <f>SUM('KPIs Monthly'!G44:I44)</f>
        <v>154054</v>
      </c>
      <c r="J26" s="41">
        <f>SUM('KPIs Monthly'!J44:L44)</f>
        <v>186211</v>
      </c>
      <c r="K26" s="16">
        <f>SUM('KPIs Monthly'!M44:O44)</f>
        <v>196790</v>
      </c>
      <c r="M26" s="16">
        <f>SUM('KPIs Monthly'!AD44:AF44)</f>
        <v>178182</v>
      </c>
      <c r="N26" s="16">
        <f>SUM('KPIs Monthly'!AG44:AI44)</f>
        <v>179478</v>
      </c>
      <c r="O26" s="41">
        <f>SUM('KPIs Monthly'!AJ44:AL44)</f>
        <v>162340.4338</v>
      </c>
      <c r="P26" s="42">
        <f>SUM('KPIs Monthly'!AM44:AO44)</f>
        <v>127948.8324</v>
      </c>
      <c r="R26" s="33"/>
    </row>
    <row r="27" ht="15.75" customHeight="1">
      <c r="B27" s="12" t="s">
        <v>7</v>
      </c>
      <c r="C27" s="16" t="str">
        <f t="shared" ref="C27:F27" si="27">SUM(#REF!)</f>
        <v>#REF!</v>
      </c>
      <c r="D27" s="16" t="str">
        <f t="shared" si="27"/>
        <v>#REF!</v>
      </c>
      <c r="E27" s="16" t="str">
        <f t="shared" si="27"/>
        <v>#REF!</v>
      </c>
      <c r="F27" s="16" t="str">
        <f t="shared" si="27"/>
        <v>#REF!</v>
      </c>
      <c r="G27" s="16"/>
      <c r="H27" s="16">
        <f>SUM('KPIs Monthly'!D45:F45)</f>
        <v>62137</v>
      </c>
      <c r="I27" s="16">
        <f>SUM('KPIs Monthly'!G45:I45)</f>
        <v>65877</v>
      </c>
      <c r="J27" s="41">
        <f>SUM('KPIs Monthly'!J45:L45)</f>
        <v>80607</v>
      </c>
      <c r="K27" s="16">
        <f>SUM('KPIs Monthly'!M45:O45)</f>
        <v>76752</v>
      </c>
      <c r="M27" s="16">
        <f>SUM('KPIs Monthly'!AD45:AF45)</f>
        <v>70014</v>
      </c>
      <c r="N27" s="16">
        <f>SUM('KPIs Monthly'!AG45:AI45)</f>
        <v>73656</v>
      </c>
      <c r="O27" s="41">
        <f>SUM('KPIs Monthly'!AJ45:AL45)</f>
        <v>44424.34655</v>
      </c>
      <c r="P27" s="42">
        <f>SUM('KPIs Monthly'!AM45:AO45)</f>
        <v>56517.99793</v>
      </c>
      <c r="R27" s="33"/>
    </row>
    <row r="28" ht="15.75" customHeight="1">
      <c r="B28" s="12" t="s">
        <v>7</v>
      </c>
      <c r="C28" s="16" t="str">
        <f t="shared" ref="C28:F28" si="28">SUM(#REF!)</f>
        <v>#REF!</v>
      </c>
      <c r="D28" s="16" t="str">
        <f t="shared" si="28"/>
        <v>#REF!</v>
      </c>
      <c r="E28" s="16" t="str">
        <f t="shared" si="28"/>
        <v>#REF!</v>
      </c>
      <c r="F28" s="16" t="str">
        <f t="shared" si="28"/>
        <v>#REF!</v>
      </c>
      <c r="G28" s="16"/>
      <c r="H28" s="16">
        <f>SUM('KPIs Monthly'!D47:F47)</f>
        <v>7125</v>
      </c>
      <c r="I28" s="16">
        <f>SUM('KPIs Monthly'!G47:I47)</f>
        <v>6728</v>
      </c>
      <c r="J28" s="41">
        <f>SUM('KPIs Monthly'!J47:L47)</f>
        <v>6503</v>
      </c>
      <c r="K28" s="16">
        <f>SUM('KPIs Monthly'!M47:O47)</f>
        <v>5953</v>
      </c>
      <c r="M28" s="16">
        <f>SUM('KPIs Monthly'!AD47:AF47)</f>
        <v>5403</v>
      </c>
      <c r="N28" s="16">
        <f>SUM('KPIs Monthly'!AG47:AI47)</f>
        <v>4137</v>
      </c>
      <c r="O28" s="41">
        <f>SUM('KPIs Monthly'!AJ47:AL47)</f>
        <v>4492.334655</v>
      </c>
      <c r="P28" s="42">
        <f>SUM('KPIs Monthly'!AM47:AO47)</f>
        <v>5651.799793</v>
      </c>
      <c r="R28" s="33"/>
    </row>
    <row r="29" ht="15.75" customHeight="1">
      <c r="A29" s="18"/>
      <c r="B29" s="12" t="s">
        <v>7</v>
      </c>
      <c r="C29" s="26" t="str">
        <f t="shared" ref="C29:F29" si="29">C28/C27</f>
        <v>#REF!</v>
      </c>
      <c r="D29" s="26" t="str">
        <f t="shared" si="29"/>
        <v>#REF!</v>
      </c>
      <c r="E29" s="26" t="str">
        <f t="shared" si="29"/>
        <v>#REF!</v>
      </c>
      <c r="F29" s="26" t="str">
        <f t="shared" si="29"/>
        <v>#REF!</v>
      </c>
      <c r="G29" s="26"/>
      <c r="H29" s="26">
        <f t="shared" ref="H29:K29" si="30">H28/H27</f>
        <v>0.11466598</v>
      </c>
      <c r="I29" s="26">
        <f t="shared" si="30"/>
        <v>0.1021297266</v>
      </c>
      <c r="J29" s="45">
        <f t="shared" si="30"/>
        <v>0.08067537559</v>
      </c>
      <c r="K29" s="26">
        <f t="shared" si="30"/>
        <v>0.07756149677</v>
      </c>
      <c r="L29" s="18"/>
      <c r="M29" s="26">
        <f t="shared" ref="M29:P29" si="31">M28/M27</f>
        <v>0.07717028023</v>
      </c>
      <c r="N29" s="26">
        <f t="shared" si="31"/>
        <v>0.05616650375</v>
      </c>
      <c r="O29" s="45">
        <f t="shared" si="31"/>
        <v>0.1011232579</v>
      </c>
      <c r="P29" s="46">
        <f t="shared" si="31"/>
        <v>0.1</v>
      </c>
      <c r="Q29" s="18"/>
      <c r="R29" s="33"/>
      <c r="S29" s="18"/>
      <c r="T29" s="18"/>
      <c r="U29" s="18"/>
      <c r="V29" s="18"/>
      <c r="W29" s="18"/>
      <c r="X29" s="18"/>
      <c r="Y29" s="18"/>
      <c r="Z29" s="18"/>
    </row>
    <row r="30" ht="15.75" customHeight="1">
      <c r="B30" s="12" t="s">
        <v>7</v>
      </c>
      <c r="C30" s="16" t="str">
        <f t="shared" ref="C30:F30" si="32">SUM(#REF!)</f>
        <v>#REF!</v>
      </c>
      <c r="D30" s="16" t="str">
        <f t="shared" si="32"/>
        <v>#REF!</v>
      </c>
      <c r="E30" s="16" t="str">
        <f t="shared" si="32"/>
        <v>#REF!</v>
      </c>
      <c r="F30" s="16" t="str">
        <f t="shared" si="32"/>
        <v>#REF!</v>
      </c>
      <c r="G30" s="16"/>
      <c r="H30" s="16">
        <f>SUM('KPIs Monthly'!D52:F52)</f>
        <v>316017</v>
      </c>
      <c r="I30" s="16">
        <f>SUM('KPIs Monthly'!G52:I52)</f>
        <v>312770</v>
      </c>
      <c r="J30" s="41">
        <f>SUM('KPIs Monthly'!J52:L52)</f>
        <v>329794</v>
      </c>
      <c r="K30" s="16">
        <f>SUM('KPIs Monthly'!M52:O52)</f>
        <v>307345</v>
      </c>
      <c r="M30" s="16">
        <f>SUM('KPIs Monthly'!AD52:AF52)</f>
        <v>314928</v>
      </c>
      <c r="N30" s="16">
        <f>SUM('KPIs Monthly'!AG52:AI52)</f>
        <v>312886</v>
      </c>
      <c r="O30" s="41">
        <f>SUM('KPIs Monthly'!AJ52:AL52)</f>
        <v>371875.1435</v>
      </c>
      <c r="P30" s="42">
        <f>SUM('KPIs Monthly'!AM52:AO52)</f>
        <v>330272.5925</v>
      </c>
      <c r="R30" s="33"/>
      <c r="S30" s="33"/>
    </row>
    <row r="31" ht="15.75" customHeight="1">
      <c r="B31" s="12" t="s">
        <v>7</v>
      </c>
      <c r="C31" s="16" t="str">
        <f t="shared" ref="C31:F31" si="33">SUM(#REF!)</f>
        <v>#REF!</v>
      </c>
      <c r="D31" s="16" t="str">
        <f t="shared" si="33"/>
        <v>#REF!</v>
      </c>
      <c r="E31" s="16" t="str">
        <f t="shared" si="33"/>
        <v>#REF!</v>
      </c>
      <c r="F31" s="16" t="str">
        <f t="shared" si="33"/>
        <v>#REF!</v>
      </c>
      <c r="G31" s="16"/>
      <c r="H31" s="16">
        <f>SUM('KPIs Monthly'!D50:F50)</f>
        <v>9048</v>
      </c>
      <c r="I31" s="16">
        <f>SUM('KPIs Monthly'!G50:I50)</f>
        <v>8746</v>
      </c>
      <c r="J31" s="41">
        <f>SUM('KPIs Monthly'!J50:L50)</f>
        <v>8035</v>
      </c>
      <c r="K31" s="16">
        <f>SUM('KPIs Monthly'!M50:O50)</f>
        <v>6494</v>
      </c>
      <c r="M31" s="16">
        <f>SUM('KPIs Monthly'!AD50:AF50)</f>
        <v>6360</v>
      </c>
      <c r="N31" s="16">
        <f>SUM('KPIs Monthly'!AG50:AI50)</f>
        <v>5727</v>
      </c>
      <c r="O31" s="41">
        <f>SUM('KPIs Monthly'!AJ50:AL50)</f>
        <v>6433.659815</v>
      </c>
      <c r="P31" s="42">
        <f>SUM('KPIs Monthly'!AM50:AO50)</f>
        <v>7245.89717</v>
      </c>
      <c r="Q31" s="33"/>
      <c r="R31" s="33"/>
      <c r="S31" s="16"/>
    </row>
    <row r="32" ht="15.75" customHeight="1">
      <c r="B32" s="12" t="s">
        <v>7</v>
      </c>
      <c r="C32" s="16" t="str">
        <f t="shared" ref="C32:F32" si="34">AVERAGE(#REF!)</f>
        <v>#REF!</v>
      </c>
      <c r="D32" s="16" t="str">
        <f t="shared" si="34"/>
        <v>#REF!</v>
      </c>
      <c r="E32" s="16" t="str">
        <f t="shared" si="34"/>
        <v>#REF!</v>
      </c>
      <c r="F32" s="16" t="str">
        <f t="shared" si="34"/>
        <v>#REF!</v>
      </c>
      <c r="G32" s="16"/>
      <c r="H32" s="16">
        <f>AVERAGE('KPIs Monthly'!D54:F54)</f>
        <v>95682</v>
      </c>
      <c r="I32" s="16">
        <f>AVERAGE('KPIs Monthly'!G54:I54)</f>
        <v>95104.33333</v>
      </c>
      <c r="J32" s="41">
        <f>AVERAGE('KPIs Monthly'!J54:L54)</f>
        <v>93829</v>
      </c>
      <c r="K32" s="16">
        <f>AVERAGE('KPIs Monthly'!M54:O54)</f>
        <v>91986.33333</v>
      </c>
      <c r="M32" s="16">
        <f>AVERAGE('KPIs Monthly'!AD54:AF54)</f>
        <v>89528</v>
      </c>
      <c r="N32" s="16">
        <f>AVERAGE('KPIs Monthly'!AG54:AI54)</f>
        <v>87456</v>
      </c>
      <c r="O32" s="41">
        <f>AVERAGE('KPIs Monthly'!AJ54:AL54)</f>
        <v>87517.54126</v>
      </c>
      <c r="P32" s="42">
        <f>AVERAGE('KPIs Monthly'!AM54:AO54)</f>
        <v>87037.45645</v>
      </c>
      <c r="Q32" s="16"/>
      <c r="R32" s="33"/>
      <c r="S32" s="16"/>
    </row>
    <row r="33" ht="15.75" customHeight="1">
      <c r="B33" s="12" t="s">
        <v>7</v>
      </c>
      <c r="C33" s="52" t="str">
        <f t="shared" ref="C33:F33" si="35">AVERAGE(#REF!)</f>
        <v>#REF!</v>
      </c>
      <c r="D33" s="52" t="str">
        <f t="shared" si="35"/>
        <v>#REF!</v>
      </c>
      <c r="E33" s="52" t="str">
        <f t="shared" si="35"/>
        <v>#REF!</v>
      </c>
      <c r="F33" s="52" t="str">
        <f t="shared" si="35"/>
        <v>#REF!</v>
      </c>
      <c r="G33" s="52"/>
      <c r="H33" s="52">
        <f>AVERAGE('KPIs Monthly'!D56:F56)</f>
        <v>25.66191269</v>
      </c>
      <c r="I33" s="52">
        <f>AVERAGE('KPIs Monthly'!G56:I56)</f>
        <v>25.85397699</v>
      </c>
      <c r="J33" s="53">
        <f>AVERAGE('KPIs Monthly'!J56:L56)</f>
        <v>26.29698673</v>
      </c>
      <c r="K33" s="52">
        <f>AVERAGE('KPIs Monthly'!M56:O56)</f>
        <v>26.96656109</v>
      </c>
      <c r="L33" s="52"/>
      <c r="M33" s="52">
        <f>AVERAGE('KPIs Monthly'!AD56:AF56)</f>
        <v>27.5308686</v>
      </c>
      <c r="N33" s="52">
        <f>AVERAGE('KPIs Monthly'!AG56:AI56)</f>
        <v>28.01517934</v>
      </c>
      <c r="O33" s="53">
        <f>AVERAGE('KPIs Monthly'!AJ56:AL56)</f>
        <v>28.40260243</v>
      </c>
      <c r="P33" s="54">
        <f>AVERAGE('KPIs Monthly'!AM56:AO56)</f>
        <v>31.78406014</v>
      </c>
      <c r="Q33" s="16"/>
      <c r="R33" s="33"/>
    </row>
    <row r="34" ht="15.75" customHeight="1">
      <c r="B34" s="12" t="s">
        <v>7</v>
      </c>
      <c r="C34" s="49" t="str">
        <f t="shared" ref="C34:F34" si="36">SUM(#REF!)</f>
        <v>#REF!</v>
      </c>
      <c r="D34" s="49" t="str">
        <f t="shared" si="36"/>
        <v>#REF!</v>
      </c>
      <c r="E34" s="49" t="str">
        <f t="shared" si="36"/>
        <v>#REF!</v>
      </c>
      <c r="F34" s="49" t="str">
        <f t="shared" si="36"/>
        <v>#REF!</v>
      </c>
      <c r="G34" s="49"/>
      <c r="H34" s="49">
        <f>SUM('KPIs Monthly'!D58:F58)</f>
        <v>7786.81384</v>
      </c>
      <c r="I34" s="49">
        <f>SUM('KPIs Monthly'!G58:I58)</f>
        <v>7915.78073</v>
      </c>
      <c r="J34" s="50">
        <f>SUM('KPIs Monthly'!J58:L58)</f>
        <v>8151.71108</v>
      </c>
      <c r="K34" s="49">
        <f>SUM('KPIs Monthly'!M58:O58)</f>
        <v>7849.91459</v>
      </c>
      <c r="L34" s="49"/>
      <c r="M34" s="49">
        <f>SUM('KPIs Monthly'!AD58:AF58)</f>
        <v>7239.4039</v>
      </c>
      <c r="N34" s="49">
        <f>SUM('KPIs Monthly'!AG58:AI58)</f>
        <v>6759.42975</v>
      </c>
      <c r="O34" s="50">
        <f>SUM('KPIs Monthly'!AJ58:AL58)</f>
        <v>1834.68012</v>
      </c>
      <c r="P34" s="51">
        <f>SUM('KPIs Monthly'!AM58:AO58)</f>
        <v>0</v>
      </c>
      <c r="Q34" s="16"/>
      <c r="R34" s="33"/>
    </row>
    <row r="35" ht="15.75" customHeight="1">
      <c r="J35" s="10"/>
      <c r="O35" s="41"/>
      <c r="P35" s="42"/>
      <c r="R35" s="33"/>
    </row>
    <row r="36" ht="15.75" customHeight="1">
      <c r="B36" s="9" t="s">
        <v>24</v>
      </c>
      <c r="J36" s="10"/>
      <c r="O36" s="41"/>
      <c r="P36" s="42"/>
      <c r="R36" s="33"/>
    </row>
    <row r="37" ht="15.75" customHeight="1">
      <c r="B37" s="12" t="s">
        <v>7</v>
      </c>
      <c r="C37" s="16" t="str">
        <f t="shared" ref="C37:F37" si="37">SUM(#REF!)</f>
        <v>#REF!</v>
      </c>
      <c r="D37" s="16" t="str">
        <f t="shared" si="37"/>
        <v>#REF!</v>
      </c>
      <c r="E37" s="16" t="str">
        <f t="shared" si="37"/>
        <v>#REF!</v>
      </c>
      <c r="F37" s="16" t="str">
        <f t="shared" si="37"/>
        <v>#REF!</v>
      </c>
      <c r="G37" s="16"/>
      <c r="H37" s="16">
        <f>SUM('KPIs Monthly'!D62:F62)</f>
        <v>10187</v>
      </c>
      <c r="I37" s="16">
        <f>SUM('KPIs Monthly'!G62:I62)</f>
        <v>6746</v>
      </c>
      <c r="J37" s="41">
        <f>SUM('KPIs Monthly'!J62:L62)</f>
        <v>6941</v>
      </c>
      <c r="K37" s="16">
        <f>SUM('KPIs Monthly'!M62:O62)</f>
        <v>2007</v>
      </c>
      <c r="M37" s="16">
        <f>SUM('KPIs Monthly'!AD62:AF62)</f>
        <v>3228</v>
      </c>
      <c r="N37" s="16">
        <f>SUM('KPIs Monthly'!AG62:AI62)</f>
        <v>3021</v>
      </c>
      <c r="O37" s="41">
        <f>SUM('KPIs Monthly'!AJ62:AL62)</f>
        <v>5039.979513</v>
      </c>
      <c r="P37" s="42">
        <f>SUM('KPIs Monthly'!AM62:AO62)</f>
        <v>5150.25197</v>
      </c>
      <c r="Q37" s="33"/>
      <c r="R37" s="33"/>
      <c r="S37" s="16"/>
    </row>
    <row r="38" ht="15.75" customHeight="1">
      <c r="B38" s="12" t="s">
        <v>7</v>
      </c>
      <c r="C38" s="16" t="str">
        <f t="shared" ref="C38:F38" si="38">AVERAGE(#REF!)</f>
        <v>#REF!</v>
      </c>
      <c r="D38" s="16" t="str">
        <f t="shared" si="38"/>
        <v>#REF!</v>
      </c>
      <c r="E38" s="16" t="str">
        <f t="shared" si="38"/>
        <v>#REF!</v>
      </c>
      <c r="F38" s="16" t="str">
        <f t="shared" si="38"/>
        <v>#REF!</v>
      </c>
      <c r="G38" s="16"/>
      <c r="H38" s="16">
        <f>AVERAGE('KPIs Monthly'!D64:F64)</f>
        <v>74988</v>
      </c>
      <c r="I38" s="16">
        <f>AVERAGE('KPIs Monthly'!G64:I64)</f>
        <v>77572.66667</v>
      </c>
      <c r="J38" s="41">
        <f>AVERAGE('KPIs Monthly'!J64:L64)</f>
        <v>79523.33333</v>
      </c>
      <c r="K38" s="16">
        <f>AVERAGE('KPIs Monthly'!M64:O64)</f>
        <v>77366.66667</v>
      </c>
      <c r="M38" s="16">
        <f>AVERAGE('KPIs Monthly'!AD64:AF64)</f>
        <v>73305.33333</v>
      </c>
      <c r="N38" s="16">
        <f>AVERAGE('KPIs Monthly'!AG64:AI64)</f>
        <v>70238</v>
      </c>
      <c r="O38" s="41">
        <f>AVERAGE('KPIs Monthly'!AJ64:AL64)</f>
        <v>70706.39724</v>
      </c>
      <c r="P38" s="42">
        <f>AVERAGE('KPIs Monthly'!AM64:AO64)</f>
        <v>71873.60798</v>
      </c>
      <c r="R38" s="33"/>
      <c r="S38" s="16"/>
    </row>
    <row r="39" ht="15.75" customHeight="1">
      <c r="B39" s="12" t="s">
        <v>7</v>
      </c>
      <c r="C39" s="55" t="str">
        <f t="shared" ref="C39:F39" si="39">AVERAGE(#REF!)</f>
        <v>#REF!</v>
      </c>
      <c r="D39" s="55" t="str">
        <f t="shared" si="39"/>
        <v>#REF!</v>
      </c>
      <c r="E39" s="55" t="str">
        <f t="shared" si="39"/>
        <v>#REF!</v>
      </c>
      <c r="F39" s="55" t="str">
        <f t="shared" si="39"/>
        <v>#REF!</v>
      </c>
      <c r="G39" s="55"/>
      <c r="H39" s="55">
        <f>AVERAGE('KPIs Monthly'!D66:F66)</f>
        <v>16.594106</v>
      </c>
      <c r="I39" s="55">
        <f>AVERAGE('KPIs Monthly'!G66:I66)</f>
        <v>16.54235102</v>
      </c>
      <c r="J39" s="56">
        <f>AVERAGE('KPIs Monthly'!J66:L66)</f>
        <v>16.57540756</v>
      </c>
      <c r="K39" s="55">
        <f>AVERAGE('KPIs Monthly'!M66:O66)</f>
        <v>16.88722317</v>
      </c>
      <c r="L39" s="55"/>
      <c r="M39" s="55">
        <f>AVERAGE('KPIs Monthly'!AD66:AF66)</f>
        <v>17.4200312</v>
      </c>
      <c r="N39" s="55">
        <f>AVERAGE('KPIs Monthly'!AG66:AI66)</f>
        <v>17.92890134</v>
      </c>
      <c r="O39" s="56">
        <f>AVERAGE('KPIs Monthly'!AJ66:AL66)</f>
        <v>20.20025011</v>
      </c>
      <c r="P39" s="57">
        <f>AVERAGE('KPIs Monthly'!AM66:AO66)</f>
        <v>18.31291892</v>
      </c>
      <c r="R39" s="33"/>
    </row>
    <row r="40" ht="15.75" customHeight="1">
      <c r="B40" s="12" t="s">
        <v>7</v>
      </c>
      <c r="C40" s="58" t="str">
        <f t="shared" ref="C40:F40" si="40">SUM(#REF!)</f>
        <v>#REF!</v>
      </c>
      <c r="D40" s="58" t="str">
        <f t="shared" si="40"/>
        <v>#REF!</v>
      </c>
      <c r="E40" s="58" t="str">
        <f t="shared" si="40"/>
        <v>#REF!</v>
      </c>
      <c r="F40" s="58" t="str">
        <f t="shared" si="40"/>
        <v>#REF!</v>
      </c>
      <c r="G40" s="58"/>
      <c r="H40" s="58">
        <f>SUM('KPIs Monthly'!D68:F68)</f>
        <v>4302.85615</v>
      </c>
      <c r="I40" s="58">
        <f>SUM('KPIs Monthly'!G68:I68)</f>
        <v>3670.14028</v>
      </c>
      <c r="J40" s="59">
        <f>SUM('KPIs Monthly'!J68:L68)</f>
        <v>4212.11801</v>
      </c>
      <c r="K40" s="58">
        <f>SUM('KPIs Monthly'!M68:O68)</f>
        <v>3060.13524</v>
      </c>
      <c r="L40" s="58"/>
      <c r="M40" s="58">
        <f>SUM('KPIs Monthly'!AD68:AF68)</f>
        <v>4006.3798</v>
      </c>
      <c r="N40" s="58">
        <f>SUM('KPIs Monthly'!AG68:AI68)</f>
        <v>3494.56255</v>
      </c>
      <c r="O40" s="59">
        <f>SUM('KPIs Monthly'!AJ68:AL68)</f>
        <v>1332.48439</v>
      </c>
      <c r="P40" s="60">
        <f>SUM('KPIs Monthly'!AM68:AO68)</f>
        <v>0</v>
      </c>
      <c r="R40" s="33"/>
    </row>
    <row r="41" ht="15.75" customHeight="1">
      <c r="O41" s="2"/>
    </row>
    <row r="42" ht="15.75" customHeight="1">
      <c r="O42" s="2"/>
    </row>
    <row r="43" ht="15.75" customHeight="1">
      <c r="O43" s="2"/>
    </row>
    <row r="44" ht="15.75" customHeight="1">
      <c r="O44" s="2"/>
    </row>
    <row r="45" ht="15.75" customHeight="1">
      <c r="O45" s="2"/>
    </row>
    <row r="46" ht="15.75" customHeight="1">
      <c r="O46" s="2"/>
    </row>
    <row r="47" ht="15.75" customHeight="1">
      <c r="O47" s="2"/>
    </row>
    <row r="48" ht="15.75" customHeight="1">
      <c r="O48" s="2"/>
    </row>
    <row r="49" ht="15.75" customHeight="1">
      <c r="O49" s="2"/>
    </row>
    <row r="50" ht="15.75" customHeight="1">
      <c r="O50" s="2"/>
    </row>
    <row r="51" ht="15.75" customHeight="1">
      <c r="O51" s="2"/>
    </row>
    <row r="52" ht="15.75" customHeight="1">
      <c r="O52" s="2"/>
    </row>
    <row r="53" ht="15.75" customHeight="1">
      <c r="O53" s="2"/>
    </row>
    <row r="54" ht="15.75" customHeight="1">
      <c r="O54" s="2"/>
    </row>
    <row r="55" ht="15.75" customHeight="1">
      <c r="O55" s="2"/>
    </row>
    <row r="56" ht="15.75" customHeight="1">
      <c r="O56" s="2"/>
    </row>
    <row r="57" ht="15.75" customHeight="1">
      <c r="O57" s="2"/>
    </row>
    <row r="58" ht="15.75" customHeight="1">
      <c r="O58" s="2"/>
    </row>
    <row r="59" ht="15.75" customHeight="1">
      <c r="O59" s="2"/>
    </row>
    <row r="60" ht="15.75" customHeight="1">
      <c r="O60" s="2"/>
    </row>
    <row r="61" ht="15.75" customHeight="1">
      <c r="O61" s="2"/>
    </row>
    <row r="62" ht="15.75" customHeight="1">
      <c r="O62" s="2"/>
    </row>
    <row r="63" ht="15.75" customHeight="1">
      <c r="O63" s="2"/>
    </row>
    <row r="64" ht="15.75" customHeight="1">
      <c r="O64" s="2"/>
    </row>
    <row r="65" ht="15.75" customHeight="1">
      <c r="O65" s="2"/>
    </row>
    <row r="66" ht="15.75" customHeight="1">
      <c r="O66" s="2"/>
    </row>
    <row r="67" ht="15.75" customHeight="1">
      <c r="O67" s="2"/>
    </row>
    <row r="68" ht="15.75" customHeight="1">
      <c r="O68" s="2"/>
    </row>
    <row r="69" ht="15.75" customHeight="1">
      <c r="O69" s="2"/>
    </row>
    <row r="70" ht="15.75" customHeight="1">
      <c r="O70" s="2"/>
    </row>
    <row r="71" ht="15.75" customHeight="1">
      <c r="O71" s="2"/>
    </row>
    <row r="72" ht="15.75" customHeight="1">
      <c r="O72" s="2"/>
    </row>
    <row r="73" ht="15.75" customHeight="1">
      <c r="O73" s="2"/>
    </row>
    <row r="74" ht="15.75" customHeight="1">
      <c r="O74" s="2"/>
    </row>
    <row r="75" ht="15.75" customHeight="1">
      <c r="O75" s="2"/>
    </row>
    <row r="76" ht="15.75" customHeight="1">
      <c r="O76" s="2"/>
    </row>
    <row r="77" ht="15.75" customHeight="1">
      <c r="O77" s="2"/>
    </row>
    <row r="78" ht="15.75" customHeight="1">
      <c r="O78" s="2"/>
    </row>
    <row r="79" ht="15.75" customHeight="1">
      <c r="O79" s="2"/>
    </row>
    <row r="80" ht="15.75" customHeight="1">
      <c r="O80" s="2"/>
    </row>
    <row r="81" ht="15.75" customHeight="1">
      <c r="O81" s="2"/>
    </row>
    <row r="82" ht="15.75" customHeight="1">
      <c r="O82" s="2"/>
    </row>
    <row r="83" ht="15.75" customHeight="1">
      <c r="O83" s="2"/>
    </row>
    <row r="84" ht="15.75" customHeight="1">
      <c r="O84" s="2"/>
    </row>
    <row r="85" ht="15.75" customHeight="1">
      <c r="O85" s="2"/>
    </row>
    <row r="86" ht="15.75" customHeight="1">
      <c r="O86" s="2"/>
    </row>
    <row r="87" ht="15.75" customHeight="1">
      <c r="O87" s="2"/>
    </row>
    <row r="88" ht="15.75" customHeight="1">
      <c r="O88" s="2"/>
    </row>
    <row r="89" ht="15.75" customHeight="1">
      <c r="O89" s="2"/>
    </row>
    <row r="90" ht="15.75" customHeight="1">
      <c r="O90" s="2"/>
    </row>
    <row r="91" ht="15.75" customHeight="1">
      <c r="O91" s="2"/>
    </row>
    <row r="92" ht="15.75" customHeight="1">
      <c r="O92" s="2"/>
    </row>
    <row r="93" ht="15.75" customHeight="1">
      <c r="O93" s="2"/>
    </row>
    <row r="94" ht="15.75" customHeight="1">
      <c r="O94" s="2"/>
    </row>
    <row r="95" ht="15.75" customHeight="1">
      <c r="O95" s="2"/>
    </row>
    <row r="96" ht="15.75" customHeight="1">
      <c r="O96" s="2"/>
    </row>
    <row r="97" ht="15.75" customHeight="1">
      <c r="O97" s="2"/>
    </row>
    <row r="98" ht="15.75" customHeight="1">
      <c r="O98" s="2"/>
    </row>
    <row r="99" ht="15.75" customHeight="1">
      <c r="O99" s="2"/>
    </row>
    <row r="100" ht="15.75" customHeight="1">
      <c r="O100" s="2"/>
    </row>
    <row r="101" ht="15.75" customHeight="1">
      <c r="O101" s="2"/>
    </row>
    <row r="102" ht="15.75" customHeight="1">
      <c r="O102" s="2"/>
    </row>
    <row r="103" ht="15.75" customHeight="1">
      <c r="O103" s="2"/>
    </row>
    <row r="104" ht="15.75" customHeight="1">
      <c r="O104" s="2"/>
    </row>
    <row r="105" ht="15.75" customHeight="1">
      <c r="O105" s="2"/>
    </row>
    <row r="106" ht="15.75" customHeight="1">
      <c r="O106" s="2"/>
    </row>
    <row r="107" ht="15.75" customHeight="1">
      <c r="O107" s="2"/>
    </row>
    <row r="108" ht="15.75" customHeight="1">
      <c r="O108" s="2"/>
    </row>
    <row r="109" ht="15.75" customHeight="1">
      <c r="O109" s="2"/>
    </row>
    <row r="110" ht="15.75" customHeight="1">
      <c r="O110" s="2"/>
    </row>
    <row r="111" ht="15.75" customHeight="1">
      <c r="O111" s="2"/>
    </row>
    <row r="112" ht="15.75" customHeight="1">
      <c r="O112" s="2"/>
    </row>
    <row r="113" ht="15.75" customHeight="1">
      <c r="O113" s="2"/>
    </row>
    <row r="114" ht="15.75" customHeight="1">
      <c r="O114" s="2"/>
    </row>
    <row r="115" ht="15.75" customHeight="1">
      <c r="O115" s="2"/>
    </row>
    <row r="116" ht="15.75" customHeight="1">
      <c r="O116" s="2"/>
    </row>
    <row r="117" ht="15.75" customHeight="1">
      <c r="O117" s="2"/>
    </row>
    <row r="118" ht="15.75" customHeight="1">
      <c r="O118" s="2"/>
    </row>
    <row r="119" ht="15.75" customHeight="1">
      <c r="O119" s="2"/>
    </row>
    <row r="120" ht="15.75" customHeight="1">
      <c r="O120" s="2"/>
    </row>
    <row r="121" ht="15.75" customHeight="1">
      <c r="O121" s="2"/>
    </row>
    <row r="122" ht="15.75" customHeight="1">
      <c r="O122" s="2"/>
    </row>
    <row r="123" ht="15.75" customHeight="1">
      <c r="O123" s="2"/>
    </row>
    <row r="124" ht="15.75" customHeight="1">
      <c r="O124" s="2"/>
    </row>
    <row r="125" ht="15.75" customHeight="1">
      <c r="O125" s="2"/>
    </row>
    <row r="126" ht="15.75" customHeight="1">
      <c r="O126" s="2"/>
    </row>
    <row r="127" ht="15.75" customHeight="1">
      <c r="O127" s="2"/>
    </row>
    <row r="128" ht="15.75" customHeight="1">
      <c r="O128" s="2"/>
    </row>
    <row r="129" ht="15.75" customHeight="1">
      <c r="O129" s="2"/>
    </row>
    <row r="130" ht="15.75" customHeight="1">
      <c r="O130" s="2"/>
    </row>
    <row r="131" ht="15.75" customHeight="1">
      <c r="O131" s="2"/>
    </row>
    <row r="132" ht="15.75" customHeight="1">
      <c r="O132" s="2"/>
    </row>
    <row r="133" ht="15.75" customHeight="1">
      <c r="O133" s="2"/>
    </row>
    <row r="134" ht="15.75" customHeight="1">
      <c r="O134" s="2"/>
    </row>
    <row r="135" ht="15.75" customHeight="1">
      <c r="O135" s="2"/>
    </row>
    <row r="136" ht="15.75" customHeight="1">
      <c r="O136" s="2"/>
    </row>
    <row r="137" ht="15.75" customHeight="1">
      <c r="O137" s="2"/>
    </row>
    <row r="138" ht="15.75" customHeight="1">
      <c r="O138" s="2"/>
    </row>
    <row r="139" ht="15.75" customHeight="1">
      <c r="O139" s="2"/>
    </row>
    <row r="140" ht="15.75" customHeight="1">
      <c r="O140" s="2"/>
    </row>
    <row r="141" ht="15.75" customHeight="1">
      <c r="O141" s="2"/>
    </row>
    <row r="142" ht="15.75" customHeight="1">
      <c r="O142" s="2"/>
    </row>
    <row r="143" ht="15.75" customHeight="1">
      <c r="O143" s="2"/>
    </row>
    <row r="144" ht="15.75" customHeight="1">
      <c r="O144" s="2"/>
    </row>
    <row r="145" ht="15.75" customHeight="1">
      <c r="O145" s="2"/>
    </row>
    <row r="146" ht="15.75" customHeight="1">
      <c r="O146" s="2"/>
    </row>
    <row r="147" ht="15.75" customHeight="1">
      <c r="O147" s="2"/>
    </row>
    <row r="148" ht="15.75" customHeight="1">
      <c r="O148" s="2"/>
    </row>
    <row r="149" ht="15.75" customHeight="1">
      <c r="O149" s="2"/>
    </row>
    <row r="150" ht="15.75" customHeight="1">
      <c r="O150" s="2"/>
    </row>
    <row r="151" ht="15.75" customHeight="1">
      <c r="O151" s="2"/>
    </row>
    <row r="152" ht="15.75" customHeight="1">
      <c r="O152" s="2"/>
    </row>
    <row r="153" ht="15.75" customHeight="1">
      <c r="O153" s="2"/>
    </row>
    <row r="154" ht="15.75" customHeight="1">
      <c r="O154" s="2"/>
    </row>
    <row r="155" ht="15.75" customHeight="1">
      <c r="O155" s="2"/>
    </row>
    <row r="156" ht="15.75" customHeight="1">
      <c r="O156" s="2"/>
    </row>
    <row r="157" ht="15.75" customHeight="1">
      <c r="O157" s="2"/>
    </row>
    <row r="158" ht="15.75" customHeight="1">
      <c r="O158" s="2"/>
    </row>
    <row r="159" ht="15.75" customHeight="1">
      <c r="O159" s="2"/>
    </row>
    <row r="160" ht="15.75" customHeight="1">
      <c r="O160" s="2"/>
    </row>
    <row r="161" ht="15.75" customHeight="1">
      <c r="O161" s="2"/>
    </row>
    <row r="162" ht="15.75" customHeight="1">
      <c r="O162" s="2"/>
    </row>
    <row r="163" ht="15.75" customHeight="1">
      <c r="O163" s="2"/>
    </row>
    <row r="164" ht="15.75" customHeight="1">
      <c r="O164" s="2"/>
    </row>
    <row r="165" ht="15.75" customHeight="1">
      <c r="O165" s="2"/>
    </row>
    <row r="166" ht="15.75" customHeight="1">
      <c r="O166" s="2"/>
    </row>
    <row r="167" ht="15.75" customHeight="1">
      <c r="O167" s="2"/>
    </row>
    <row r="168" ht="15.75" customHeight="1">
      <c r="O168" s="2"/>
    </row>
    <row r="169" ht="15.75" customHeight="1">
      <c r="O169" s="2"/>
    </row>
    <row r="170" ht="15.75" customHeight="1">
      <c r="O170" s="2"/>
    </row>
    <row r="171" ht="15.75" customHeight="1">
      <c r="O171" s="2"/>
    </row>
    <row r="172" ht="15.75" customHeight="1">
      <c r="O172" s="2"/>
    </row>
    <row r="173" ht="15.75" customHeight="1">
      <c r="O173" s="2"/>
    </row>
    <row r="174" ht="15.75" customHeight="1">
      <c r="O174" s="2"/>
    </row>
    <row r="175" ht="15.75" customHeight="1">
      <c r="O175" s="2"/>
    </row>
    <row r="176" ht="15.75" customHeight="1">
      <c r="O176" s="2"/>
    </row>
    <row r="177" ht="15.75" customHeight="1">
      <c r="O177" s="2"/>
    </row>
    <row r="178" ht="15.75" customHeight="1">
      <c r="O178" s="2"/>
    </row>
    <row r="179" ht="15.75" customHeight="1">
      <c r="O179" s="2"/>
    </row>
    <row r="180" ht="15.75" customHeight="1">
      <c r="O180" s="2"/>
    </row>
    <row r="181" ht="15.75" customHeight="1">
      <c r="O181" s="2"/>
    </row>
    <row r="182" ht="15.75" customHeight="1">
      <c r="O182" s="2"/>
    </row>
    <row r="183" ht="15.75" customHeight="1">
      <c r="O183" s="2"/>
    </row>
    <row r="184" ht="15.75" customHeight="1">
      <c r="O184" s="2"/>
    </row>
    <row r="185" ht="15.75" customHeight="1">
      <c r="O185" s="2"/>
    </row>
    <row r="186" ht="15.75" customHeight="1">
      <c r="O186" s="2"/>
    </row>
    <row r="187" ht="15.75" customHeight="1">
      <c r="O187" s="2"/>
    </row>
    <row r="188" ht="15.75" customHeight="1">
      <c r="O188" s="2"/>
    </row>
    <row r="189" ht="15.75" customHeight="1">
      <c r="O189" s="2"/>
    </row>
    <row r="190" ht="15.75" customHeight="1">
      <c r="O190" s="2"/>
    </row>
    <row r="191" ht="15.75" customHeight="1">
      <c r="O191" s="2"/>
    </row>
    <row r="192" ht="15.75" customHeight="1">
      <c r="O192" s="2"/>
    </row>
    <row r="193" ht="15.75" customHeight="1">
      <c r="O193" s="2"/>
    </row>
    <row r="194" ht="15.75" customHeight="1">
      <c r="O194" s="2"/>
    </row>
    <row r="195" ht="15.75" customHeight="1">
      <c r="O195" s="2"/>
    </row>
    <row r="196" ht="15.75" customHeight="1">
      <c r="O196" s="2"/>
    </row>
    <row r="197" ht="15.75" customHeight="1">
      <c r="O197" s="2"/>
    </row>
    <row r="198" ht="15.75" customHeight="1">
      <c r="O198" s="2"/>
    </row>
    <row r="199" ht="15.75" customHeight="1">
      <c r="O199" s="2"/>
    </row>
    <row r="200" ht="15.75" customHeight="1">
      <c r="O200" s="2"/>
    </row>
    <row r="201" ht="15.75" customHeight="1">
      <c r="O201" s="2"/>
    </row>
    <row r="202" ht="15.75" customHeight="1">
      <c r="O202" s="2"/>
    </row>
    <row r="203" ht="15.75" customHeight="1">
      <c r="O203" s="2"/>
    </row>
    <row r="204" ht="15.75" customHeight="1">
      <c r="O204" s="2"/>
    </row>
    <row r="205" ht="15.75" customHeight="1">
      <c r="O205" s="2"/>
    </row>
    <row r="206" ht="15.75" customHeight="1">
      <c r="O206" s="2"/>
    </row>
    <row r="207" ht="15.75" customHeight="1">
      <c r="O207" s="2"/>
    </row>
    <row r="208" ht="15.75" customHeight="1">
      <c r="O208" s="2"/>
    </row>
    <row r="209" ht="15.75" customHeight="1">
      <c r="O209" s="2"/>
    </row>
    <row r="210" ht="15.75" customHeight="1">
      <c r="O210" s="2"/>
    </row>
    <row r="211" ht="15.75" customHeight="1">
      <c r="O211" s="2"/>
    </row>
    <row r="212" ht="15.75" customHeight="1">
      <c r="O212" s="2"/>
    </row>
    <row r="213" ht="15.75" customHeight="1">
      <c r="O213" s="2"/>
    </row>
    <row r="214" ht="15.75" customHeight="1">
      <c r="O214" s="2"/>
    </row>
    <row r="215" ht="15.75" customHeight="1">
      <c r="O215" s="2"/>
    </row>
    <row r="216" ht="15.75" customHeight="1">
      <c r="O216" s="2"/>
    </row>
    <row r="217" ht="15.75" customHeight="1">
      <c r="O217" s="2"/>
    </row>
    <row r="218" ht="15.75" customHeight="1">
      <c r="O218" s="2"/>
    </row>
    <row r="219" ht="15.75" customHeight="1">
      <c r="O219" s="2"/>
    </row>
    <row r="220" ht="15.75" customHeight="1">
      <c r="O220" s="2"/>
    </row>
    <row r="221" ht="15.75" customHeight="1">
      <c r="O221" s="2"/>
    </row>
    <row r="222" ht="15.75" customHeight="1">
      <c r="O222" s="2"/>
    </row>
    <row r="223" ht="15.75" customHeight="1">
      <c r="O223" s="2"/>
    </row>
    <row r="224" ht="15.75" customHeight="1">
      <c r="O224" s="2"/>
    </row>
    <row r="225" ht="15.75" customHeight="1">
      <c r="O225" s="2"/>
    </row>
    <row r="226" ht="15.75" customHeight="1">
      <c r="O226" s="2"/>
    </row>
    <row r="227" ht="15.75" customHeight="1">
      <c r="O227" s="2"/>
    </row>
    <row r="228" ht="15.75" customHeight="1">
      <c r="O228" s="2"/>
    </row>
    <row r="229" ht="15.75" customHeight="1">
      <c r="O229" s="2"/>
    </row>
    <row r="230" ht="15.75" customHeight="1">
      <c r="O230" s="2"/>
    </row>
    <row r="231" ht="15.75" customHeight="1">
      <c r="O231" s="2"/>
    </row>
    <row r="232" ht="15.75" customHeight="1">
      <c r="O232" s="2"/>
    </row>
    <row r="233" ht="15.75" customHeight="1">
      <c r="O233" s="2"/>
    </row>
    <row r="234" ht="15.75" customHeight="1">
      <c r="O234" s="2"/>
    </row>
    <row r="235" ht="15.75" customHeight="1">
      <c r="O235" s="2"/>
    </row>
    <row r="236" ht="15.75" customHeight="1">
      <c r="O236" s="2"/>
    </row>
    <row r="237" ht="15.75" customHeight="1">
      <c r="O237" s="2"/>
    </row>
    <row r="238" ht="15.75" customHeight="1">
      <c r="O238" s="2"/>
    </row>
    <row r="239" ht="15.75" customHeight="1">
      <c r="O239" s="2"/>
    </row>
    <row r="240" ht="15.75" customHeight="1">
      <c r="O240" s="2"/>
    </row>
    <row r="241" ht="15.75" customHeight="1">
      <c r="O241" s="2"/>
    </row>
    <row r="242" ht="15.75" customHeight="1">
      <c r="O242" s="2"/>
    </row>
    <row r="243" ht="15.75" customHeight="1">
      <c r="O243" s="2"/>
    </row>
    <row r="244" ht="15.75" customHeight="1">
      <c r="O244" s="2"/>
    </row>
    <row r="245" ht="15.75" customHeight="1">
      <c r="O245" s="2"/>
    </row>
    <row r="246" ht="15.75" customHeight="1">
      <c r="O246" s="2"/>
    </row>
    <row r="247" ht="15.75" customHeight="1">
      <c r="O247" s="2"/>
    </row>
    <row r="248" ht="15.75" customHeight="1">
      <c r="O248" s="2"/>
    </row>
    <row r="249" ht="15.75" customHeight="1">
      <c r="O249" s="2"/>
    </row>
    <row r="250" ht="15.75" customHeight="1">
      <c r="O250" s="2"/>
    </row>
    <row r="251" ht="15.75" customHeight="1">
      <c r="O251" s="2"/>
    </row>
    <row r="252" ht="15.75" customHeight="1">
      <c r="O252" s="2"/>
    </row>
    <row r="253" ht="15.75" customHeight="1">
      <c r="O253" s="2"/>
    </row>
    <row r="254" ht="15.75" customHeight="1">
      <c r="O254" s="2"/>
    </row>
    <row r="255" ht="15.75" customHeight="1">
      <c r="O255" s="2"/>
    </row>
    <row r="256" ht="15.75" customHeight="1">
      <c r="O256" s="2"/>
    </row>
    <row r="257" ht="15.75" customHeight="1">
      <c r="O257" s="2"/>
    </row>
    <row r="258" ht="15.75" customHeight="1">
      <c r="O258" s="2"/>
    </row>
    <row r="259" ht="15.75" customHeight="1">
      <c r="O259" s="2"/>
    </row>
    <row r="260" ht="15.75" customHeight="1">
      <c r="O260" s="2"/>
    </row>
    <row r="261" ht="15.75" customHeight="1">
      <c r="O261" s="2"/>
    </row>
    <row r="262" ht="15.75" customHeight="1">
      <c r="O262" s="2"/>
    </row>
    <row r="263" ht="15.75" customHeight="1">
      <c r="O263" s="2"/>
    </row>
    <row r="264" ht="15.75" customHeight="1">
      <c r="O264" s="2"/>
    </row>
    <row r="265" ht="15.75" customHeight="1">
      <c r="O265" s="2"/>
    </row>
    <row r="266" ht="15.75" customHeight="1">
      <c r="O266" s="2"/>
    </row>
    <row r="267" ht="15.75" customHeight="1">
      <c r="O267" s="2"/>
    </row>
    <row r="268" ht="15.75" customHeight="1">
      <c r="O268" s="2"/>
    </row>
    <row r="269" ht="15.75" customHeight="1">
      <c r="O269" s="2"/>
    </row>
    <row r="270" ht="15.75" customHeight="1">
      <c r="O270" s="2"/>
    </row>
    <row r="271" ht="15.75" customHeight="1">
      <c r="O271" s="2"/>
    </row>
    <row r="272" ht="15.75" customHeight="1">
      <c r="O272" s="2"/>
    </row>
    <row r="273" ht="15.75" customHeight="1">
      <c r="O273" s="2"/>
    </row>
    <row r="274" ht="15.75" customHeight="1">
      <c r="O274" s="2"/>
    </row>
    <row r="275" ht="15.75" customHeight="1">
      <c r="O275" s="2"/>
    </row>
    <row r="276" ht="15.75" customHeight="1">
      <c r="O276" s="2"/>
    </row>
    <row r="277" ht="15.75" customHeight="1">
      <c r="O277" s="2"/>
    </row>
    <row r="278" ht="15.75" customHeight="1">
      <c r="O278" s="2"/>
    </row>
    <row r="279" ht="15.75" customHeight="1">
      <c r="O279" s="2"/>
    </row>
    <row r="280" ht="15.75" customHeight="1">
      <c r="O280" s="2"/>
    </row>
    <row r="281" ht="15.75" customHeight="1">
      <c r="O281" s="2"/>
    </row>
    <row r="282" ht="15.75" customHeight="1">
      <c r="O282" s="2"/>
    </row>
    <row r="283" ht="15.75" customHeight="1">
      <c r="O283" s="2"/>
    </row>
    <row r="284" ht="15.75" customHeight="1">
      <c r="O284" s="2"/>
    </row>
    <row r="285" ht="15.75" customHeight="1">
      <c r="O285" s="2"/>
    </row>
    <row r="286" ht="15.75" customHeight="1">
      <c r="O286" s="2"/>
    </row>
    <row r="287" ht="15.75" customHeight="1">
      <c r="O287" s="2"/>
    </row>
    <row r="288" ht="15.75" customHeight="1">
      <c r="O288" s="2"/>
    </row>
    <row r="289" ht="15.75" customHeight="1">
      <c r="O289" s="2"/>
    </row>
    <row r="290" ht="15.75" customHeight="1">
      <c r="O290" s="2"/>
    </row>
    <row r="291" ht="15.75" customHeight="1">
      <c r="O291" s="2"/>
    </row>
    <row r="292" ht="15.75" customHeight="1">
      <c r="O292" s="2"/>
    </row>
    <row r="293" ht="15.75" customHeight="1">
      <c r="O293" s="2"/>
    </row>
    <row r="294" ht="15.75" customHeight="1">
      <c r="O294" s="2"/>
    </row>
    <row r="295" ht="15.75" customHeight="1">
      <c r="O295" s="2"/>
    </row>
    <row r="296" ht="15.75" customHeight="1">
      <c r="O296" s="2"/>
    </row>
    <row r="297" ht="15.75" customHeight="1">
      <c r="O297" s="2"/>
    </row>
    <row r="298" ht="15.75" customHeight="1">
      <c r="O298" s="2"/>
    </row>
    <row r="299" ht="15.75" customHeight="1">
      <c r="O299" s="2"/>
    </row>
    <row r="300" ht="15.75" customHeight="1">
      <c r="O300" s="2"/>
    </row>
    <row r="301" ht="15.75" customHeight="1">
      <c r="O301" s="2"/>
    </row>
    <row r="302" ht="15.75" customHeight="1">
      <c r="O302" s="2"/>
    </row>
    <row r="303" ht="15.75" customHeight="1">
      <c r="O303" s="2"/>
    </row>
    <row r="304" ht="15.75" customHeight="1">
      <c r="O304" s="2"/>
    </row>
    <row r="305" ht="15.75" customHeight="1">
      <c r="O305" s="2"/>
    </row>
    <row r="306" ht="15.75" customHeight="1">
      <c r="O306" s="2"/>
    </row>
    <row r="307" ht="15.75" customHeight="1">
      <c r="O307" s="2"/>
    </row>
    <row r="308" ht="15.75" customHeight="1">
      <c r="O308" s="2"/>
    </row>
    <row r="309" ht="15.75" customHeight="1">
      <c r="O309" s="2"/>
    </row>
    <row r="310" ht="15.75" customHeight="1">
      <c r="O310" s="2"/>
    </row>
    <row r="311" ht="15.75" customHeight="1">
      <c r="O311" s="2"/>
    </row>
    <row r="312" ht="15.75" customHeight="1">
      <c r="O312" s="2"/>
    </row>
    <row r="313" ht="15.75" customHeight="1">
      <c r="O313" s="2"/>
    </row>
    <row r="314" ht="15.75" customHeight="1">
      <c r="O314" s="2"/>
    </row>
    <row r="315" ht="15.75" customHeight="1">
      <c r="O315" s="2"/>
    </row>
    <row r="316" ht="15.75" customHeight="1">
      <c r="O316" s="2"/>
    </row>
    <row r="317" ht="15.75" customHeight="1">
      <c r="O317" s="2"/>
    </row>
    <row r="318" ht="15.75" customHeight="1">
      <c r="O318" s="2"/>
    </row>
    <row r="319" ht="15.75" customHeight="1">
      <c r="O319" s="2"/>
    </row>
    <row r="320" ht="15.75" customHeight="1">
      <c r="O320" s="2"/>
    </row>
    <row r="321" ht="15.75" customHeight="1">
      <c r="O321" s="2"/>
    </row>
    <row r="322" ht="15.75" customHeight="1">
      <c r="O322" s="2"/>
    </row>
    <row r="323" ht="15.75" customHeight="1">
      <c r="O323" s="2"/>
    </row>
    <row r="324" ht="15.75" customHeight="1">
      <c r="O324" s="2"/>
    </row>
    <row r="325" ht="15.75" customHeight="1">
      <c r="O325" s="2"/>
    </row>
    <row r="326" ht="15.75" customHeight="1">
      <c r="O326" s="2"/>
    </row>
    <row r="327" ht="15.75" customHeight="1">
      <c r="O327" s="2"/>
    </row>
    <row r="328" ht="15.75" customHeight="1">
      <c r="O328" s="2"/>
    </row>
    <row r="329" ht="15.75" customHeight="1">
      <c r="O329" s="2"/>
    </row>
    <row r="330" ht="15.75" customHeight="1">
      <c r="O330" s="2"/>
    </row>
    <row r="331" ht="15.75" customHeight="1">
      <c r="O331" s="2"/>
    </row>
    <row r="332" ht="15.75" customHeight="1">
      <c r="O332" s="2"/>
    </row>
    <row r="333" ht="15.75" customHeight="1">
      <c r="O333" s="2"/>
    </row>
    <row r="334" ht="15.75" customHeight="1">
      <c r="O334" s="2"/>
    </row>
    <row r="335" ht="15.75" customHeight="1">
      <c r="O335" s="2"/>
    </row>
    <row r="336" ht="15.75" customHeight="1">
      <c r="O336" s="2"/>
    </row>
    <row r="337" ht="15.75" customHeight="1">
      <c r="O337" s="2"/>
    </row>
    <row r="338" ht="15.75" customHeight="1">
      <c r="O338" s="2"/>
    </row>
    <row r="339" ht="15.75" customHeight="1">
      <c r="O339" s="2"/>
    </row>
    <row r="340" ht="15.75" customHeight="1">
      <c r="O340" s="2"/>
    </row>
    <row r="341" ht="15.75" customHeight="1">
      <c r="O341" s="2"/>
    </row>
    <row r="342" ht="15.75" customHeight="1">
      <c r="O342" s="2"/>
    </row>
    <row r="343" ht="15.75" customHeight="1">
      <c r="O343" s="2"/>
    </row>
    <row r="344" ht="15.75" customHeight="1">
      <c r="O344" s="2"/>
    </row>
    <row r="345" ht="15.75" customHeight="1">
      <c r="O345" s="2"/>
    </row>
    <row r="346" ht="15.75" customHeight="1">
      <c r="O346" s="2"/>
    </row>
    <row r="347" ht="15.75" customHeight="1">
      <c r="O347" s="2"/>
    </row>
    <row r="348" ht="15.75" customHeight="1">
      <c r="O348" s="2"/>
    </row>
    <row r="349" ht="15.75" customHeight="1">
      <c r="O349" s="2"/>
    </row>
    <row r="350" ht="15.75" customHeight="1">
      <c r="O350" s="2"/>
    </row>
    <row r="351" ht="15.75" customHeight="1">
      <c r="O351" s="2"/>
    </row>
    <row r="352" ht="15.75" customHeight="1">
      <c r="O352" s="2"/>
    </row>
    <row r="353" ht="15.75" customHeight="1">
      <c r="O353" s="2"/>
    </row>
    <row r="354" ht="15.75" customHeight="1">
      <c r="O354" s="2"/>
    </row>
    <row r="355" ht="15.75" customHeight="1">
      <c r="O355" s="2"/>
    </row>
    <row r="356" ht="15.75" customHeight="1">
      <c r="O356" s="2"/>
    </row>
    <row r="357" ht="15.75" customHeight="1">
      <c r="O357" s="2"/>
    </row>
    <row r="358" ht="15.75" customHeight="1">
      <c r="O358" s="2"/>
    </row>
    <row r="359" ht="15.75" customHeight="1">
      <c r="O359" s="2"/>
    </row>
    <row r="360" ht="15.75" customHeight="1">
      <c r="O360" s="2"/>
    </row>
    <row r="361" ht="15.75" customHeight="1">
      <c r="O361" s="2"/>
    </row>
    <row r="362" ht="15.75" customHeight="1">
      <c r="O362" s="2"/>
    </row>
    <row r="363" ht="15.75" customHeight="1">
      <c r="O363" s="2"/>
    </row>
    <row r="364" ht="15.75" customHeight="1">
      <c r="O364" s="2"/>
    </row>
    <row r="365" ht="15.75" customHeight="1">
      <c r="O365" s="2"/>
    </row>
    <row r="366" ht="15.75" customHeight="1">
      <c r="O366" s="2"/>
    </row>
    <row r="367" ht="15.75" customHeight="1">
      <c r="O367" s="2"/>
    </row>
    <row r="368" ht="15.75" customHeight="1">
      <c r="O368" s="2"/>
    </row>
    <row r="369" ht="15.75" customHeight="1">
      <c r="O369" s="2"/>
    </row>
    <row r="370" ht="15.75" customHeight="1">
      <c r="O370" s="2"/>
    </row>
    <row r="371" ht="15.75" customHeight="1">
      <c r="O371" s="2"/>
    </row>
    <row r="372" ht="15.75" customHeight="1">
      <c r="O372" s="2"/>
    </row>
    <row r="373" ht="15.75" customHeight="1">
      <c r="O373" s="2"/>
    </row>
    <row r="374" ht="15.75" customHeight="1">
      <c r="O374" s="2"/>
    </row>
    <row r="375" ht="15.75" customHeight="1">
      <c r="O375" s="2"/>
    </row>
    <row r="376" ht="15.75" customHeight="1">
      <c r="O376" s="2"/>
    </row>
    <row r="377" ht="15.75" customHeight="1">
      <c r="O377" s="2"/>
    </row>
    <row r="378" ht="15.75" customHeight="1">
      <c r="O378" s="2"/>
    </row>
    <row r="379" ht="15.75" customHeight="1">
      <c r="O379" s="2"/>
    </row>
    <row r="380" ht="15.75" customHeight="1">
      <c r="O380" s="2"/>
    </row>
    <row r="381" ht="15.75" customHeight="1">
      <c r="O381" s="2"/>
    </row>
    <row r="382" ht="15.75" customHeight="1">
      <c r="O382" s="2"/>
    </row>
    <row r="383" ht="15.75" customHeight="1">
      <c r="O383" s="2"/>
    </row>
    <row r="384" ht="15.75" customHeight="1">
      <c r="O384" s="2"/>
    </row>
    <row r="385" ht="15.75" customHeight="1">
      <c r="O385" s="2"/>
    </row>
    <row r="386" ht="15.75" customHeight="1">
      <c r="O386" s="2"/>
    </row>
    <row r="387" ht="15.75" customHeight="1">
      <c r="O387" s="2"/>
    </row>
    <row r="388" ht="15.75" customHeight="1">
      <c r="O388" s="2"/>
    </row>
    <row r="389" ht="15.75" customHeight="1">
      <c r="O389" s="2"/>
    </row>
    <row r="390" ht="15.75" customHeight="1">
      <c r="O390" s="2"/>
    </row>
    <row r="391" ht="15.75" customHeight="1">
      <c r="O391" s="2"/>
    </row>
    <row r="392" ht="15.75" customHeight="1">
      <c r="O392" s="2"/>
    </row>
    <row r="393" ht="15.75" customHeight="1">
      <c r="O393" s="2"/>
    </row>
    <row r="394" ht="15.75" customHeight="1">
      <c r="O394" s="2"/>
    </row>
    <row r="395" ht="15.75" customHeight="1">
      <c r="O395" s="2"/>
    </row>
    <row r="396" ht="15.75" customHeight="1">
      <c r="O396" s="2"/>
    </row>
    <row r="397" ht="15.75" customHeight="1">
      <c r="O397" s="2"/>
    </row>
    <row r="398" ht="15.75" customHeight="1">
      <c r="O398" s="2"/>
    </row>
    <row r="399" ht="15.75" customHeight="1">
      <c r="O399" s="2"/>
    </row>
    <row r="400" ht="15.75" customHeight="1">
      <c r="O400" s="2"/>
    </row>
    <row r="401" ht="15.75" customHeight="1">
      <c r="O401" s="2"/>
    </row>
    <row r="402" ht="15.75" customHeight="1">
      <c r="O402" s="2"/>
    </row>
    <row r="403" ht="15.75" customHeight="1">
      <c r="O403" s="2"/>
    </row>
    <row r="404" ht="15.75" customHeight="1">
      <c r="O404" s="2"/>
    </row>
    <row r="405" ht="15.75" customHeight="1">
      <c r="O405" s="2"/>
    </row>
    <row r="406" ht="15.75" customHeight="1">
      <c r="O406" s="2"/>
    </row>
    <row r="407" ht="15.75" customHeight="1">
      <c r="O407" s="2"/>
    </row>
    <row r="408" ht="15.75" customHeight="1">
      <c r="O408" s="2"/>
    </row>
    <row r="409" ht="15.75" customHeight="1">
      <c r="O409" s="2"/>
    </row>
    <row r="410" ht="15.75" customHeight="1">
      <c r="O410" s="2"/>
    </row>
    <row r="411" ht="15.75" customHeight="1">
      <c r="O411" s="2"/>
    </row>
    <row r="412" ht="15.75" customHeight="1">
      <c r="O412" s="2"/>
    </row>
    <row r="413" ht="15.75" customHeight="1">
      <c r="O413" s="2"/>
    </row>
    <row r="414" ht="15.75" customHeight="1">
      <c r="O414" s="2"/>
    </row>
    <row r="415" ht="15.75" customHeight="1">
      <c r="O415" s="2"/>
    </row>
    <row r="416" ht="15.75" customHeight="1">
      <c r="O416" s="2"/>
    </row>
    <row r="417" ht="15.75" customHeight="1">
      <c r="O417" s="2"/>
    </row>
    <row r="418" ht="15.75" customHeight="1">
      <c r="O418" s="2"/>
    </row>
    <row r="419" ht="15.75" customHeight="1">
      <c r="O419" s="2"/>
    </row>
    <row r="420" ht="15.75" customHeight="1">
      <c r="O420" s="2"/>
    </row>
    <row r="421" ht="15.75" customHeight="1">
      <c r="O421" s="2"/>
    </row>
    <row r="422" ht="15.75" customHeight="1">
      <c r="O422" s="2"/>
    </row>
    <row r="423" ht="15.75" customHeight="1">
      <c r="O423" s="2"/>
    </row>
    <row r="424" ht="15.75" customHeight="1">
      <c r="O424" s="2"/>
    </row>
    <row r="425" ht="15.75" customHeight="1">
      <c r="O425" s="2"/>
    </row>
    <row r="426" ht="15.75" customHeight="1">
      <c r="O426" s="2"/>
    </row>
    <row r="427" ht="15.75" customHeight="1">
      <c r="O427" s="2"/>
    </row>
    <row r="428" ht="15.75" customHeight="1">
      <c r="O428" s="2"/>
    </row>
    <row r="429" ht="15.75" customHeight="1">
      <c r="O429" s="2"/>
    </row>
    <row r="430" ht="15.75" customHeight="1">
      <c r="O430" s="2"/>
    </row>
    <row r="431" ht="15.75" customHeight="1">
      <c r="O431" s="2"/>
    </row>
    <row r="432" ht="15.75" customHeight="1">
      <c r="O432" s="2"/>
    </row>
    <row r="433" ht="15.75" customHeight="1">
      <c r="O433" s="2"/>
    </row>
    <row r="434" ht="15.75" customHeight="1">
      <c r="O434" s="2"/>
    </row>
    <row r="435" ht="15.75" customHeight="1">
      <c r="O435" s="2"/>
    </row>
    <row r="436" ht="15.75" customHeight="1">
      <c r="O436" s="2"/>
    </row>
    <row r="437" ht="15.75" customHeight="1">
      <c r="O437" s="2"/>
    </row>
    <row r="438" ht="15.75" customHeight="1">
      <c r="O438" s="2"/>
    </row>
    <row r="439" ht="15.75" customHeight="1">
      <c r="O439" s="2"/>
    </row>
    <row r="440" ht="15.75" customHeight="1">
      <c r="O440" s="2"/>
    </row>
    <row r="441" ht="15.75" customHeight="1">
      <c r="O441" s="2"/>
    </row>
    <row r="442" ht="15.75" customHeight="1">
      <c r="O442" s="2"/>
    </row>
    <row r="443" ht="15.75" customHeight="1">
      <c r="O443" s="2"/>
    </row>
    <row r="444" ht="15.75" customHeight="1">
      <c r="O444" s="2"/>
    </row>
    <row r="445" ht="15.75" customHeight="1">
      <c r="O445" s="2"/>
    </row>
    <row r="446" ht="15.75" customHeight="1">
      <c r="O446" s="2"/>
    </row>
    <row r="447" ht="15.75" customHeight="1">
      <c r="O447" s="2"/>
    </row>
    <row r="448" ht="15.75" customHeight="1">
      <c r="O448" s="2"/>
    </row>
    <row r="449" ht="15.75" customHeight="1">
      <c r="O449" s="2"/>
    </row>
    <row r="450" ht="15.75" customHeight="1">
      <c r="O450" s="2"/>
    </row>
    <row r="451" ht="15.75" customHeight="1">
      <c r="O451" s="2"/>
    </row>
    <row r="452" ht="15.75" customHeight="1">
      <c r="O452" s="2"/>
    </row>
    <row r="453" ht="15.75" customHeight="1">
      <c r="O453" s="2"/>
    </row>
    <row r="454" ht="15.75" customHeight="1">
      <c r="O454" s="2"/>
    </row>
    <row r="455" ht="15.75" customHeight="1">
      <c r="O455" s="2"/>
    </row>
    <row r="456" ht="15.75" customHeight="1">
      <c r="O456" s="2"/>
    </row>
    <row r="457" ht="15.75" customHeight="1">
      <c r="O457" s="2"/>
    </row>
    <row r="458" ht="15.75" customHeight="1">
      <c r="O458" s="2"/>
    </row>
    <row r="459" ht="15.75" customHeight="1">
      <c r="O459" s="2"/>
    </row>
    <row r="460" ht="15.75" customHeight="1">
      <c r="O460" s="2"/>
    </row>
    <row r="461" ht="15.75" customHeight="1">
      <c r="O461" s="2"/>
    </row>
    <row r="462" ht="15.75" customHeight="1">
      <c r="O462" s="2"/>
    </row>
    <row r="463" ht="15.75" customHeight="1">
      <c r="O463" s="2"/>
    </row>
    <row r="464" ht="15.75" customHeight="1">
      <c r="O464" s="2"/>
    </row>
    <row r="465" ht="15.75" customHeight="1">
      <c r="O465" s="2"/>
    </row>
    <row r="466" ht="15.75" customHeight="1">
      <c r="O466" s="2"/>
    </row>
    <row r="467" ht="15.75" customHeight="1">
      <c r="O467" s="2"/>
    </row>
    <row r="468" ht="15.75" customHeight="1">
      <c r="O468" s="2"/>
    </row>
    <row r="469" ht="15.75" customHeight="1">
      <c r="O469" s="2"/>
    </row>
    <row r="470" ht="15.75" customHeight="1">
      <c r="O470" s="2"/>
    </row>
    <row r="471" ht="15.75" customHeight="1">
      <c r="O471" s="2"/>
    </row>
    <row r="472" ht="15.75" customHeight="1">
      <c r="O472" s="2"/>
    </row>
    <row r="473" ht="15.75" customHeight="1">
      <c r="O473" s="2"/>
    </row>
    <row r="474" ht="15.75" customHeight="1">
      <c r="O474" s="2"/>
    </row>
    <row r="475" ht="15.75" customHeight="1">
      <c r="O475" s="2"/>
    </row>
    <row r="476" ht="15.75" customHeight="1">
      <c r="O476" s="2"/>
    </row>
    <row r="477" ht="15.75" customHeight="1">
      <c r="O477" s="2"/>
    </row>
    <row r="478" ht="15.75" customHeight="1">
      <c r="O478" s="2"/>
    </row>
    <row r="479" ht="15.75" customHeight="1">
      <c r="O479" s="2"/>
    </row>
    <row r="480" ht="15.75" customHeight="1">
      <c r="O480" s="2"/>
    </row>
    <row r="481" ht="15.75" customHeight="1">
      <c r="O481" s="2"/>
    </row>
    <row r="482" ht="15.75" customHeight="1">
      <c r="O482" s="2"/>
    </row>
    <row r="483" ht="15.75" customHeight="1">
      <c r="O483" s="2"/>
    </row>
    <row r="484" ht="15.75" customHeight="1">
      <c r="O484" s="2"/>
    </row>
    <row r="485" ht="15.75" customHeight="1">
      <c r="O485" s="2"/>
    </row>
    <row r="486" ht="15.75" customHeight="1">
      <c r="O486" s="2"/>
    </row>
    <row r="487" ht="15.75" customHeight="1">
      <c r="O487" s="2"/>
    </row>
    <row r="488" ht="15.75" customHeight="1">
      <c r="O488" s="2"/>
    </row>
    <row r="489" ht="15.75" customHeight="1">
      <c r="O489" s="2"/>
    </row>
    <row r="490" ht="15.75" customHeight="1">
      <c r="O490" s="2"/>
    </row>
    <row r="491" ht="15.75" customHeight="1">
      <c r="O491" s="2"/>
    </row>
    <row r="492" ht="15.75" customHeight="1">
      <c r="O492" s="2"/>
    </row>
    <row r="493" ht="15.75" customHeight="1">
      <c r="O493" s="2"/>
    </row>
    <row r="494" ht="15.75" customHeight="1">
      <c r="O494" s="2"/>
    </row>
    <row r="495" ht="15.75" customHeight="1">
      <c r="O495" s="2"/>
    </row>
    <row r="496" ht="15.75" customHeight="1">
      <c r="O496" s="2"/>
    </row>
    <row r="497" ht="15.75" customHeight="1">
      <c r="O497" s="2"/>
    </row>
    <row r="498" ht="15.75" customHeight="1">
      <c r="O498" s="2"/>
    </row>
    <row r="499" ht="15.75" customHeight="1">
      <c r="O499" s="2"/>
    </row>
    <row r="500" ht="15.75" customHeight="1">
      <c r="O500" s="2"/>
    </row>
    <row r="501" ht="15.75" customHeight="1">
      <c r="O501" s="2"/>
    </row>
    <row r="502" ht="15.75" customHeight="1">
      <c r="O502" s="2"/>
    </row>
    <row r="503" ht="15.75" customHeight="1">
      <c r="O503" s="2"/>
    </row>
    <row r="504" ht="15.75" customHeight="1">
      <c r="O504" s="2"/>
    </row>
    <row r="505" ht="15.75" customHeight="1">
      <c r="O505" s="2"/>
    </row>
    <row r="506" ht="15.75" customHeight="1">
      <c r="O506" s="2"/>
    </row>
    <row r="507" ht="15.75" customHeight="1">
      <c r="O507" s="2"/>
    </row>
    <row r="508" ht="15.75" customHeight="1">
      <c r="O508" s="2"/>
    </row>
    <row r="509" ht="15.75" customHeight="1">
      <c r="O509" s="2"/>
    </row>
    <row r="510" ht="15.75" customHeight="1">
      <c r="O510" s="2"/>
    </row>
    <row r="511" ht="15.75" customHeight="1">
      <c r="O511" s="2"/>
    </row>
    <row r="512" ht="15.75" customHeight="1">
      <c r="O512" s="2"/>
    </row>
    <row r="513" ht="15.75" customHeight="1">
      <c r="O513" s="2"/>
    </row>
    <row r="514" ht="15.75" customHeight="1">
      <c r="O514" s="2"/>
    </row>
    <row r="515" ht="15.75" customHeight="1">
      <c r="O515" s="2"/>
    </row>
    <row r="516" ht="15.75" customHeight="1">
      <c r="O516" s="2"/>
    </row>
    <row r="517" ht="15.75" customHeight="1">
      <c r="O517" s="2"/>
    </row>
    <row r="518" ht="15.75" customHeight="1">
      <c r="O518" s="2"/>
    </row>
    <row r="519" ht="15.75" customHeight="1">
      <c r="O519" s="2"/>
    </row>
    <row r="520" ht="15.75" customHeight="1">
      <c r="O520" s="2"/>
    </row>
    <row r="521" ht="15.75" customHeight="1">
      <c r="O521" s="2"/>
    </row>
    <row r="522" ht="15.75" customHeight="1">
      <c r="O522" s="2"/>
    </row>
    <row r="523" ht="15.75" customHeight="1">
      <c r="O523" s="2"/>
    </row>
    <row r="524" ht="15.75" customHeight="1">
      <c r="O524" s="2"/>
    </row>
    <row r="525" ht="15.75" customHeight="1">
      <c r="O525" s="2"/>
    </row>
    <row r="526" ht="15.75" customHeight="1">
      <c r="O526" s="2"/>
    </row>
    <row r="527" ht="15.75" customHeight="1">
      <c r="O527" s="2"/>
    </row>
    <row r="528" ht="15.75" customHeight="1">
      <c r="O528" s="2"/>
    </row>
    <row r="529" ht="15.75" customHeight="1">
      <c r="O529" s="2"/>
    </row>
    <row r="530" ht="15.75" customHeight="1">
      <c r="O530" s="2"/>
    </row>
    <row r="531" ht="15.75" customHeight="1">
      <c r="O531" s="2"/>
    </row>
    <row r="532" ht="15.75" customHeight="1">
      <c r="O532" s="2"/>
    </row>
    <row r="533" ht="15.75" customHeight="1">
      <c r="O533" s="2"/>
    </row>
    <row r="534" ht="15.75" customHeight="1">
      <c r="O534" s="2"/>
    </row>
    <row r="535" ht="15.75" customHeight="1">
      <c r="O535" s="2"/>
    </row>
    <row r="536" ht="15.75" customHeight="1">
      <c r="O536" s="2"/>
    </row>
    <row r="537" ht="15.75" customHeight="1">
      <c r="O537" s="2"/>
    </row>
    <row r="538" ht="15.75" customHeight="1">
      <c r="O538" s="2"/>
    </row>
    <row r="539" ht="15.75" customHeight="1">
      <c r="O539" s="2"/>
    </row>
    <row r="540" ht="15.75" customHeight="1">
      <c r="O540" s="2"/>
    </row>
    <row r="541" ht="15.75" customHeight="1">
      <c r="O541" s="2"/>
    </row>
    <row r="542" ht="15.75" customHeight="1">
      <c r="O542" s="2"/>
    </row>
    <row r="543" ht="15.75" customHeight="1">
      <c r="O543" s="2"/>
    </row>
    <row r="544" ht="15.75" customHeight="1">
      <c r="O544" s="2"/>
    </row>
    <row r="545" ht="15.75" customHeight="1">
      <c r="O545" s="2"/>
    </row>
    <row r="546" ht="15.75" customHeight="1">
      <c r="O546" s="2"/>
    </row>
    <row r="547" ht="15.75" customHeight="1">
      <c r="O547" s="2"/>
    </row>
    <row r="548" ht="15.75" customHeight="1">
      <c r="O548" s="2"/>
    </row>
    <row r="549" ht="15.75" customHeight="1">
      <c r="O549" s="2"/>
    </row>
    <row r="550" ht="15.75" customHeight="1">
      <c r="O550" s="2"/>
    </row>
    <row r="551" ht="15.75" customHeight="1">
      <c r="O551" s="2"/>
    </row>
    <row r="552" ht="15.75" customHeight="1">
      <c r="O552" s="2"/>
    </row>
    <row r="553" ht="15.75" customHeight="1">
      <c r="O553" s="2"/>
    </row>
    <row r="554" ht="15.75" customHeight="1">
      <c r="O554" s="2"/>
    </row>
    <row r="555" ht="15.75" customHeight="1">
      <c r="O555" s="2"/>
    </row>
    <row r="556" ht="15.75" customHeight="1">
      <c r="O556" s="2"/>
    </row>
    <row r="557" ht="15.75" customHeight="1">
      <c r="O557" s="2"/>
    </row>
    <row r="558" ht="15.75" customHeight="1">
      <c r="O558" s="2"/>
    </row>
    <row r="559" ht="15.75" customHeight="1">
      <c r="O559" s="2"/>
    </row>
    <row r="560" ht="15.75" customHeight="1">
      <c r="O560" s="2"/>
    </row>
    <row r="561" ht="15.75" customHeight="1">
      <c r="O561" s="2"/>
    </row>
    <row r="562" ht="15.75" customHeight="1">
      <c r="O562" s="2"/>
    </row>
    <row r="563" ht="15.75" customHeight="1">
      <c r="O563" s="2"/>
    </row>
    <row r="564" ht="15.75" customHeight="1">
      <c r="O564" s="2"/>
    </row>
    <row r="565" ht="15.75" customHeight="1">
      <c r="O565" s="2"/>
    </row>
    <row r="566" ht="15.75" customHeight="1">
      <c r="O566" s="2"/>
    </row>
    <row r="567" ht="15.75" customHeight="1">
      <c r="O567" s="2"/>
    </row>
    <row r="568" ht="15.75" customHeight="1">
      <c r="O568" s="2"/>
    </row>
    <row r="569" ht="15.75" customHeight="1">
      <c r="O569" s="2"/>
    </row>
    <row r="570" ht="15.75" customHeight="1">
      <c r="O570" s="2"/>
    </row>
    <row r="571" ht="15.75" customHeight="1">
      <c r="O571" s="2"/>
    </row>
    <row r="572" ht="15.75" customHeight="1">
      <c r="O572" s="2"/>
    </row>
    <row r="573" ht="15.75" customHeight="1">
      <c r="O573" s="2"/>
    </row>
    <row r="574" ht="15.75" customHeight="1">
      <c r="O574" s="2"/>
    </row>
    <row r="575" ht="15.75" customHeight="1">
      <c r="O575" s="2"/>
    </row>
    <row r="576" ht="15.75" customHeight="1">
      <c r="O576" s="2"/>
    </row>
    <row r="577" ht="15.75" customHeight="1">
      <c r="O577" s="2"/>
    </row>
    <row r="578" ht="15.75" customHeight="1">
      <c r="O578" s="2"/>
    </row>
    <row r="579" ht="15.75" customHeight="1">
      <c r="O579" s="2"/>
    </row>
    <row r="580" ht="15.75" customHeight="1">
      <c r="O580" s="2"/>
    </row>
    <row r="581" ht="15.75" customHeight="1">
      <c r="O581" s="2"/>
    </row>
    <row r="582" ht="15.75" customHeight="1">
      <c r="O582" s="2"/>
    </row>
    <row r="583" ht="15.75" customHeight="1">
      <c r="O583" s="2"/>
    </row>
    <row r="584" ht="15.75" customHeight="1">
      <c r="O584" s="2"/>
    </row>
    <row r="585" ht="15.75" customHeight="1">
      <c r="O585" s="2"/>
    </row>
    <row r="586" ht="15.75" customHeight="1">
      <c r="O586" s="2"/>
    </row>
    <row r="587" ht="15.75" customHeight="1">
      <c r="O587" s="2"/>
    </row>
    <row r="588" ht="15.75" customHeight="1">
      <c r="O588" s="2"/>
    </row>
    <row r="589" ht="15.75" customHeight="1">
      <c r="O589" s="2"/>
    </row>
    <row r="590" ht="15.75" customHeight="1">
      <c r="O590" s="2"/>
    </row>
    <row r="591" ht="15.75" customHeight="1">
      <c r="O591" s="2"/>
    </row>
    <row r="592" ht="15.75" customHeight="1">
      <c r="O592" s="2"/>
    </row>
    <row r="593" ht="15.75" customHeight="1">
      <c r="O593" s="2"/>
    </row>
    <row r="594" ht="15.75" customHeight="1">
      <c r="O594" s="2"/>
    </row>
    <row r="595" ht="15.75" customHeight="1">
      <c r="O595" s="2"/>
    </row>
    <row r="596" ht="15.75" customHeight="1">
      <c r="O596" s="2"/>
    </row>
    <row r="597" ht="15.75" customHeight="1">
      <c r="O597" s="2"/>
    </row>
    <row r="598" ht="15.75" customHeight="1">
      <c r="O598" s="2"/>
    </row>
    <row r="599" ht="15.75" customHeight="1">
      <c r="O599" s="2"/>
    </row>
    <row r="600" ht="15.75" customHeight="1">
      <c r="O600" s="2"/>
    </row>
    <row r="601" ht="15.75" customHeight="1">
      <c r="O601" s="2"/>
    </row>
    <row r="602" ht="15.75" customHeight="1">
      <c r="O602" s="2"/>
    </row>
    <row r="603" ht="15.75" customHeight="1">
      <c r="O603" s="2"/>
    </row>
    <row r="604" ht="15.75" customHeight="1">
      <c r="O604" s="2"/>
    </row>
    <row r="605" ht="15.75" customHeight="1">
      <c r="O605" s="2"/>
    </row>
    <row r="606" ht="15.75" customHeight="1">
      <c r="O606" s="2"/>
    </row>
    <row r="607" ht="15.75" customHeight="1">
      <c r="O607" s="2"/>
    </row>
    <row r="608" ht="15.75" customHeight="1">
      <c r="O608" s="2"/>
    </row>
    <row r="609" ht="15.75" customHeight="1">
      <c r="O609" s="2"/>
    </row>
    <row r="610" ht="15.75" customHeight="1">
      <c r="O610" s="2"/>
    </row>
    <row r="611" ht="15.75" customHeight="1">
      <c r="O611" s="2"/>
    </row>
    <row r="612" ht="15.75" customHeight="1">
      <c r="O612" s="2"/>
    </row>
    <row r="613" ht="15.75" customHeight="1">
      <c r="O613" s="2"/>
    </row>
    <row r="614" ht="15.75" customHeight="1">
      <c r="O614" s="2"/>
    </row>
    <row r="615" ht="15.75" customHeight="1">
      <c r="O615" s="2"/>
    </row>
    <row r="616" ht="15.75" customHeight="1">
      <c r="O616" s="2"/>
    </row>
    <row r="617" ht="15.75" customHeight="1">
      <c r="O617" s="2"/>
    </row>
    <row r="618" ht="15.75" customHeight="1">
      <c r="O618" s="2"/>
    </row>
    <row r="619" ht="15.75" customHeight="1">
      <c r="O619" s="2"/>
    </row>
    <row r="620" ht="15.75" customHeight="1">
      <c r="O620" s="2"/>
    </row>
    <row r="621" ht="15.75" customHeight="1">
      <c r="O621" s="2"/>
    </row>
    <row r="622" ht="15.75" customHeight="1">
      <c r="O622" s="2"/>
    </row>
    <row r="623" ht="15.75" customHeight="1">
      <c r="O623" s="2"/>
    </row>
    <row r="624" ht="15.75" customHeight="1">
      <c r="O624" s="2"/>
    </row>
    <row r="625" ht="15.75" customHeight="1">
      <c r="O625" s="2"/>
    </row>
    <row r="626" ht="15.75" customHeight="1">
      <c r="O626" s="2"/>
    </row>
    <row r="627" ht="15.75" customHeight="1">
      <c r="O627" s="2"/>
    </row>
    <row r="628" ht="15.75" customHeight="1">
      <c r="O628" s="2"/>
    </row>
    <row r="629" ht="15.75" customHeight="1">
      <c r="O629" s="2"/>
    </row>
    <row r="630" ht="15.75" customHeight="1">
      <c r="O630" s="2"/>
    </row>
    <row r="631" ht="15.75" customHeight="1">
      <c r="O631" s="2"/>
    </row>
    <row r="632" ht="15.75" customHeight="1">
      <c r="O632" s="2"/>
    </row>
    <row r="633" ht="15.75" customHeight="1">
      <c r="O633" s="2"/>
    </row>
    <row r="634" ht="15.75" customHeight="1">
      <c r="O634" s="2"/>
    </row>
    <row r="635" ht="15.75" customHeight="1">
      <c r="O635" s="2"/>
    </row>
    <row r="636" ht="15.75" customHeight="1">
      <c r="O636" s="2"/>
    </row>
    <row r="637" ht="15.75" customHeight="1">
      <c r="O637" s="2"/>
    </row>
    <row r="638" ht="15.75" customHeight="1">
      <c r="O638" s="2"/>
    </row>
    <row r="639" ht="15.75" customHeight="1">
      <c r="O639" s="2"/>
    </row>
    <row r="640" ht="15.75" customHeight="1">
      <c r="O640" s="2"/>
    </row>
    <row r="641" ht="15.75" customHeight="1">
      <c r="O641" s="2"/>
    </row>
    <row r="642" ht="15.75" customHeight="1">
      <c r="O642" s="2"/>
    </row>
    <row r="643" ht="15.75" customHeight="1">
      <c r="O643" s="2"/>
    </row>
    <row r="644" ht="15.75" customHeight="1">
      <c r="O644" s="2"/>
    </row>
    <row r="645" ht="15.75" customHeight="1">
      <c r="O645" s="2"/>
    </row>
    <row r="646" ht="15.75" customHeight="1">
      <c r="O646" s="2"/>
    </row>
    <row r="647" ht="15.75" customHeight="1">
      <c r="O647" s="2"/>
    </row>
    <row r="648" ht="15.75" customHeight="1">
      <c r="O648" s="2"/>
    </row>
    <row r="649" ht="15.75" customHeight="1">
      <c r="O649" s="2"/>
    </row>
    <row r="650" ht="15.75" customHeight="1">
      <c r="O650" s="2"/>
    </row>
    <row r="651" ht="15.75" customHeight="1">
      <c r="O651" s="2"/>
    </row>
    <row r="652" ht="15.75" customHeight="1">
      <c r="O652" s="2"/>
    </row>
    <row r="653" ht="15.75" customHeight="1">
      <c r="O653" s="2"/>
    </row>
    <row r="654" ht="15.75" customHeight="1">
      <c r="O654" s="2"/>
    </row>
    <row r="655" ht="15.75" customHeight="1">
      <c r="O655" s="2"/>
    </row>
    <row r="656" ht="15.75" customHeight="1">
      <c r="O656" s="2"/>
    </row>
    <row r="657" ht="15.75" customHeight="1">
      <c r="O657" s="2"/>
    </row>
    <row r="658" ht="15.75" customHeight="1">
      <c r="O658" s="2"/>
    </row>
    <row r="659" ht="15.75" customHeight="1">
      <c r="O659" s="2"/>
    </row>
    <row r="660" ht="15.75" customHeight="1">
      <c r="O660" s="2"/>
    </row>
    <row r="661" ht="15.75" customHeight="1">
      <c r="O661" s="2"/>
    </row>
    <row r="662" ht="15.75" customHeight="1">
      <c r="O662" s="2"/>
    </row>
    <row r="663" ht="15.75" customHeight="1">
      <c r="O663" s="2"/>
    </row>
    <row r="664" ht="15.75" customHeight="1">
      <c r="O664" s="2"/>
    </row>
    <row r="665" ht="15.75" customHeight="1">
      <c r="O665" s="2"/>
    </row>
    <row r="666" ht="15.75" customHeight="1">
      <c r="O666" s="2"/>
    </row>
    <row r="667" ht="15.75" customHeight="1">
      <c r="O667" s="2"/>
    </row>
    <row r="668" ht="15.75" customHeight="1">
      <c r="O668" s="2"/>
    </row>
    <row r="669" ht="15.75" customHeight="1">
      <c r="O669" s="2"/>
    </row>
    <row r="670" ht="15.75" customHeight="1">
      <c r="O670" s="2"/>
    </row>
    <row r="671" ht="15.75" customHeight="1">
      <c r="O671" s="2"/>
    </row>
    <row r="672" ht="15.75" customHeight="1">
      <c r="O672" s="2"/>
    </row>
    <row r="673" ht="15.75" customHeight="1">
      <c r="O673" s="2"/>
    </row>
    <row r="674" ht="15.75" customHeight="1">
      <c r="O674" s="2"/>
    </row>
    <row r="675" ht="15.75" customHeight="1">
      <c r="O675" s="2"/>
    </row>
    <row r="676" ht="15.75" customHeight="1">
      <c r="O676" s="2"/>
    </row>
    <row r="677" ht="15.75" customHeight="1">
      <c r="O677" s="2"/>
    </row>
    <row r="678" ht="15.75" customHeight="1">
      <c r="O678" s="2"/>
    </row>
    <row r="679" ht="15.75" customHeight="1">
      <c r="O679" s="2"/>
    </row>
    <row r="680" ht="15.75" customHeight="1">
      <c r="O680" s="2"/>
    </row>
    <row r="681" ht="15.75" customHeight="1">
      <c r="O681" s="2"/>
    </row>
    <row r="682" ht="15.75" customHeight="1">
      <c r="O682" s="2"/>
    </row>
    <row r="683" ht="15.75" customHeight="1">
      <c r="O683" s="2"/>
    </row>
    <row r="684" ht="15.75" customHeight="1">
      <c r="O684" s="2"/>
    </row>
    <row r="685" ht="15.75" customHeight="1">
      <c r="O685" s="2"/>
    </row>
    <row r="686" ht="15.75" customHeight="1">
      <c r="O686" s="2"/>
    </row>
    <row r="687" ht="15.75" customHeight="1">
      <c r="O687" s="2"/>
    </row>
    <row r="688" ht="15.75" customHeight="1">
      <c r="O688" s="2"/>
    </row>
    <row r="689" ht="15.75" customHeight="1">
      <c r="O689" s="2"/>
    </row>
    <row r="690" ht="15.75" customHeight="1">
      <c r="O690" s="2"/>
    </row>
    <row r="691" ht="15.75" customHeight="1">
      <c r="O691" s="2"/>
    </row>
    <row r="692" ht="15.75" customHeight="1">
      <c r="O692" s="2"/>
    </row>
    <row r="693" ht="15.75" customHeight="1">
      <c r="O693" s="2"/>
    </row>
    <row r="694" ht="15.75" customHeight="1">
      <c r="O694" s="2"/>
    </row>
    <row r="695" ht="15.75" customHeight="1">
      <c r="O695" s="2"/>
    </row>
    <row r="696" ht="15.75" customHeight="1">
      <c r="O696" s="2"/>
    </row>
    <row r="697" ht="15.75" customHeight="1">
      <c r="O697" s="2"/>
    </row>
    <row r="698" ht="15.75" customHeight="1">
      <c r="O698" s="2"/>
    </row>
    <row r="699" ht="15.75" customHeight="1">
      <c r="O699" s="2"/>
    </row>
    <row r="700" ht="15.75" customHeight="1">
      <c r="O700" s="2"/>
    </row>
    <row r="701" ht="15.75" customHeight="1">
      <c r="O701" s="2"/>
    </row>
    <row r="702" ht="15.75" customHeight="1">
      <c r="O702" s="2"/>
    </row>
    <row r="703" ht="15.75" customHeight="1">
      <c r="O703" s="2"/>
    </row>
    <row r="704" ht="15.75" customHeight="1">
      <c r="O704" s="2"/>
    </row>
    <row r="705" ht="15.75" customHeight="1">
      <c r="O705" s="2"/>
    </row>
    <row r="706" ht="15.75" customHeight="1">
      <c r="O706" s="2"/>
    </row>
    <row r="707" ht="15.75" customHeight="1">
      <c r="O707" s="2"/>
    </row>
    <row r="708" ht="15.75" customHeight="1">
      <c r="O708" s="2"/>
    </row>
    <row r="709" ht="15.75" customHeight="1">
      <c r="O709" s="2"/>
    </row>
    <row r="710" ht="15.75" customHeight="1">
      <c r="O710" s="2"/>
    </row>
    <row r="711" ht="15.75" customHeight="1">
      <c r="O711" s="2"/>
    </row>
    <row r="712" ht="15.75" customHeight="1">
      <c r="O712" s="2"/>
    </row>
    <row r="713" ht="15.75" customHeight="1">
      <c r="O713" s="2"/>
    </row>
    <row r="714" ht="15.75" customHeight="1">
      <c r="O714" s="2"/>
    </row>
    <row r="715" ht="15.75" customHeight="1">
      <c r="O715" s="2"/>
    </row>
    <row r="716" ht="15.75" customHeight="1">
      <c r="O716" s="2"/>
    </row>
    <row r="717" ht="15.75" customHeight="1">
      <c r="O717" s="2"/>
    </row>
    <row r="718" ht="15.75" customHeight="1">
      <c r="O718" s="2"/>
    </row>
    <row r="719" ht="15.75" customHeight="1">
      <c r="O719" s="2"/>
    </row>
    <row r="720" ht="15.75" customHeight="1">
      <c r="O720" s="2"/>
    </row>
    <row r="721" ht="15.75" customHeight="1">
      <c r="O721" s="2"/>
    </row>
    <row r="722" ht="15.75" customHeight="1">
      <c r="O722" s="2"/>
    </row>
    <row r="723" ht="15.75" customHeight="1">
      <c r="O723" s="2"/>
    </row>
    <row r="724" ht="15.75" customHeight="1">
      <c r="O724" s="2"/>
    </row>
    <row r="725" ht="15.75" customHeight="1">
      <c r="O725" s="2"/>
    </row>
    <row r="726" ht="15.75" customHeight="1">
      <c r="O726" s="2"/>
    </row>
    <row r="727" ht="15.75" customHeight="1">
      <c r="O727" s="2"/>
    </row>
    <row r="728" ht="15.75" customHeight="1">
      <c r="O728" s="2"/>
    </row>
    <row r="729" ht="15.75" customHeight="1">
      <c r="O729" s="2"/>
    </row>
    <row r="730" ht="15.75" customHeight="1">
      <c r="O730" s="2"/>
    </row>
    <row r="731" ht="15.75" customHeight="1">
      <c r="O731" s="2"/>
    </row>
    <row r="732" ht="15.75" customHeight="1">
      <c r="O732" s="2"/>
    </row>
    <row r="733" ht="15.75" customHeight="1">
      <c r="O733" s="2"/>
    </row>
    <row r="734" ht="15.75" customHeight="1">
      <c r="O734" s="2"/>
    </row>
    <row r="735" ht="15.75" customHeight="1">
      <c r="O735" s="2"/>
    </row>
    <row r="736" ht="15.75" customHeight="1">
      <c r="O736" s="2"/>
    </row>
    <row r="737" ht="15.75" customHeight="1">
      <c r="O737" s="2"/>
    </row>
    <row r="738" ht="15.75" customHeight="1">
      <c r="O738" s="2"/>
    </row>
    <row r="739" ht="15.75" customHeight="1">
      <c r="O739" s="2"/>
    </row>
    <row r="740" ht="15.75" customHeight="1">
      <c r="O740" s="2"/>
    </row>
    <row r="741" ht="15.75" customHeight="1">
      <c r="O741" s="2"/>
    </row>
    <row r="742" ht="15.75" customHeight="1">
      <c r="O742" s="2"/>
    </row>
    <row r="743" ht="15.75" customHeight="1">
      <c r="O743" s="2"/>
    </row>
    <row r="744" ht="15.75" customHeight="1">
      <c r="O744" s="2"/>
    </row>
    <row r="745" ht="15.75" customHeight="1">
      <c r="O745" s="2"/>
    </row>
    <row r="746" ht="15.75" customHeight="1">
      <c r="O746" s="2"/>
    </row>
    <row r="747" ht="15.75" customHeight="1">
      <c r="O747" s="2"/>
    </row>
    <row r="748" ht="15.75" customHeight="1">
      <c r="O748" s="2"/>
    </row>
    <row r="749" ht="15.75" customHeight="1">
      <c r="O749" s="2"/>
    </row>
    <row r="750" ht="15.75" customHeight="1">
      <c r="O750" s="2"/>
    </row>
    <row r="751" ht="15.75" customHeight="1">
      <c r="O751" s="2"/>
    </row>
    <row r="752" ht="15.75" customHeight="1">
      <c r="O752" s="2"/>
    </row>
    <row r="753" ht="15.75" customHeight="1">
      <c r="O753" s="2"/>
    </row>
    <row r="754" ht="15.75" customHeight="1">
      <c r="O754" s="2"/>
    </row>
    <row r="755" ht="15.75" customHeight="1">
      <c r="O755" s="2"/>
    </row>
    <row r="756" ht="15.75" customHeight="1">
      <c r="O756" s="2"/>
    </row>
    <row r="757" ht="15.75" customHeight="1">
      <c r="O757" s="2"/>
    </row>
    <row r="758" ht="15.75" customHeight="1">
      <c r="O758" s="2"/>
    </row>
    <row r="759" ht="15.75" customHeight="1">
      <c r="O759" s="2"/>
    </row>
    <row r="760" ht="15.75" customHeight="1">
      <c r="O760" s="2"/>
    </row>
    <row r="761" ht="15.75" customHeight="1">
      <c r="O761" s="2"/>
    </row>
    <row r="762" ht="15.75" customHeight="1">
      <c r="O762" s="2"/>
    </row>
    <row r="763" ht="15.75" customHeight="1">
      <c r="O763" s="2"/>
    </row>
    <row r="764" ht="15.75" customHeight="1">
      <c r="O764" s="2"/>
    </row>
    <row r="765" ht="15.75" customHeight="1">
      <c r="O765" s="2"/>
    </row>
    <row r="766" ht="15.75" customHeight="1">
      <c r="O766" s="2"/>
    </row>
    <row r="767" ht="15.75" customHeight="1">
      <c r="O767" s="2"/>
    </row>
    <row r="768" ht="15.75" customHeight="1">
      <c r="O768" s="2"/>
    </row>
    <row r="769" ht="15.75" customHeight="1">
      <c r="O769" s="2"/>
    </row>
    <row r="770" ht="15.75" customHeight="1">
      <c r="O770" s="2"/>
    </row>
    <row r="771" ht="15.75" customHeight="1">
      <c r="O771" s="2"/>
    </row>
    <row r="772" ht="15.75" customHeight="1">
      <c r="O772" s="2"/>
    </row>
    <row r="773" ht="15.75" customHeight="1">
      <c r="O773" s="2"/>
    </row>
    <row r="774" ht="15.75" customHeight="1">
      <c r="O774" s="2"/>
    </row>
    <row r="775" ht="15.75" customHeight="1">
      <c r="O775" s="2"/>
    </row>
    <row r="776" ht="15.75" customHeight="1">
      <c r="O776" s="2"/>
    </row>
    <row r="777" ht="15.75" customHeight="1">
      <c r="O777" s="2"/>
    </row>
    <row r="778" ht="15.75" customHeight="1">
      <c r="O778" s="2"/>
    </row>
    <row r="779" ht="15.75" customHeight="1">
      <c r="O779" s="2"/>
    </row>
    <row r="780" ht="15.75" customHeight="1">
      <c r="O780" s="2"/>
    </row>
    <row r="781" ht="15.75" customHeight="1">
      <c r="O781" s="2"/>
    </row>
    <row r="782" ht="15.75" customHeight="1">
      <c r="O782" s="2"/>
    </row>
    <row r="783" ht="15.75" customHeight="1">
      <c r="O783" s="2"/>
    </row>
    <row r="784" ht="15.75" customHeight="1">
      <c r="O784" s="2"/>
    </row>
    <row r="785" ht="15.75" customHeight="1">
      <c r="O785" s="2"/>
    </row>
    <row r="786" ht="15.75" customHeight="1">
      <c r="O786" s="2"/>
    </row>
    <row r="787" ht="15.75" customHeight="1">
      <c r="O787" s="2"/>
    </row>
    <row r="788" ht="15.75" customHeight="1">
      <c r="O788" s="2"/>
    </row>
    <row r="789" ht="15.75" customHeight="1">
      <c r="O789" s="2"/>
    </row>
    <row r="790" ht="15.75" customHeight="1">
      <c r="O790" s="2"/>
    </row>
    <row r="791" ht="15.75" customHeight="1">
      <c r="O791" s="2"/>
    </row>
    <row r="792" ht="15.75" customHeight="1">
      <c r="O792" s="2"/>
    </row>
    <row r="793" ht="15.75" customHeight="1">
      <c r="O793" s="2"/>
    </row>
    <row r="794" ht="15.75" customHeight="1">
      <c r="O794" s="2"/>
    </row>
    <row r="795" ht="15.75" customHeight="1">
      <c r="O795" s="2"/>
    </row>
    <row r="796" ht="15.75" customHeight="1">
      <c r="O796" s="2"/>
    </row>
    <row r="797" ht="15.75" customHeight="1">
      <c r="O797" s="2"/>
    </row>
    <row r="798" ht="15.75" customHeight="1">
      <c r="O798" s="2"/>
    </row>
    <row r="799" ht="15.75" customHeight="1">
      <c r="O799" s="2"/>
    </row>
    <row r="800" ht="15.75" customHeight="1">
      <c r="O800" s="2"/>
    </row>
    <row r="801" ht="15.75" customHeight="1">
      <c r="O801" s="2"/>
    </row>
    <row r="802" ht="15.75" customHeight="1">
      <c r="O802" s="2"/>
    </row>
    <row r="803" ht="15.75" customHeight="1">
      <c r="O803" s="2"/>
    </row>
    <row r="804" ht="15.75" customHeight="1">
      <c r="O804" s="2"/>
    </row>
    <row r="805" ht="15.75" customHeight="1">
      <c r="O805" s="2"/>
    </row>
    <row r="806" ht="15.75" customHeight="1">
      <c r="O806" s="2"/>
    </row>
    <row r="807" ht="15.75" customHeight="1">
      <c r="O807" s="2"/>
    </row>
    <row r="808" ht="15.75" customHeight="1">
      <c r="O808" s="2"/>
    </row>
    <row r="809" ht="15.75" customHeight="1">
      <c r="O809" s="2"/>
    </row>
    <row r="810" ht="15.75" customHeight="1">
      <c r="O810" s="2"/>
    </row>
    <row r="811" ht="15.75" customHeight="1">
      <c r="O811" s="2"/>
    </row>
    <row r="812" ht="15.75" customHeight="1">
      <c r="O812" s="2"/>
    </row>
    <row r="813" ht="15.75" customHeight="1">
      <c r="O813" s="2"/>
    </row>
    <row r="814" ht="15.75" customHeight="1">
      <c r="O814" s="2"/>
    </row>
    <row r="815" ht="15.75" customHeight="1">
      <c r="O815" s="2"/>
    </row>
    <row r="816" ht="15.75" customHeight="1">
      <c r="O816" s="2"/>
    </row>
    <row r="817" ht="15.75" customHeight="1">
      <c r="O817" s="2"/>
    </row>
    <row r="818" ht="15.75" customHeight="1">
      <c r="O818" s="2"/>
    </row>
    <row r="819" ht="15.75" customHeight="1">
      <c r="O819" s="2"/>
    </row>
    <row r="820" ht="15.75" customHeight="1">
      <c r="O820" s="2"/>
    </row>
    <row r="821" ht="15.75" customHeight="1">
      <c r="O821" s="2"/>
    </row>
    <row r="822" ht="15.75" customHeight="1">
      <c r="O822" s="2"/>
    </row>
    <row r="823" ht="15.75" customHeight="1">
      <c r="O823" s="2"/>
    </row>
    <row r="824" ht="15.75" customHeight="1">
      <c r="O824" s="2"/>
    </row>
    <row r="825" ht="15.75" customHeight="1">
      <c r="O825" s="2"/>
    </row>
    <row r="826" ht="15.75" customHeight="1">
      <c r="O826" s="2"/>
    </row>
    <row r="827" ht="15.75" customHeight="1">
      <c r="O827" s="2"/>
    </row>
    <row r="828" ht="15.75" customHeight="1">
      <c r="O828" s="2"/>
    </row>
    <row r="829" ht="15.75" customHeight="1">
      <c r="O829" s="2"/>
    </row>
    <row r="830" ht="15.75" customHeight="1">
      <c r="O830" s="2"/>
    </row>
    <row r="831" ht="15.75" customHeight="1">
      <c r="O831" s="2"/>
    </row>
    <row r="832" ht="15.75" customHeight="1">
      <c r="O832" s="2"/>
    </row>
    <row r="833" ht="15.75" customHeight="1">
      <c r="O833" s="2"/>
    </row>
    <row r="834" ht="15.75" customHeight="1">
      <c r="O834" s="2"/>
    </row>
    <row r="835" ht="15.75" customHeight="1">
      <c r="O835" s="2"/>
    </row>
    <row r="836" ht="15.75" customHeight="1">
      <c r="O836" s="2"/>
    </row>
    <row r="837" ht="15.75" customHeight="1">
      <c r="O837" s="2"/>
    </row>
    <row r="838" ht="15.75" customHeight="1">
      <c r="O838" s="2"/>
    </row>
    <row r="839" ht="15.75" customHeight="1">
      <c r="O839" s="2"/>
    </row>
    <row r="840" ht="15.75" customHeight="1">
      <c r="O840" s="2"/>
    </row>
    <row r="841" ht="15.75" customHeight="1">
      <c r="O841" s="2"/>
    </row>
    <row r="842" ht="15.75" customHeight="1">
      <c r="O842" s="2"/>
    </row>
    <row r="843" ht="15.75" customHeight="1">
      <c r="O843" s="2"/>
    </row>
    <row r="844" ht="15.75" customHeight="1">
      <c r="O844" s="2"/>
    </row>
    <row r="845" ht="15.75" customHeight="1">
      <c r="O845" s="2"/>
    </row>
    <row r="846" ht="15.75" customHeight="1">
      <c r="O846" s="2"/>
    </row>
    <row r="847" ht="15.75" customHeight="1">
      <c r="O847" s="2"/>
    </row>
    <row r="848" ht="15.75" customHeight="1">
      <c r="O848" s="2"/>
    </row>
    <row r="849" ht="15.75" customHeight="1">
      <c r="O849" s="2"/>
    </row>
    <row r="850" ht="15.75" customHeight="1">
      <c r="O850" s="2"/>
    </row>
    <row r="851" ht="15.75" customHeight="1">
      <c r="O851" s="2"/>
    </row>
    <row r="852" ht="15.75" customHeight="1">
      <c r="O852" s="2"/>
    </row>
    <row r="853" ht="15.75" customHeight="1">
      <c r="O853" s="2"/>
    </row>
    <row r="854" ht="15.75" customHeight="1">
      <c r="O854" s="2"/>
    </row>
    <row r="855" ht="15.75" customHeight="1">
      <c r="O855" s="2"/>
    </row>
    <row r="856" ht="15.75" customHeight="1">
      <c r="O856" s="2"/>
    </row>
    <row r="857" ht="15.75" customHeight="1">
      <c r="O857" s="2"/>
    </row>
    <row r="858" ht="15.75" customHeight="1">
      <c r="O858" s="2"/>
    </row>
    <row r="859" ht="15.75" customHeight="1">
      <c r="O859" s="2"/>
    </row>
    <row r="860" ht="15.75" customHeight="1">
      <c r="O860" s="2"/>
    </row>
    <row r="861" ht="15.75" customHeight="1">
      <c r="O861" s="2"/>
    </row>
    <row r="862" ht="15.75" customHeight="1">
      <c r="O862" s="2"/>
    </row>
    <row r="863" ht="15.75" customHeight="1">
      <c r="O863" s="2"/>
    </row>
    <row r="864" ht="15.75" customHeight="1">
      <c r="O864" s="2"/>
    </row>
    <row r="865" ht="15.75" customHeight="1">
      <c r="O865" s="2"/>
    </row>
    <row r="866" ht="15.75" customHeight="1">
      <c r="O866" s="2"/>
    </row>
    <row r="867" ht="15.75" customHeight="1">
      <c r="O867" s="2"/>
    </row>
    <row r="868" ht="15.75" customHeight="1">
      <c r="O868" s="2"/>
    </row>
    <row r="869" ht="15.75" customHeight="1">
      <c r="O869" s="2"/>
    </row>
    <row r="870" ht="15.75" customHeight="1">
      <c r="O870" s="2"/>
    </row>
    <row r="871" ht="15.75" customHeight="1">
      <c r="O871" s="2"/>
    </row>
    <row r="872" ht="15.75" customHeight="1">
      <c r="O872" s="2"/>
    </row>
    <row r="873" ht="15.75" customHeight="1">
      <c r="O873" s="2"/>
    </row>
    <row r="874" ht="15.75" customHeight="1">
      <c r="O874" s="2"/>
    </row>
    <row r="875" ht="15.75" customHeight="1">
      <c r="O875" s="2"/>
    </row>
    <row r="876" ht="15.75" customHeight="1">
      <c r="O876" s="2"/>
    </row>
    <row r="877" ht="15.75" customHeight="1">
      <c r="O877" s="2"/>
    </row>
    <row r="878" ht="15.75" customHeight="1">
      <c r="O878" s="2"/>
    </row>
    <row r="879" ht="15.75" customHeight="1">
      <c r="O879" s="2"/>
    </row>
    <row r="880" ht="15.75" customHeight="1">
      <c r="O880" s="2"/>
    </row>
    <row r="881" ht="15.75" customHeight="1">
      <c r="O881" s="2"/>
    </row>
    <row r="882" ht="15.75" customHeight="1">
      <c r="O882" s="2"/>
    </row>
    <row r="883" ht="15.75" customHeight="1">
      <c r="O883" s="2"/>
    </row>
    <row r="884" ht="15.75" customHeight="1">
      <c r="O884" s="2"/>
    </row>
    <row r="885" ht="15.75" customHeight="1">
      <c r="O885" s="2"/>
    </row>
    <row r="886" ht="15.75" customHeight="1">
      <c r="O886" s="2"/>
    </row>
    <row r="887" ht="15.75" customHeight="1">
      <c r="O887" s="2"/>
    </row>
    <row r="888" ht="15.75" customHeight="1">
      <c r="O888" s="2"/>
    </row>
    <row r="889" ht="15.75" customHeight="1">
      <c r="O889" s="2"/>
    </row>
    <row r="890" ht="15.75" customHeight="1">
      <c r="O890" s="2"/>
    </row>
    <row r="891" ht="15.75" customHeight="1">
      <c r="O891" s="2"/>
    </row>
    <row r="892" ht="15.75" customHeight="1">
      <c r="O892" s="2"/>
    </row>
    <row r="893" ht="15.75" customHeight="1">
      <c r="O893" s="2"/>
    </row>
    <row r="894" ht="15.75" customHeight="1">
      <c r="O894" s="2"/>
    </row>
    <row r="895" ht="15.75" customHeight="1">
      <c r="O895" s="2"/>
    </row>
    <row r="896" ht="15.75" customHeight="1">
      <c r="O896" s="2"/>
    </row>
    <row r="897" ht="15.75" customHeight="1">
      <c r="O897" s="2"/>
    </row>
    <row r="898" ht="15.75" customHeight="1">
      <c r="O898" s="2"/>
    </row>
    <row r="899" ht="15.75" customHeight="1">
      <c r="O899" s="2"/>
    </row>
    <row r="900" ht="15.75" customHeight="1">
      <c r="O900" s="2"/>
    </row>
    <row r="901" ht="15.75" customHeight="1">
      <c r="O901" s="2"/>
    </row>
    <row r="902" ht="15.75" customHeight="1">
      <c r="O902" s="2"/>
    </row>
    <row r="903" ht="15.75" customHeight="1">
      <c r="O903" s="2"/>
    </row>
    <row r="904" ht="15.75" customHeight="1">
      <c r="O904" s="2"/>
    </row>
    <row r="905" ht="15.75" customHeight="1">
      <c r="O905" s="2"/>
    </row>
    <row r="906" ht="15.75" customHeight="1">
      <c r="O906" s="2"/>
    </row>
    <row r="907" ht="15.75" customHeight="1">
      <c r="O907" s="2"/>
    </row>
    <row r="908" ht="15.75" customHeight="1">
      <c r="O908" s="2"/>
    </row>
    <row r="909" ht="15.75" customHeight="1">
      <c r="O909" s="2"/>
    </row>
    <row r="910" ht="15.75" customHeight="1">
      <c r="O910" s="2"/>
    </row>
    <row r="911" ht="15.75" customHeight="1">
      <c r="O911" s="2"/>
    </row>
    <row r="912" ht="15.75" customHeight="1">
      <c r="O912" s="2"/>
    </row>
    <row r="913" ht="15.75" customHeight="1">
      <c r="O913" s="2"/>
    </row>
    <row r="914" ht="15.75" customHeight="1">
      <c r="O914" s="2"/>
    </row>
    <row r="915" ht="15.75" customHeight="1">
      <c r="O915" s="2"/>
    </row>
    <row r="916" ht="15.75" customHeight="1">
      <c r="O916" s="2"/>
    </row>
    <row r="917" ht="15.75" customHeight="1">
      <c r="O917" s="2"/>
    </row>
    <row r="918" ht="15.75" customHeight="1">
      <c r="O918" s="2"/>
    </row>
    <row r="919" ht="15.75" customHeight="1">
      <c r="O919" s="2"/>
    </row>
    <row r="920" ht="15.75" customHeight="1">
      <c r="O920" s="2"/>
    </row>
    <row r="921" ht="15.75" customHeight="1">
      <c r="O921" s="2"/>
    </row>
    <row r="922" ht="15.75" customHeight="1">
      <c r="O922" s="2"/>
    </row>
    <row r="923" ht="15.75" customHeight="1">
      <c r="O923" s="2"/>
    </row>
    <row r="924" ht="15.75" customHeight="1">
      <c r="O924" s="2"/>
    </row>
    <row r="925" ht="15.75" customHeight="1">
      <c r="O925" s="2"/>
    </row>
    <row r="926" ht="15.75" customHeight="1">
      <c r="O926" s="2"/>
    </row>
    <row r="927" ht="15.75" customHeight="1">
      <c r="O927" s="2"/>
    </row>
    <row r="928" ht="15.75" customHeight="1">
      <c r="O928" s="2"/>
    </row>
    <row r="929" ht="15.75" customHeight="1">
      <c r="O929" s="2"/>
    </row>
    <row r="930" ht="15.75" customHeight="1">
      <c r="O930" s="2"/>
    </row>
    <row r="931" ht="15.75" customHeight="1">
      <c r="O931" s="2"/>
    </row>
    <row r="932" ht="15.75" customHeight="1">
      <c r="O932" s="2"/>
    </row>
    <row r="933" ht="15.75" customHeight="1">
      <c r="O933" s="2"/>
    </row>
    <row r="934" ht="15.75" customHeight="1">
      <c r="O934" s="2"/>
    </row>
    <row r="935" ht="15.75" customHeight="1">
      <c r="O935" s="2"/>
    </row>
    <row r="936" ht="15.75" customHeight="1">
      <c r="O936" s="2"/>
    </row>
    <row r="937" ht="15.75" customHeight="1">
      <c r="O937" s="2"/>
    </row>
    <row r="938" ht="15.75" customHeight="1">
      <c r="O938" s="2"/>
    </row>
    <row r="939" ht="15.75" customHeight="1">
      <c r="O939" s="2"/>
    </row>
    <row r="940" ht="15.75" customHeight="1">
      <c r="O940" s="2"/>
    </row>
    <row r="941" ht="15.75" customHeight="1">
      <c r="O941" s="2"/>
    </row>
    <row r="942" ht="15.75" customHeight="1">
      <c r="O942" s="2"/>
    </row>
    <row r="943" ht="15.75" customHeight="1">
      <c r="O943" s="2"/>
    </row>
    <row r="944" ht="15.75" customHeight="1">
      <c r="O944" s="2"/>
    </row>
    <row r="945" ht="15.75" customHeight="1">
      <c r="O945" s="2"/>
    </row>
    <row r="946" ht="15.75" customHeight="1">
      <c r="O946" s="2"/>
    </row>
    <row r="947" ht="15.75" customHeight="1">
      <c r="O947" s="2"/>
    </row>
    <row r="948" ht="15.75" customHeight="1">
      <c r="O948" s="2"/>
    </row>
    <row r="949" ht="15.75" customHeight="1">
      <c r="O949" s="2"/>
    </row>
    <row r="950" ht="15.75" customHeight="1">
      <c r="O950" s="2"/>
    </row>
    <row r="951" ht="15.75" customHeight="1">
      <c r="O951" s="2"/>
    </row>
    <row r="952" ht="15.75" customHeight="1">
      <c r="O952" s="2"/>
    </row>
    <row r="953" ht="15.75" customHeight="1">
      <c r="O953" s="2"/>
    </row>
    <row r="954" ht="15.75" customHeight="1">
      <c r="O954" s="2"/>
    </row>
    <row r="955" ht="15.75" customHeight="1">
      <c r="O955" s="2"/>
    </row>
    <row r="956" ht="15.75" customHeight="1">
      <c r="O956" s="2"/>
    </row>
    <row r="957" ht="15.75" customHeight="1">
      <c r="O957" s="2"/>
    </row>
    <row r="958" ht="15.75" customHeight="1">
      <c r="O958" s="2"/>
    </row>
    <row r="959" ht="15.75" customHeight="1">
      <c r="O959" s="2"/>
    </row>
    <row r="960" ht="15.75" customHeight="1">
      <c r="O960" s="2"/>
    </row>
    <row r="961" ht="15.75" customHeight="1">
      <c r="O961" s="2"/>
    </row>
    <row r="962" ht="15.75" customHeight="1">
      <c r="O962" s="2"/>
    </row>
    <row r="963" ht="15.75" customHeight="1">
      <c r="O963" s="2"/>
    </row>
    <row r="964" ht="15.75" customHeight="1">
      <c r="O964" s="2"/>
    </row>
    <row r="965" ht="15.75" customHeight="1">
      <c r="O965" s="2"/>
    </row>
    <row r="966" ht="15.75" customHeight="1">
      <c r="O966" s="2"/>
    </row>
    <row r="967" ht="15.75" customHeight="1">
      <c r="O967" s="2"/>
    </row>
    <row r="968" ht="15.75" customHeight="1">
      <c r="O968" s="2"/>
    </row>
    <row r="969" ht="15.75" customHeight="1">
      <c r="O969" s="2"/>
    </row>
    <row r="970" ht="15.75" customHeight="1">
      <c r="O970" s="2"/>
    </row>
    <row r="971" ht="15.75" customHeight="1">
      <c r="O971" s="2"/>
    </row>
    <row r="972" ht="15.75" customHeight="1">
      <c r="O972" s="2"/>
    </row>
    <row r="973" ht="15.75" customHeight="1">
      <c r="O973" s="2"/>
    </row>
    <row r="974" ht="15.75" customHeight="1">
      <c r="O974" s="2"/>
    </row>
    <row r="975" ht="15.75" customHeight="1">
      <c r="O975" s="2"/>
    </row>
    <row r="976" ht="15.75" customHeight="1">
      <c r="O976" s="2"/>
    </row>
    <row r="977" ht="15.75" customHeight="1">
      <c r="O977" s="2"/>
    </row>
    <row r="978" ht="15.75" customHeight="1">
      <c r="O978" s="2"/>
    </row>
    <row r="979" ht="15.75" customHeight="1">
      <c r="O979" s="2"/>
    </row>
    <row r="980" ht="15.75" customHeight="1">
      <c r="O980" s="2"/>
    </row>
    <row r="981" ht="15.75" customHeight="1">
      <c r="O981" s="2"/>
    </row>
    <row r="982" ht="15.75" customHeight="1">
      <c r="O982" s="2"/>
    </row>
    <row r="983" ht="15.75" customHeight="1">
      <c r="O983" s="2"/>
    </row>
    <row r="984" ht="15.75" customHeight="1">
      <c r="O984" s="2"/>
    </row>
    <row r="985" ht="15.75" customHeight="1">
      <c r="O985" s="2"/>
    </row>
    <row r="986" ht="15.75" customHeight="1">
      <c r="O986" s="2"/>
    </row>
    <row r="987" ht="15.75" customHeight="1">
      <c r="O987" s="2"/>
    </row>
    <row r="988" ht="15.75" customHeight="1">
      <c r="O988" s="2"/>
    </row>
    <row r="989" ht="15.75" customHeight="1">
      <c r="O989" s="2"/>
    </row>
    <row r="990" ht="15.75" customHeight="1">
      <c r="O990" s="2"/>
    </row>
    <row r="991" ht="15.75" customHeight="1">
      <c r="O991" s="2"/>
    </row>
    <row r="992" ht="15.75" customHeight="1">
      <c r="O992" s="2"/>
    </row>
    <row r="993" ht="15.75" customHeight="1">
      <c r="O993" s="2"/>
    </row>
    <row r="994" ht="15.75" customHeight="1">
      <c r="O994" s="2"/>
    </row>
    <row r="995" ht="15.75" customHeight="1">
      <c r="O995" s="2"/>
    </row>
    <row r="996" ht="15.75" customHeight="1">
      <c r="O996" s="2"/>
    </row>
    <row r="997" ht="15.75" customHeight="1">
      <c r="O997" s="2"/>
    </row>
    <row r="998" ht="15.75" customHeight="1">
      <c r="O998" s="2"/>
    </row>
    <row r="999" ht="15.75" customHeight="1">
      <c r="O999" s="2"/>
    </row>
    <row r="1000" ht="15.75" customHeight="1">
      <c r="O1000" s="2"/>
    </row>
  </sheetData>
  <printOptions/>
  <pageMargins bottom="0.75" footer="0.0" header="0.0" left="0.7" right="0.7" top="0.75"/>
  <pageSetup scale="6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22.29"/>
    <col customWidth="1" min="3" max="10" width="8.71"/>
    <col customWidth="1" min="11" max="11" width="2.29"/>
    <col customWidth="1" min="12" max="15" width="8.71"/>
    <col customWidth="1" min="16" max="17" width="10.43"/>
    <col customWidth="1" min="18" max="26" width="8.71"/>
  </cols>
  <sheetData>
    <row r="2"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7"/>
      <c r="L2" s="61" t="s">
        <v>1</v>
      </c>
      <c r="M2" s="61" t="s">
        <v>1</v>
      </c>
      <c r="N2" s="61" t="s">
        <v>1</v>
      </c>
      <c r="O2" s="61" t="s">
        <v>1</v>
      </c>
    </row>
    <row r="3"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/>
      <c r="L3" s="62" t="s">
        <v>17</v>
      </c>
      <c r="M3" s="62" t="s">
        <v>18</v>
      </c>
      <c r="N3" s="62" t="s">
        <v>19</v>
      </c>
      <c r="O3" s="62" t="s">
        <v>20</v>
      </c>
    </row>
    <row r="4">
      <c r="B4" s="9" t="s">
        <v>24</v>
      </c>
      <c r="L4" s="63"/>
      <c r="M4" s="63"/>
      <c r="N4" s="63"/>
      <c r="O4" s="63"/>
    </row>
    <row r="5">
      <c r="B5" s="12" t="s">
        <v>7</v>
      </c>
      <c r="C5" s="16" t="str">
        <f t="shared" ref="C5:F5" si="1">AVERAGE(#REF!)</f>
        <v>#REF!</v>
      </c>
      <c r="D5" s="16" t="str">
        <f t="shared" si="1"/>
        <v>#REF!</v>
      </c>
      <c r="E5" s="16" t="str">
        <f t="shared" si="1"/>
        <v>#REF!</v>
      </c>
      <c r="F5" s="16" t="str">
        <f t="shared" si="1"/>
        <v>#REF!</v>
      </c>
      <c r="G5" s="16">
        <f>AVERAGE('KPIs Monthly'!D9:F9)</f>
        <v>85.33333333</v>
      </c>
      <c r="H5" s="16">
        <f>AVERAGE('KPIs Monthly'!G9:I9)</f>
        <v>87.33333333</v>
      </c>
      <c r="I5" s="16">
        <f>AVERAGE('KPIs Monthly'!J9:L9)</f>
        <v>94.33333333</v>
      </c>
      <c r="J5" s="16">
        <f>AVERAGE('KPIs Monthly'!M9:O9)</f>
        <v>98.66666667</v>
      </c>
      <c r="L5" s="64">
        <f>AVERAGE('KPIs Monthly'!Q9:S9)</f>
        <v>96.66666667</v>
      </c>
      <c r="M5" s="64">
        <f>AVERAGE('KPIs Monthly'!T9:V9)</f>
        <v>98</v>
      </c>
      <c r="N5" s="64">
        <f>AVERAGE('KPIs Monthly'!W9:Y9)</f>
        <v>98.66666667</v>
      </c>
      <c r="O5" s="64">
        <f>AVERAGE('KPIs Monthly'!Z9:AB9)</f>
        <v>100.3333333</v>
      </c>
    </row>
    <row r="6">
      <c r="B6" s="12" t="s">
        <v>7</v>
      </c>
      <c r="C6" s="16" t="str">
        <f t="shared" ref="C6:F6" si="2">SUM(#REF!)</f>
        <v>#REF!</v>
      </c>
      <c r="D6" s="16" t="str">
        <f t="shared" si="2"/>
        <v>#REF!</v>
      </c>
      <c r="E6" s="16" t="str">
        <f t="shared" si="2"/>
        <v>#REF!</v>
      </c>
      <c r="F6" s="16" t="str">
        <f t="shared" si="2"/>
        <v>#REF!</v>
      </c>
      <c r="G6" s="16">
        <f>SUM('KPIs Monthly'!D11:F11)</f>
        <v>26541</v>
      </c>
      <c r="H6" s="16">
        <f>SUM('KPIs Monthly'!G11:I11)</f>
        <v>34924</v>
      </c>
      <c r="I6" s="16">
        <f>SUM('KPIs Monthly'!J11:L11)</f>
        <v>36043</v>
      </c>
      <c r="J6" s="16">
        <f>SUM('KPIs Monthly'!M11:O11)</f>
        <v>30446</v>
      </c>
      <c r="L6" s="64">
        <f>SUM('KPIs Monthly'!Q11:S11)</f>
        <v>28813.86305</v>
      </c>
      <c r="M6" s="64">
        <f>SUM('KPIs Monthly'!T11:V11)</f>
        <v>37058.96178</v>
      </c>
      <c r="N6" s="64">
        <f>SUM('KPIs Monthly'!W11:Y11)</f>
        <v>38362.337</v>
      </c>
      <c r="O6" s="64">
        <f>SUM('KPIs Monthly'!Z11:AB11)</f>
        <v>34672.25445</v>
      </c>
    </row>
    <row r="7">
      <c r="A7" s="18"/>
      <c r="B7" s="12" t="s">
        <v>7</v>
      </c>
      <c r="C7" s="23" t="str">
        <f t="shared" ref="C7:J7" si="3">C6/C5</f>
        <v>#REF!</v>
      </c>
      <c r="D7" s="23" t="str">
        <f t="shared" si="3"/>
        <v>#REF!</v>
      </c>
      <c r="E7" s="23" t="str">
        <f t="shared" si="3"/>
        <v>#REF!</v>
      </c>
      <c r="F7" s="23" t="str">
        <f t="shared" si="3"/>
        <v>#REF!</v>
      </c>
      <c r="G7" s="23">
        <f t="shared" si="3"/>
        <v>311.0273438</v>
      </c>
      <c r="H7" s="23">
        <f t="shared" si="3"/>
        <v>399.8931298</v>
      </c>
      <c r="I7" s="23">
        <f t="shared" si="3"/>
        <v>382.0812721</v>
      </c>
      <c r="J7" s="23">
        <f t="shared" si="3"/>
        <v>308.5743243</v>
      </c>
      <c r="K7" s="18"/>
      <c r="L7" s="65">
        <f t="shared" ref="L7:O7" si="4">L6/L5</f>
        <v>298.0744453</v>
      </c>
      <c r="M7" s="65">
        <f t="shared" si="4"/>
        <v>378.1526713</v>
      </c>
      <c r="N7" s="65">
        <f t="shared" si="4"/>
        <v>388.8074696</v>
      </c>
      <c r="O7" s="65">
        <f t="shared" si="4"/>
        <v>345.5706424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>
      <c r="B8" s="12" t="s">
        <v>7</v>
      </c>
      <c r="C8" s="16" t="str">
        <f t="shared" ref="C8:F8" si="5">SUM(#REF!)</f>
        <v>#REF!</v>
      </c>
      <c r="D8" s="16" t="str">
        <f t="shared" si="5"/>
        <v>#REF!</v>
      </c>
      <c r="E8" s="16" t="str">
        <f t="shared" si="5"/>
        <v>#REF!</v>
      </c>
      <c r="F8" s="16" t="str">
        <f t="shared" si="5"/>
        <v>#REF!</v>
      </c>
      <c r="G8" s="16">
        <f>SUM('KPIs Monthly'!D14:F14)</f>
        <v>13432</v>
      </c>
      <c r="H8" s="16">
        <f>SUM('KPIs Monthly'!G14:I14)</f>
        <v>13177</v>
      </c>
      <c r="I8" s="16">
        <f>SUM('KPIs Monthly'!J14:L14)</f>
        <v>16502</v>
      </c>
      <c r="J8" s="16">
        <f>SUM('KPIs Monthly'!M14:O14)</f>
        <v>18920</v>
      </c>
      <c r="L8" s="64">
        <f>SUM('KPIs Monthly'!Q14:S14)</f>
        <v>12678.09974</v>
      </c>
      <c r="M8" s="64">
        <f>SUM('KPIs Monthly'!T14:V14)</f>
        <v>16305.94319</v>
      </c>
      <c r="N8" s="64">
        <f>SUM('KPIs Monthly'!W14:Y14)</f>
        <v>16879.42828</v>
      </c>
      <c r="O8" s="64">
        <f>SUM('KPIs Monthly'!Z14:AB14)</f>
        <v>15255.79196</v>
      </c>
    </row>
    <row r="9">
      <c r="B9" s="12" t="s">
        <v>7</v>
      </c>
      <c r="C9" s="16" t="str">
        <f t="shared" ref="C9:F9" si="6">SUM(#REF!)</f>
        <v>#REF!</v>
      </c>
      <c r="D9" s="16" t="str">
        <f t="shared" si="6"/>
        <v>#REF!</v>
      </c>
      <c r="E9" s="16" t="str">
        <f t="shared" si="6"/>
        <v>#REF!</v>
      </c>
      <c r="F9" s="16" t="str">
        <f t="shared" si="6"/>
        <v>#REF!</v>
      </c>
      <c r="G9" s="16">
        <f>SUM('KPIs Monthly'!D15:F15)</f>
        <v>15245</v>
      </c>
      <c r="H9" s="16">
        <f>SUM('KPIs Monthly'!G15:I15)</f>
        <v>15083</v>
      </c>
      <c r="I9" s="16">
        <f>SUM('KPIs Monthly'!J15:L15)</f>
        <v>18621</v>
      </c>
      <c r="J9" s="16">
        <f>SUM('KPIs Monthly'!M15:O15)</f>
        <v>18768</v>
      </c>
      <c r="L9" s="64">
        <f>SUM('KPIs Monthly'!Q15:S15)</f>
        <v>14262.86221</v>
      </c>
      <c r="M9" s="64">
        <f>SUM('KPIs Monthly'!T15:V15)</f>
        <v>18344.18608</v>
      </c>
      <c r="N9" s="64">
        <f>SUM('KPIs Monthly'!W15:Y15)</f>
        <v>18989.35682</v>
      </c>
      <c r="O9" s="64">
        <f>SUM('KPIs Monthly'!Z15:AB15)</f>
        <v>17162.76595</v>
      </c>
      <c r="Q9" s="16"/>
    </row>
    <row r="10">
      <c r="B10" s="12" t="s">
        <v>7</v>
      </c>
      <c r="C10" s="16" t="str">
        <f t="shared" ref="C10:F10" si="7">SUM(#REF!)</f>
        <v>#REF!</v>
      </c>
      <c r="D10" s="16" t="str">
        <f t="shared" si="7"/>
        <v>#REF!</v>
      </c>
      <c r="E10" s="16" t="str">
        <f t="shared" si="7"/>
        <v>#REF!</v>
      </c>
      <c r="F10" s="16" t="str">
        <f t="shared" si="7"/>
        <v>#REF!</v>
      </c>
      <c r="G10" s="16">
        <f>SUM('KPIs Monthly'!D16:F16)</f>
        <v>8661</v>
      </c>
      <c r="H10" s="16">
        <f>SUM('KPIs Monthly'!G16:I16)</f>
        <v>8240</v>
      </c>
      <c r="I10" s="16">
        <f>SUM('KPIs Monthly'!J16:L16)</f>
        <v>10446</v>
      </c>
      <c r="J10" s="16">
        <f>SUM('KPIs Monthly'!M16:O16)</f>
        <v>12556</v>
      </c>
      <c r="L10" s="64">
        <f>SUM('KPIs Monthly'!Q16:S16)</f>
        <v>7860.421839</v>
      </c>
      <c r="M10" s="64">
        <f>SUM('KPIs Monthly'!T16:V16)</f>
        <v>10109.68477</v>
      </c>
      <c r="N10" s="64">
        <f>SUM('KPIs Monthly'!W16:Y16)</f>
        <v>10465.24553</v>
      </c>
      <c r="O10" s="64">
        <f>SUM('KPIs Monthly'!Z16:AB16)</f>
        <v>9458.591015</v>
      </c>
    </row>
    <row r="11">
      <c r="B11" s="12" t="s">
        <v>7</v>
      </c>
      <c r="C11" s="16" t="str">
        <f t="shared" ref="C11:F11" si="8">SUM(#REF!)</f>
        <v>#REF!</v>
      </c>
      <c r="D11" s="16" t="str">
        <f t="shared" si="8"/>
        <v>#REF!</v>
      </c>
      <c r="E11" s="16" t="str">
        <f t="shared" si="8"/>
        <v>#REF!</v>
      </c>
      <c r="F11" s="16" t="str">
        <f t="shared" si="8"/>
        <v>#REF!</v>
      </c>
      <c r="G11" s="16">
        <f>SUM('KPIs Monthly'!D17:F17)</f>
        <v>5085</v>
      </c>
      <c r="H11" s="16">
        <f>SUM('KPIs Monthly'!G17:I17)</f>
        <v>4989</v>
      </c>
      <c r="I11" s="16">
        <f>SUM('KPIs Monthly'!J17:L17)</f>
        <v>6296</v>
      </c>
      <c r="J11" s="16">
        <f>SUM('KPIs Monthly'!M17:O17)</f>
        <v>7420</v>
      </c>
      <c r="L11" s="64">
        <f>SUM('KPIs Monthly'!Q17:S17)</f>
        <v>4716.253103</v>
      </c>
      <c r="M11" s="64">
        <f>SUM('KPIs Monthly'!T17:V17)</f>
        <v>6065.810865</v>
      </c>
      <c r="N11" s="64">
        <f>SUM('KPIs Monthly'!W17:Y17)</f>
        <v>6279.14732</v>
      </c>
      <c r="O11" s="64">
        <f>SUM('KPIs Monthly'!Z17:AB17)</f>
        <v>5675.154609</v>
      </c>
    </row>
    <row r="12">
      <c r="B12" s="12" t="s">
        <v>7</v>
      </c>
      <c r="C12" s="16" t="str">
        <f t="shared" ref="C12:F12" si="9">SUM(#REF!)</f>
        <v>#REF!</v>
      </c>
      <c r="D12" s="16" t="str">
        <f t="shared" si="9"/>
        <v>#REF!</v>
      </c>
      <c r="E12" s="16" t="str">
        <f t="shared" si="9"/>
        <v>#REF!</v>
      </c>
      <c r="F12" s="16" t="str">
        <f t="shared" si="9"/>
        <v>#REF!</v>
      </c>
      <c r="G12" s="16">
        <f>SUM('KPIs Monthly'!D19:F19)</f>
        <v>582</v>
      </c>
      <c r="H12" s="16">
        <f>SUM('KPIs Monthly'!G19:I19)</f>
        <v>479</v>
      </c>
      <c r="I12" s="16">
        <f>SUM('KPIs Monthly'!J19:L19)</f>
        <v>602</v>
      </c>
      <c r="J12" s="16">
        <f>SUM('KPIs Monthly'!M19:O19)</f>
        <v>654</v>
      </c>
      <c r="L12" s="64">
        <f>SUM('KPIs Monthly'!Q19:S19)</f>
        <v>471.6253103</v>
      </c>
      <c r="M12" s="64">
        <f>SUM('KPIs Monthly'!T19:V19)</f>
        <v>606.5810865</v>
      </c>
      <c r="N12" s="64">
        <f>SUM('KPIs Monthly'!W19:Y19)</f>
        <v>627.914732</v>
      </c>
      <c r="O12" s="64">
        <f>SUM('KPIs Monthly'!Z19:AB19)</f>
        <v>567.5154609</v>
      </c>
      <c r="Q12" s="16"/>
    </row>
    <row r="13">
      <c r="A13" s="18"/>
      <c r="B13" s="12" t="s">
        <v>7</v>
      </c>
      <c r="C13" s="26" t="str">
        <f t="shared" ref="C13:J13" si="10">C12/C11</f>
        <v>#REF!</v>
      </c>
      <c r="D13" s="26" t="str">
        <f t="shared" si="10"/>
        <v>#REF!</v>
      </c>
      <c r="E13" s="26" t="str">
        <f t="shared" si="10"/>
        <v>#REF!</v>
      </c>
      <c r="F13" s="26" t="str">
        <f t="shared" si="10"/>
        <v>#REF!</v>
      </c>
      <c r="G13" s="26">
        <f t="shared" si="10"/>
        <v>0.1144542773</v>
      </c>
      <c r="H13" s="26">
        <f t="shared" si="10"/>
        <v>0.09601122469</v>
      </c>
      <c r="I13" s="26">
        <f t="shared" si="10"/>
        <v>0.09561626429</v>
      </c>
      <c r="J13" s="26">
        <f t="shared" si="10"/>
        <v>0.08814016173</v>
      </c>
      <c r="K13" s="18"/>
      <c r="L13" s="66">
        <f t="shared" ref="L13:O13" si="11">L12/L11</f>
        <v>0.1</v>
      </c>
      <c r="M13" s="66">
        <f t="shared" si="11"/>
        <v>0.1</v>
      </c>
      <c r="N13" s="66">
        <f t="shared" si="11"/>
        <v>0.1</v>
      </c>
      <c r="O13" s="66">
        <f t="shared" si="11"/>
        <v>0.1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B14" s="12" t="s">
        <v>7</v>
      </c>
      <c r="C14" s="16" t="str">
        <f t="shared" ref="C14:F14" si="12">SUM(#REF!)</f>
        <v>#REF!</v>
      </c>
      <c r="D14" s="16" t="str">
        <f t="shared" si="12"/>
        <v>#REF!</v>
      </c>
      <c r="E14" s="16" t="str">
        <f t="shared" si="12"/>
        <v>#REF!</v>
      </c>
      <c r="F14" s="16" t="str">
        <f t="shared" si="12"/>
        <v>#REF!</v>
      </c>
      <c r="G14" s="16">
        <f>SUM('KPIs Monthly'!D22:F22)</f>
        <v>1941</v>
      </c>
      <c r="H14" s="16">
        <f>SUM('KPIs Monthly'!G22:I22)</f>
        <v>1962</v>
      </c>
      <c r="I14" s="16">
        <f>SUM('KPIs Monthly'!J22:L22)</f>
        <v>1995</v>
      </c>
      <c r="J14" s="16">
        <f>SUM('KPIs Monthly'!M22:O22)</f>
        <v>1593</v>
      </c>
      <c r="L14" s="64">
        <f>SUM('KPIs Monthly'!Q22:S22)</f>
        <v>1632.829095</v>
      </c>
      <c r="M14" s="64">
        <f>SUM('KPIs Monthly'!T22:V22)</f>
        <v>2054.565895</v>
      </c>
      <c r="N14" s="64">
        <f>SUM('KPIs Monthly'!W22:Y22)</f>
        <v>2121.233538</v>
      </c>
      <c r="O14" s="64">
        <f>SUM('KPIs Monthly'!Z22:AB22)</f>
        <v>1932.485815</v>
      </c>
      <c r="Q14" s="16"/>
    </row>
    <row r="15">
      <c r="B15" s="12" t="s">
        <v>7</v>
      </c>
      <c r="C15" s="16" t="str">
        <f t="shared" ref="C15:F15" si="13">SUM(#REF!)</f>
        <v>#REF!</v>
      </c>
      <c r="D15" s="16" t="str">
        <f t="shared" si="13"/>
        <v>#REF!</v>
      </c>
      <c r="E15" s="16" t="str">
        <f t="shared" si="13"/>
        <v>#REF!</v>
      </c>
      <c r="F15" s="16" t="str">
        <f t="shared" si="13"/>
        <v>#REF!</v>
      </c>
      <c r="G15" s="16">
        <f>SUM('KPIs Monthly'!D24:F24)</f>
        <v>42552</v>
      </c>
      <c r="H15" s="16">
        <f>SUM('KPIs Monthly'!G24:I24)</f>
        <v>31843</v>
      </c>
      <c r="I15" s="16">
        <f>SUM('KPIs Monthly'!J24:L24)</f>
        <v>31651</v>
      </c>
      <c r="J15" s="16">
        <f>SUM('KPIs Monthly'!M24:O24)</f>
        <v>36385</v>
      </c>
      <c r="L15" s="64">
        <f>SUM('KPIs Monthly'!Q24:S24)</f>
        <v>31006.22219</v>
      </c>
      <c r="M15" s="64">
        <f>SUM('KPIs Monthly'!T24:V24)</f>
        <v>39878.6654</v>
      </c>
      <c r="N15" s="64">
        <f>SUM('KPIs Monthly'!W24:Y24)</f>
        <v>41281.21047</v>
      </c>
      <c r="O15" s="64">
        <f>SUM('KPIs Monthly'!Z24:AB24)</f>
        <v>37310.36077</v>
      </c>
      <c r="P15" s="16"/>
      <c r="Q15" s="16"/>
    </row>
    <row r="16">
      <c r="L16" s="63"/>
      <c r="M16" s="63"/>
      <c r="N16" s="63"/>
      <c r="O16" s="63"/>
    </row>
    <row r="17">
      <c r="B17" s="9" t="s">
        <v>24</v>
      </c>
      <c r="L17" s="63"/>
      <c r="M17" s="63"/>
      <c r="N17" s="63"/>
      <c r="O17" s="63"/>
    </row>
    <row r="18">
      <c r="B18" s="12" t="s">
        <v>7</v>
      </c>
      <c r="C18" s="16" t="str">
        <f t="shared" ref="C18:F18" si="14">AVERAGE(#REF!)</f>
        <v>#REF!</v>
      </c>
      <c r="D18" s="16" t="str">
        <f t="shared" si="14"/>
        <v>#REF!</v>
      </c>
      <c r="E18" s="16" t="str">
        <f t="shared" si="14"/>
        <v>#REF!</v>
      </c>
      <c r="F18" s="16" t="str">
        <f t="shared" si="14"/>
        <v>#REF!</v>
      </c>
      <c r="G18" s="16">
        <f>AVERAGE('KPIs Monthly'!D37:F37)</f>
        <v>1467.333333</v>
      </c>
      <c r="H18" s="16">
        <f>AVERAGE('KPIs Monthly'!G37:I37)</f>
        <v>1501.666667</v>
      </c>
      <c r="I18" s="16">
        <f>AVERAGE('KPIs Monthly'!J37:L37)</f>
        <v>1552</v>
      </c>
      <c r="J18" s="16">
        <f>AVERAGE('KPIs Monthly'!M37:O37)</f>
        <v>1554.666667</v>
      </c>
      <c r="L18" s="64">
        <f>AVERAGE('KPIs Monthly'!Q37:S37)</f>
        <v>1593</v>
      </c>
      <c r="M18" s="64">
        <f>AVERAGE('KPIs Monthly'!T37:V37)</f>
        <v>1632</v>
      </c>
      <c r="N18" s="64">
        <f>AVERAGE('KPIs Monthly'!W37:Y37)</f>
        <v>1671</v>
      </c>
      <c r="O18" s="64">
        <f>AVERAGE('KPIs Monthly'!Z37:AB37)</f>
        <v>1710</v>
      </c>
    </row>
    <row r="19">
      <c r="B19" s="12" t="s">
        <v>7</v>
      </c>
      <c r="C19" s="16" t="str">
        <f t="shared" ref="C19:F19" si="15">SUM(#REF!)</f>
        <v>#REF!</v>
      </c>
      <c r="D19" s="16" t="str">
        <f t="shared" si="15"/>
        <v>#REF!</v>
      </c>
      <c r="E19" s="16" t="str">
        <f t="shared" si="15"/>
        <v>#REF!</v>
      </c>
      <c r="F19" s="16" t="str">
        <f t="shared" si="15"/>
        <v>#REF!</v>
      </c>
      <c r="G19" s="16">
        <f>SUM('KPIs Monthly'!D39:F39)</f>
        <v>488441</v>
      </c>
      <c r="H19" s="16">
        <f>SUM('KPIs Monthly'!G39:I39)</f>
        <v>618054</v>
      </c>
      <c r="I19" s="16">
        <f>SUM('KPIs Monthly'!J39:L39)</f>
        <v>608822</v>
      </c>
      <c r="J19" s="16">
        <f>SUM('KPIs Monthly'!M39:O39)</f>
        <v>546630</v>
      </c>
      <c r="L19" s="64">
        <f>SUM('KPIs Monthly'!Q39:S39)</f>
        <v>531865.1313</v>
      </c>
      <c r="M19" s="64">
        <f>SUM('KPIs Monthly'!T39:V39)</f>
        <v>657596.7544</v>
      </c>
      <c r="N19" s="64">
        <f>SUM('KPIs Monthly'!W39:Y39)</f>
        <v>650250.4755</v>
      </c>
      <c r="O19" s="64">
        <f>SUM('KPIs Monthly'!Z39:AB39)</f>
        <v>598987.6818</v>
      </c>
    </row>
    <row r="20">
      <c r="A20" s="18"/>
      <c r="B20" s="12" t="s">
        <v>7</v>
      </c>
      <c r="C20" s="23" t="str">
        <f t="shared" ref="C20:J20" si="16">C19/C18</f>
        <v>#REF!</v>
      </c>
      <c r="D20" s="23" t="str">
        <f t="shared" si="16"/>
        <v>#REF!</v>
      </c>
      <c r="E20" s="23" t="str">
        <f t="shared" si="16"/>
        <v>#REF!</v>
      </c>
      <c r="F20" s="23" t="str">
        <f t="shared" si="16"/>
        <v>#REF!</v>
      </c>
      <c r="G20" s="23">
        <f t="shared" si="16"/>
        <v>332.876647</v>
      </c>
      <c r="H20" s="23">
        <f t="shared" si="16"/>
        <v>411.5786903</v>
      </c>
      <c r="I20" s="23">
        <f t="shared" si="16"/>
        <v>392.2822165</v>
      </c>
      <c r="J20" s="23">
        <f t="shared" si="16"/>
        <v>351.6059177</v>
      </c>
      <c r="K20" s="18"/>
      <c r="L20" s="65">
        <f t="shared" ref="L20:O20" si="17">L19/L18</f>
        <v>333.8764164</v>
      </c>
      <c r="M20" s="65">
        <f t="shared" si="17"/>
        <v>402.9391877</v>
      </c>
      <c r="N20" s="65">
        <f t="shared" si="17"/>
        <v>389.1385251</v>
      </c>
      <c r="O20" s="65">
        <f t="shared" si="17"/>
        <v>350.285194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5.75" customHeight="1">
      <c r="B21" s="12" t="s">
        <v>7</v>
      </c>
      <c r="C21" s="16" t="str">
        <f t="shared" ref="C21:F21" si="18">SUM(#REF!)</f>
        <v>#REF!</v>
      </c>
      <c r="D21" s="16" t="str">
        <f t="shared" si="18"/>
        <v>#REF!</v>
      </c>
      <c r="E21" s="16" t="str">
        <f t="shared" si="18"/>
        <v>#REF!</v>
      </c>
      <c r="F21" s="16" t="str">
        <f t="shared" si="18"/>
        <v>#REF!</v>
      </c>
      <c r="G21" s="16">
        <f>SUM('KPIs Monthly'!D42:F42)</f>
        <v>239512</v>
      </c>
      <c r="H21" s="16">
        <f>SUM('KPIs Monthly'!G42:I42)</f>
        <v>243203</v>
      </c>
      <c r="I21" s="16">
        <f>SUM('KPIs Monthly'!J42:L42)</f>
        <v>285873</v>
      </c>
      <c r="J21" s="16">
        <f>SUM('KPIs Monthly'!M42:O42)</f>
        <v>310280</v>
      </c>
      <c r="L21" s="64">
        <f>SUM('KPIs Monthly'!Q42:S42)</f>
        <v>238275.5788</v>
      </c>
      <c r="M21" s="64">
        <f>SUM('KPIs Monthly'!T42:V42)</f>
        <v>294603.346</v>
      </c>
      <c r="N21" s="64">
        <f>SUM('KPIs Monthly'!W42:Y42)</f>
        <v>291312.213</v>
      </c>
      <c r="O21" s="64">
        <f>SUM('KPIs Monthly'!Z42:AB42)</f>
        <v>268346.4814</v>
      </c>
    </row>
    <row r="22" ht="15.75" customHeight="1">
      <c r="B22" s="12" t="s">
        <v>7</v>
      </c>
      <c r="C22" s="16" t="str">
        <f t="shared" ref="C22:F22" si="19">SUM(#REF!)</f>
        <v>#REF!</v>
      </c>
      <c r="D22" s="16" t="str">
        <f t="shared" si="19"/>
        <v>#REF!</v>
      </c>
      <c r="E22" s="16" t="str">
        <f t="shared" si="19"/>
        <v>#REF!</v>
      </c>
      <c r="F22" s="16" t="str">
        <f t="shared" si="19"/>
        <v>#REF!</v>
      </c>
      <c r="G22" s="16">
        <f>SUM('KPIs Monthly'!D43:F43)</f>
        <v>268995</v>
      </c>
      <c r="H22" s="16">
        <f>SUM('KPIs Monthly'!G43:I43)</f>
        <v>275012</v>
      </c>
      <c r="I22" s="16">
        <f>SUM('KPIs Monthly'!J43:L43)</f>
        <v>320137</v>
      </c>
      <c r="J22" s="16">
        <f>SUM('KPIs Monthly'!M43:O43)</f>
        <v>299167</v>
      </c>
      <c r="L22" s="64">
        <f>SUM('KPIs Monthly'!Q43:S43)</f>
        <v>266868.6483</v>
      </c>
      <c r="M22" s="64">
        <f>SUM('KPIs Monthly'!T43:V43)</f>
        <v>329955.7475</v>
      </c>
      <c r="N22" s="64">
        <f>SUM('KPIs Monthly'!W43:Y43)</f>
        <v>326269.6786</v>
      </c>
      <c r="O22" s="64">
        <f>SUM('KPIs Monthly'!Z43:AB43)</f>
        <v>300548.0592</v>
      </c>
      <c r="Q22" s="16"/>
    </row>
    <row r="23" ht="15.75" customHeight="1">
      <c r="B23" s="12" t="s">
        <v>7</v>
      </c>
      <c r="C23" s="16" t="str">
        <f t="shared" ref="C23:F23" si="20">SUM(#REF!)</f>
        <v>#REF!</v>
      </c>
      <c r="D23" s="16" t="str">
        <f t="shared" si="20"/>
        <v>#REF!</v>
      </c>
      <c r="E23" s="16" t="str">
        <f t="shared" si="20"/>
        <v>#REF!</v>
      </c>
      <c r="F23" s="16" t="str">
        <f t="shared" si="20"/>
        <v>#REF!</v>
      </c>
      <c r="G23" s="16">
        <f>SUM('KPIs Monthly'!D44:F44)</f>
        <v>144898</v>
      </c>
      <c r="H23" s="16">
        <f>SUM('KPIs Monthly'!G44:I44)</f>
        <v>154054</v>
      </c>
      <c r="I23" s="16">
        <f>SUM('KPIs Monthly'!J44:L44)</f>
        <v>186211</v>
      </c>
      <c r="J23" s="16">
        <f>SUM('KPIs Monthly'!M44:O44)</f>
        <v>196790</v>
      </c>
      <c r="L23" s="64">
        <f>SUM('KPIs Monthly'!Q44:S44)</f>
        <v>129860.1905</v>
      </c>
      <c r="M23" s="64">
        <f>SUM('KPIs Monthly'!T44:V44)</f>
        <v>160558.8236</v>
      </c>
      <c r="N23" s="64">
        <f>SUM('KPIs Monthly'!W44:Y44)</f>
        <v>140465.1561</v>
      </c>
      <c r="O23" s="64">
        <f>SUM('KPIs Monthly'!Z44:AB44)</f>
        <v>127948.8324</v>
      </c>
    </row>
    <row r="24" ht="15.75" customHeight="1">
      <c r="B24" s="12" t="s">
        <v>7</v>
      </c>
      <c r="C24" s="16" t="str">
        <f t="shared" ref="C24:F24" si="21">SUM(#REF!)</f>
        <v>#REF!</v>
      </c>
      <c r="D24" s="16" t="str">
        <f t="shared" si="21"/>
        <v>#REF!</v>
      </c>
      <c r="E24" s="16" t="str">
        <f t="shared" si="21"/>
        <v>#REF!</v>
      </c>
      <c r="F24" s="16" t="str">
        <f t="shared" si="21"/>
        <v>#REF!</v>
      </c>
      <c r="G24" s="16">
        <f>SUM('KPIs Monthly'!D45:F45)</f>
        <v>62137</v>
      </c>
      <c r="H24" s="16">
        <f>SUM('KPIs Monthly'!G45:I45)</f>
        <v>65877</v>
      </c>
      <c r="I24" s="16">
        <f>SUM('KPIs Monthly'!J45:L45)</f>
        <v>80607</v>
      </c>
      <c r="J24" s="16">
        <f>SUM('KPIs Monthly'!M45:O45)</f>
        <v>76752</v>
      </c>
      <c r="L24" s="64">
        <f>SUM('KPIs Monthly'!Q45:S45)</f>
        <v>55839.8819</v>
      </c>
      <c r="M24" s="64">
        <f>SUM('KPIs Monthly'!T45:V45)</f>
        <v>69040.29413</v>
      </c>
      <c r="N24" s="64">
        <f>SUM('KPIs Monthly'!W45:Y45)</f>
        <v>61900.01712</v>
      </c>
      <c r="O24" s="64">
        <f>SUM('KPIs Monthly'!Z45:AB45)</f>
        <v>56517.99793</v>
      </c>
    </row>
    <row r="25" ht="15.75" customHeight="1">
      <c r="B25" s="12" t="s">
        <v>7</v>
      </c>
      <c r="C25" s="16" t="str">
        <f t="shared" ref="C25:F25" si="22">SUM(#REF!)</f>
        <v>#REF!</v>
      </c>
      <c r="D25" s="16" t="str">
        <f t="shared" si="22"/>
        <v>#REF!</v>
      </c>
      <c r="E25" s="16" t="str">
        <f t="shared" si="22"/>
        <v>#REF!</v>
      </c>
      <c r="F25" s="16" t="str">
        <f t="shared" si="22"/>
        <v>#REF!</v>
      </c>
      <c r="G25" s="16">
        <f>SUM('KPIs Monthly'!D47:F47)</f>
        <v>7125</v>
      </c>
      <c r="H25" s="16">
        <f>SUM('KPIs Monthly'!G47:I47)</f>
        <v>6728</v>
      </c>
      <c r="I25" s="16">
        <f>SUM('KPIs Monthly'!J47:L47)</f>
        <v>6503</v>
      </c>
      <c r="J25" s="16">
        <f>SUM('KPIs Monthly'!M47:O47)</f>
        <v>5953</v>
      </c>
      <c r="L25" s="64">
        <f>SUM('KPIs Monthly'!Q47:S47)</f>
        <v>5583.98819</v>
      </c>
      <c r="M25" s="64">
        <f>SUM('KPIs Monthly'!T47:V47)</f>
        <v>6904.029413</v>
      </c>
      <c r="N25" s="64">
        <f>SUM('KPIs Monthly'!W47:Y47)</f>
        <v>6190.001712</v>
      </c>
      <c r="O25" s="64">
        <f>SUM('KPIs Monthly'!Z47:AB47)</f>
        <v>5651.799793</v>
      </c>
      <c r="Q25" s="16"/>
    </row>
    <row r="26" ht="15.75" customHeight="1">
      <c r="A26" s="18"/>
      <c r="B26" s="12" t="s">
        <v>7</v>
      </c>
      <c r="C26" s="26" t="str">
        <f t="shared" ref="C26:J26" si="23">C25/C24</f>
        <v>#REF!</v>
      </c>
      <c r="D26" s="26" t="str">
        <f t="shared" si="23"/>
        <v>#REF!</v>
      </c>
      <c r="E26" s="26" t="str">
        <f t="shared" si="23"/>
        <v>#REF!</v>
      </c>
      <c r="F26" s="26" t="str">
        <f t="shared" si="23"/>
        <v>#REF!</v>
      </c>
      <c r="G26" s="26">
        <f t="shared" si="23"/>
        <v>0.11466598</v>
      </c>
      <c r="H26" s="26">
        <f t="shared" si="23"/>
        <v>0.1021297266</v>
      </c>
      <c r="I26" s="26">
        <f t="shared" si="23"/>
        <v>0.08067537559</v>
      </c>
      <c r="J26" s="26">
        <f t="shared" si="23"/>
        <v>0.07756149677</v>
      </c>
      <c r="K26" s="18"/>
      <c r="L26" s="66">
        <f t="shared" ref="L26:O26" si="24">L25/L24</f>
        <v>0.1</v>
      </c>
      <c r="M26" s="66">
        <f t="shared" si="24"/>
        <v>0.1</v>
      </c>
      <c r="N26" s="66">
        <f t="shared" si="24"/>
        <v>0.1</v>
      </c>
      <c r="O26" s="66">
        <f t="shared" si="24"/>
        <v>0.1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5.75" customHeight="1">
      <c r="B27" s="12" t="s">
        <v>7</v>
      </c>
      <c r="C27" s="16" t="str">
        <f t="shared" ref="C27:F27" si="25">SUM(#REF!)</f>
        <v>#REF!</v>
      </c>
      <c r="D27" s="16" t="str">
        <f t="shared" si="25"/>
        <v>#REF!</v>
      </c>
      <c r="E27" s="16" t="str">
        <f t="shared" si="25"/>
        <v>#REF!</v>
      </c>
      <c r="F27" s="16" t="str">
        <f t="shared" si="25"/>
        <v>#REF!</v>
      </c>
      <c r="G27" s="16">
        <f>SUM('KPIs Monthly'!D50:F50)</f>
        <v>9048</v>
      </c>
      <c r="H27" s="16">
        <f>SUM('KPIs Monthly'!G50:I50)</f>
        <v>8746</v>
      </c>
      <c r="I27" s="16">
        <f>SUM('KPIs Monthly'!J50:L50)</f>
        <v>8035</v>
      </c>
      <c r="J27" s="16">
        <f>SUM('KPIs Monthly'!M50:O50)</f>
        <v>6494</v>
      </c>
      <c r="L27" s="64">
        <f>SUM('KPIs Monthly'!Q50:S50)</f>
        <v>7158.959217</v>
      </c>
      <c r="M27" s="64">
        <f>SUM('KPIs Monthly'!T50:V50)</f>
        <v>8851.31976</v>
      </c>
      <c r="N27" s="64">
        <f>SUM('KPIs Monthly'!W50:Y50)</f>
        <v>7935.899631</v>
      </c>
      <c r="O27" s="64">
        <f>SUM('KPIs Monthly'!Z50:AB50)</f>
        <v>7245.89717</v>
      </c>
      <c r="Q27" s="16"/>
    </row>
    <row r="28" ht="15.75" customHeight="1">
      <c r="B28" s="12" t="s">
        <v>7</v>
      </c>
      <c r="C28" s="16" t="str">
        <f t="shared" ref="C28:F28" si="26">SUM(#REF!)</f>
        <v>#REF!</v>
      </c>
      <c r="D28" s="16" t="str">
        <f t="shared" si="26"/>
        <v>#REF!</v>
      </c>
      <c r="E28" s="16" t="str">
        <f t="shared" si="26"/>
        <v>#REF!</v>
      </c>
      <c r="F28" s="16" t="str">
        <f t="shared" si="26"/>
        <v>#REF!</v>
      </c>
      <c r="G28" s="16">
        <f>SUM('KPIs Monthly'!D52:F52)</f>
        <v>316017</v>
      </c>
      <c r="H28" s="16">
        <f>SUM('KPIs Monthly'!G52:I52)</f>
        <v>312770</v>
      </c>
      <c r="I28" s="16">
        <f>SUM('KPIs Monthly'!J52:L52)</f>
        <v>329794</v>
      </c>
      <c r="J28" s="16">
        <f>SUM('KPIs Monthly'!M52:O52)</f>
        <v>307345</v>
      </c>
      <c r="L28" s="64">
        <f>SUM('KPIs Monthly'!Q52:S52)</f>
        <v>293262.2508</v>
      </c>
      <c r="M28" s="64">
        <f>SUM('KPIs Monthly'!T52:V52)</f>
        <v>362588.7335</v>
      </c>
      <c r="N28" s="64">
        <f>SUM('KPIs Monthly'!W52:Y52)</f>
        <v>358538.1083</v>
      </c>
      <c r="O28" s="64">
        <f>SUM('KPIs Monthly'!Z52:AB52)</f>
        <v>330272.5925</v>
      </c>
      <c r="P28" s="16"/>
      <c r="Q28" s="16"/>
    </row>
    <row r="29" ht="15.75" customHeight="1"/>
    <row r="30" ht="15.75" customHeight="1"/>
    <row r="31" ht="15.75" customHeight="1">
      <c r="J31" s="16"/>
    </row>
    <row r="32" ht="15.75" customHeight="1">
      <c r="J32" s="16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/>
  <cols>
    <col customWidth="1" min="1" max="1" width="8.71"/>
    <col customWidth="1" min="2" max="2" width="22.29"/>
    <col customWidth="1" min="3" max="3" width="9.29"/>
    <col customWidth="1" min="4" max="15" width="8.86"/>
    <col customWidth="1" min="16" max="16" width="8.71"/>
    <col customWidth="1" min="17" max="28" width="11.14"/>
    <col customWidth="1" min="29" max="29" width="8.71"/>
    <col customWidth="1" min="30" max="36" width="8.86"/>
    <col customWidth="1" min="37" max="41" width="9.14"/>
  </cols>
  <sheetData>
    <row r="1">
      <c r="AE1" s="2"/>
      <c r="AF1" s="2"/>
      <c r="AG1" s="2"/>
      <c r="AH1" s="2"/>
      <c r="AI1" s="2"/>
      <c r="AJ1" s="2"/>
      <c r="AK1" s="11"/>
      <c r="AL1" s="11"/>
      <c r="AM1" s="11"/>
      <c r="AN1" s="11"/>
      <c r="AO1" s="11"/>
    </row>
    <row r="2"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  <c r="AD2" s="3" t="s">
        <v>0</v>
      </c>
      <c r="AE2" s="3" t="s">
        <v>0</v>
      </c>
      <c r="AF2" s="3" t="s">
        <v>0</v>
      </c>
      <c r="AG2" s="3" t="s">
        <v>0</v>
      </c>
      <c r="AH2" s="3" t="s">
        <v>0</v>
      </c>
      <c r="AI2" s="3" t="s">
        <v>0</v>
      </c>
      <c r="AJ2" s="3" t="s">
        <v>0</v>
      </c>
      <c r="AK2" s="5" t="s">
        <v>1</v>
      </c>
      <c r="AL2" s="5" t="s">
        <v>1</v>
      </c>
      <c r="AM2" s="5" t="s">
        <v>1</v>
      </c>
      <c r="AN2" s="5" t="s">
        <v>1</v>
      </c>
      <c r="AO2" s="5" t="s">
        <v>1</v>
      </c>
    </row>
    <row r="3">
      <c r="D3" s="67">
        <v>42005.0</v>
      </c>
      <c r="E3" s="67">
        <v>42036.0</v>
      </c>
      <c r="F3" s="67">
        <v>42064.0</v>
      </c>
      <c r="G3" s="67">
        <v>42095.0</v>
      </c>
      <c r="H3" s="67">
        <v>42125.0</v>
      </c>
      <c r="I3" s="67">
        <v>42156.0</v>
      </c>
      <c r="J3" s="67">
        <v>42186.0</v>
      </c>
      <c r="K3" s="67">
        <v>42217.0</v>
      </c>
      <c r="L3" s="67">
        <v>42248.0</v>
      </c>
      <c r="M3" s="67">
        <v>42278.0</v>
      </c>
      <c r="N3" s="67">
        <v>42309.0</v>
      </c>
      <c r="O3" s="67">
        <v>42339.0</v>
      </c>
      <c r="P3" s="67"/>
      <c r="Q3" s="67">
        <v>42370.0</v>
      </c>
      <c r="R3" s="67">
        <v>42401.0</v>
      </c>
      <c r="S3" s="67">
        <v>42430.0</v>
      </c>
      <c r="T3" s="67">
        <v>42461.0</v>
      </c>
      <c r="U3" s="67">
        <v>42491.0</v>
      </c>
      <c r="V3" s="67">
        <v>42522.0</v>
      </c>
      <c r="W3" s="67">
        <v>42552.0</v>
      </c>
      <c r="X3" s="67">
        <v>42583.0</v>
      </c>
      <c r="Y3" s="67">
        <v>42614.0</v>
      </c>
      <c r="Z3" s="67">
        <v>42644.0</v>
      </c>
      <c r="AA3" s="67">
        <v>42675.0</v>
      </c>
      <c r="AB3" s="67">
        <v>42705.0</v>
      </c>
      <c r="AD3" s="67">
        <v>42370.0</v>
      </c>
      <c r="AE3" s="67">
        <v>42401.0</v>
      </c>
      <c r="AF3" s="67">
        <v>42430.0</v>
      </c>
      <c r="AG3" s="67">
        <v>42461.0</v>
      </c>
      <c r="AH3" s="67">
        <v>42491.0</v>
      </c>
      <c r="AI3" s="67">
        <v>42522.0</v>
      </c>
      <c r="AJ3" s="67">
        <v>42552.0</v>
      </c>
      <c r="AK3" s="68">
        <v>42583.0</v>
      </c>
      <c r="AL3" s="68">
        <v>42614.0</v>
      </c>
      <c r="AM3" s="68">
        <v>42644.0</v>
      </c>
      <c r="AN3" s="68">
        <v>42675.0</v>
      </c>
      <c r="AO3" s="68">
        <v>42705.0</v>
      </c>
    </row>
    <row r="4">
      <c r="B4" s="7" t="s">
        <v>21</v>
      </c>
      <c r="C4" s="7"/>
      <c r="AE4" s="2"/>
      <c r="AF4" s="2"/>
      <c r="AG4" s="2"/>
      <c r="AH4" s="2"/>
      <c r="AI4" s="2"/>
      <c r="AJ4" s="2"/>
      <c r="AK4" s="11"/>
      <c r="AL4" s="11"/>
      <c r="AM4" s="11"/>
      <c r="AN4" s="11"/>
      <c r="AO4" s="11"/>
    </row>
    <row r="5">
      <c r="AE5" s="2"/>
      <c r="AF5" s="2"/>
      <c r="AG5" s="2"/>
      <c r="AH5" s="2"/>
      <c r="AI5" s="2"/>
      <c r="AJ5" s="2"/>
      <c r="AK5" s="11"/>
      <c r="AL5" s="11"/>
      <c r="AM5" s="11"/>
      <c r="AN5" s="11"/>
      <c r="AO5" s="11"/>
    </row>
    <row r="6">
      <c r="B6" s="12" t="s">
        <v>25</v>
      </c>
      <c r="D6" s="16">
        <v>82.0</v>
      </c>
      <c r="E6" s="16">
        <v>84.0</v>
      </c>
      <c r="F6" s="16">
        <v>85.0</v>
      </c>
      <c r="G6" s="16">
        <v>87.0</v>
      </c>
      <c r="H6" s="16">
        <v>87.0</v>
      </c>
      <c r="I6" s="16">
        <v>87.0</v>
      </c>
      <c r="J6" s="16">
        <v>88.0</v>
      </c>
      <c r="K6" s="16">
        <v>91.0</v>
      </c>
      <c r="L6" s="16">
        <f t="shared" ref="L6:O6" si="1">K9</f>
        <v>94</v>
      </c>
      <c r="M6" s="16">
        <f t="shared" si="1"/>
        <v>98</v>
      </c>
      <c r="N6" s="16">
        <f t="shared" si="1"/>
        <v>98</v>
      </c>
      <c r="O6" s="16">
        <f t="shared" si="1"/>
        <v>102</v>
      </c>
      <c r="P6" s="16"/>
      <c r="Q6" s="16">
        <v>96.0</v>
      </c>
      <c r="R6" s="16">
        <v>96.0</v>
      </c>
      <c r="S6" s="16">
        <v>97.0</v>
      </c>
      <c r="T6" s="16">
        <v>97.0</v>
      </c>
      <c r="U6" s="16">
        <v>98.0</v>
      </c>
      <c r="V6" s="16">
        <v>98.0</v>
      </c>
      <c r="W6" s="16">
        <v>98.0</v>
      </c>
      <c r="X6" s="16">
        <v>98.0</v>
      </c>
      <c r="Y6" s="16">
        <v>99.0</v>
      </c>
      <c r="Z6" s="16">
        <v>99.0</v>
      </c>
      <c r="AA6" s="16">
        <v>100.0</v>
      </c>
      <c r="AB6" s="16">
        <v>100.0</v>
      </c>
      <c r="AD6" s="16">
        <f>O9</f>
        <v>96</v>
      </c>
      <c r="AE6" s="16">
        <f t="shared" ref="AE6:AI6" si="2">AD9</f>
        <v>96</v>
      </c>
      <c r="AF6" s="16">
        <f t="shared" si="2"/>
        <v>100</v>
      </c>
      <c r="AG6" s="16">
        <f t="shared" si="2"/>
        <v>103</v>
      </c>
      <c r="AH6" s="16">
        <f t="shared" si="2"/>
        <v>103</v>
      </c>
      <c r="AI6" s="16">
        <f t="shared" si="2"/>
        <v>103</v>
      </c>
      <c r="AJ6" s="16">
        <v>98.0</v>
      </c>
      <c r="AK6" s="69">
        <v>98.0</v>
      </c>
      <c r="AL6" s="69">
        <v>99.0</v>
      </c>
      <c r="AM6" s="69">
        <v>99.0</v>
      </c>
      <c r="AN6" s="69">
        <v>100.0</v>
      </c>
      <c r="AO6" s="69">
        <v>100.0</v>
      </c>
    </row>
    <row r="7">
      <c r="B7" s="70" t="s">
        <v>26</v>
      </c>
      <c r="D7" s="16">
        <v>2.0</v>
      </c>
      <c r="E7" s="16">
        <v>1.0</v>
      </c>
      <c r="F7" s="16">
        <v>2.0</v>
      </c>
      <c r="G7" s="16">
        <v>0.0</v>
      </c>
      <c r="H7" s="16">
        <v>1.0</v>
      </c>
      <c r="I7" s="16">
        <v>1.0</v>
      </c>
      <c r="J7" s="16">
        <v>3.0</v>
      </c>
      <c r="K7" s="16">
        <v>3.0</v>
      </c>
      <c r="L7" s="16">
        <v>4.0</v>
      </c>
      <c r="M7" s="16">
        <v>0.0</v>
      </c>
      <c r="N7" s="16">
        <v>4.0</v>
      </c>
      <c r="O7" s="16">
        <v>1.0</v>
      </c>
      <c r="P7" s="16"/>
      <c r="Q7" s="16">
        <v>0.0</v>
      </c>
      <c r="R7" s="16">
        <v>1.0</v>
      </c>
      <c r="S7" s="16">
        <v>0.0</v>
      </c>
      <c r="T7" s="16">
        <v>1.0</v>
      </c>
      <c r="U7" s="16">
        <v>0.0</v>
      </c>
      <c r="V7" s="16">
        <v>1.0</v>
      </c>
      <c r="W7" s="16">
        <v>0.0</v>
      </c>
      <c r="X7" s="16">
        <v>1.0</v>
      </c>
      <c r="Y7" s="16">
        <v>0.0</v>
      </c>
      <c r="Z7" s="16">
        <v>1.0</v>
      </c>
      <c r="AA7" s="16">
        <v>0.0</v>
      </c>
      <c r="AB7" s="16">
        <v>1.0</v>
      </c>
      <c r="AD7" s="16">
        <v>0.0</v>
      </c>
      <c r="AE7" s="16">
        <v>4.0</v>
      </c>
      <c r="AF7" s="16">
        <v>3.0</v>
      </c>
      <c r="AG7" s="16">
        <v>0.0</v>
      </c>
      <c r="AH7" s="16">
        <v>0.0</v>
      </c>
      <c r="AI7" s="16">
        <v>1.0</v>
      </c>
      <c r="AJ7" s="16">
        <v>0.0</v>
      </c>
      <c r="AK7" s="69">
        <v>1.0</v>
      </c>
      <c r="AL7" s="69">
        <v>0.0</v>
      </c>
      <c r="AM7" s="69">
        <v>1.0</v>
      </c>
      <c r="AN7" s="69">
        <v>0.0</v>
      </c>
      <c r="AO7" s="69">
        <v>1.0</v>
      </c>
    </row>
    <row r="8">
      <c r="B8" s="70" t="s">
        <v>27</v>
      </c>
      <c r="D8" s="16">
        <v>0.0</v>
      </c>
      <c r="E8" s="16">
        <v>0.0</v>
      </c>
      <c r="F8" s="16">
        <v>0.0</v>
      </c>
      <c r="G8" s="16">
        <v>0.0</v>
      </c>
      <c r="H8" s="16">
        <v>1.0</v>
      </c>
      <c r="I8" s="16">
        <v>0.0</v>
      </c>
      <c r="J8" s="16">
        <v>0.0</v>
      </c>
      <c r="K8" s="16">
        <v>0.0</v>
      </c>
      <c r="L8" s="16">
        <v>0.0</v>
      </c>
      <c r="M8" s="16">
        <v>0.0</v>
      </c>
      <c r="N8" s="16">
        <v>0.0</v>
      </c>
      <c r="O8" s="16">
        <v>7.0</v>
      </c>
      <c r="P8" s="16"/>
      <c r="Q8" s="16">
        <v>0.0</v>
      </c>
      <c r="R8" s="16">
        <v>0.0</v>
      </c>
      <c r="S8" s="16">
        <v>0.0</v>
      </c>
      <c r="T8" s="16">
        <v>0.0</v>
      </c>
      <c r="U8" s="16">
        <v>0.0</v>
      </c>
      <c r="V8" s="16">
        <v>1.0</v>
      </c>
      <c r="W8" s="16">
        <v>0.0</v>
      </c>
      <c r="X8" s="16">
        <v>0.0</v>
      </c>
      <c r="Y8" s="16">
        <v>0.0</v>
      </c>
      <c r="Z8" s="16">
        <v>0.0</v>
      </c>
      <c r="AA8" s="16">
        <v>0.0</v>
      </c>
      <c r="AB8" s="16">
        <v>0.0</v>
      </c>
      <c r="AD8" s="16">
        <v>0.0</v>
      </c>
      <c r="AE8" s="16">
        <v>0.0</v>
      </c>
      <c r="AF8" s="16">
        <v>0.0</v>
      </c>
      <c r="AG8" s="16">
        <v>0.0</v>
      </c>
      <c r="AH8" s="16">
        <v>0.0</v>
      </c>
      <c r="AI8" s="16">
        <v>0.0</v>
      </c>
      <c r="AJ8" s="16">
        <v>0.0</v>
      </c>
      <c r="AK8" s="69">
        <v>0.0</v>
      </c>
      <c r="AL8" s="69">
        <v>0.0</v>
      </c>
      <c r="AM8" s="69">
        <v>0.0</v>
      </c>
      <c r="AN8" s="69">
        <v>0.0</v>
      </c>
      <c r="AO8" s="69">
        <v>0.0</v>
      </c>
    </row>
    <row r="9">
      <c r="B9" s="12" t="s">
        <v>24</v>
      </c>
      <c r="D9" s="16">
        <v>84.0</v>
      </c>
      <c r="E9" s="16">
        <v>85.0</v>
      </c>
      <c r="F9" s="16">
        <v>87.0</v>
      </c>
      <c r="G9" s="16">
        <v>87.0</v>
      </c>
      <c r="H9" s="16">
        <v>87.0</v>
      </c>
      <c r="I9" s="16">
        <v>88.0</v>
      </c>
      <c r="J9" s="16">
        <v>91.0</v>
      </c>
      <c r="K9" s="16">
        <v>94.0</v>
      </c>
      <c r="L9" s="16">
        <f t="shared" ref="L9:O9" si="3">L6+L7-L8</f>
        <v>98</v>
      </c>
      <c r="M9" s="16">
        <f t="shared" si="3"/>
        <v>98</v>
      </c>
      <c r="N9" s="16">
        <f t="shared" si="3"/>
        <v>102</v>
      </c>
      <c r="O9" s="16">
        <f t="shared" si="3"/>
        <v>96</v>
      </c>
      <c r="P9" s="16"/>
      <c r="Q9" s="16">
        <v>96.0</v>
      </c>
      <c r="R9" s="16">
        <v>97.0</v>
      </c>
      <c r="S9" s="16">
        <v>97.0</v>
      </c>
      <c r="T9" s="16">
        <v>98.0</v>
      </c>
      <c r="U9" s="16">
        <v>98.0</v>
      </c>
      <c r="V9" s="16">
        <v>98.0</v>
      </c>
      <c r="W9" s="16">
        <v>98.0</v>
      </c>
      <c r="X9" s="16">
        <v>99.0</v>
      </c>
      <c r="Y9" s="16">
        <v>99.0</v>
      </c>
      <c r="Z9" s="16">
        <v>100.0</v>
      </c>
      <c r="AA9" s="16">
        <v>100.0</v>
      </c>
      <c r="AB9" s="16">
        <v>101.0</v>
      </c>
      <c r="AD9" s="16">
        <f t="shared" ref="AD9:AI9" si="4">AD6+AD7-AD8</f>
        <v>96</v>
      </c>
      <c r="AE9" s="16">
        <f t="shared" si="4"/>
        <v>100</v>
      </c>
      <c r="AF9" s="16">
        <f t="shared" si="4"/>
        <v>103</v>
      </c>
      <c r="AG9" s="16">
        <f t="shared" si="4"/>
        <v>103</v>
      </c>
      <c r="AH9" s="16">
        <f t="shared" si="4"/>
        <v>103</v>
      </c>
      <c r="AI9" s="16">
        <f t="shared" si="4"/>
        <v>104</v>
      </c>
      <c r="AJ9" s="16">
        <v>98.0</v>
      </c>
      <c r="AK9" s="69">
        <v>99.0</v>
      </c>
      <c r="AL9" s="69">
        <v>99.0</v>
      </c>
      <c r="AM9" s="69">
        <v>100.0</v>
      </c>
      <c r="AN9" s="69">
        <v>100.0</v>
      </c>
      <c r="AO9" s="69">
        <v>101.0</v>
      </c>
    </row>
    <row r="10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D10" s="16"/>
      <c r="AE10" s="16"/>
      <c r="AF10" s="16"/>
      <c r="AG10" s="16"/>
      <c r="AH10" s="16"/>
      <c r="AI10" s="16"/>
      <c r="AJ10" s="16"/>
      <c r="AK10" s="69"/>
      <c r="AL10" s="69"/>
      <c r="AM10" s="69"/>
      <c r="AN10" s="69"/>
      <c r="AO10" s="69"/>
    </row>
    <row r="11">
      <c r="B11" s="12" t="s">
        <v>24</v>
      </c>
      <c r="D11" s="16">
        <v>8737.0</v>
      </c>
      <c r="E11" s="16">
        <v>8227.0</v>
      </c>
      <c r="F11" s="16">
        <v>9577.0</v>
      </c>
      <c r="G11" s="16">
        <v>10023.0</v>
      </c>
      <c r="H11" s="16">
        <v>12758.0</v>
      </c>
      <c r="I11" s="16">
        <v>12143.0</v>
      </c>
      <c r="J11" s="16">
        <v>10846.0</v>
      </c>
      <c r="K11" s="16">
        <v>13327.0</v>
      </c>
      <c r="L11" s="16">
        <v>11870.0</v>
      </c>
      <c r="M11" s="16">
        <v>11966.0</v>
      </c>
      <c r="N11" s="16">
        <v>10428.0</v>
      </c>
      <c r="O11" s="16">
        <v>8052.0</v>
      </c>
      <c r="P11" s="16"/>
      <c r="Q11" s="16">
        <v>9640.308146285386</v>
      </c>
      <c r="R11" s="16">
        <v>8970.78478955241</v>
      </c>
      <c r="S11" s="16">
        <v>10202.770110766753</v>
      </c>
      <c r="T11" s="16">
        <v>10677.912166671731</v>
      </c>
      <c r="U11" s="16">
        <v>13591.619617120416</v>
      </c>
      <c r="V11" s="16">
        <v>12789.43000107803</v>
      </c>
      <c r="W11" s="16">
        <v>11046.789391318403</v>
      </c>
      <c r="X11" s="16">
        <v>13140.515732682246</v>
      </c>
      <c r="Y11" s="16">
        <v>14175.031877426927</v>
      </c>
      <c r="Z11" s="16">
        <v>14110.953593189282</v>
      </c>
      <c r="AA11" s="16">
        <v>11651.140084418692</v>
      </c>
      <c r="AB11" s="16">
        <v>8910.160776627139</v>
      </c>
      <c r="AD11" s="16">
        <v>8381.0</v>
      </c>
      <c r="AE11" s="16">
        <v>7861.0</v>
      </c>
      <c r="AF11" s="16">
        <v>8715.0</v>
      </c>
      <c r="AG11" s="16">
        <v>9822.0</v>
      </c>
      <c r="AH11" s="16">
        <v>11568.0</v>
      </c>
      <c r="AI11" s="16">
        <v>11742.0</v>
      </c>
      <c r="AJ11" s="16">
        <v>11096.0</v>
      </c>
      <c r="AK11" s="69">
        <v>13140.515732682246</v>
      </c>
      <c r="AL11" s="69">
        <v>14175.031877426927</v>
      </c>
      <c r="AM11" s="69">
        <v>14110.953593189282</v>
      </c>
      <c r="AN11" s="69">
        <v>11651.140084418692</v>
      </c>
      <c r="AO11" s="69">
        <v>8910.160776627139</v>
      </c>
    </row>
    <row r="12">
      <c r="B12" s="12" t="s">
        <v>24</v>
      </c>
      <c r="D12" s="16">
        <f t="shared" ref="D12:O12" si="5">D11/D9</f>
        <v>104.0119048</v>
      </c>
      <c r="E12" s="16">
        <f t="shared" si="5"/>
        <v>96.78823529</v>
      </c>
      <c r="F12" s="16">
        <f t="shared" si="5"/>
        <v>110.0804598</v>
      </c>
      <c r="G12" s="16">
        <f t="shared" si="5"/>
        <v>115.2068966</v>
      </c>
      <c r="H12" s="16">
        <f t="shared" si="5"/>
        <v>146.6436782</v>
      </c>
      <c r="I12" s="16">
        <f t="shared" si="5"/>
        <v>137.9886364</v>
      </c>
      <c r="J12" s="16">
        <f t="shared" si="5"/>
        <v>119.1868132</v>
      </c>
      <c r="K12" s="16">
        <f t="shared" si="5"/>
        <v>141.7765957</v>
      </c>
      <c r="L12" s="16">
        <f t="shared" si="5"/>
        <v>121.122449</v>
      </c>
      <c r="M12" s="16">
        <f t="shared" si="5"/>
        <v>122.1020408</v>
      </c>
      <c r="N12" s="16">
        <f t="shared" si="5"/>
        <v>102.2352941</v>
      </c>
      <c r="O12" s="16">
        <f t="shared" si="5"/>
        <v>83.875</v>
      </c>
      <c r="P12" s="16"/>
      <c r="Q12" s="16">
        <f t="shared" ref="Q12:AB12" si="6">Q11/Q9</f>
        <v>100.4198765</v>
      </c>
      <c r="R12" s="16">
        <f t="shared" si="6"/>
        <v>92.48231742</v>
      </c>
      <c r="S12" s="16">
        <f t="shared" si="6"/>
        <v>105.183197</v>
      </c>
      <c r="T12" s="16">
        <f t="shared" si="6"/>
        <v>108.9582874</v>
      </c>
      <c r="U12" s="16">
        <f t="shared" si="6"/>
        <v>138.6899961</v>
      </c>
      <c r="V12" s="16">
        <f t="shared" si="6"/>
        <v>130.5043878</v>
      </c>
      <c r="W12" s="16">
        <f t="shared" si="6"/>
        <v>112.7223407</v>
      </c>
      <c r="X12" s="16">
        <f t="shared" si="6"/>
        <v>132.7324821</v>
      </c>
      <c r="Y12" s="16">
        <f t="shared" si="6"/>
        <v>143.1821402</v>
      </c>
      <c r="Z12" s="16">
        <f t="shared" si="6"/>
        <v>141.1095359</v>
      </c>
      <c r="AA12" s="16">
        <f t="shared" si="6"/>
        <v>116.5114008</v>
      </c>
      <c r="AB12" s="16">
        <f t="shared" si="6"/>
        <v>88.21941363</v>
      </c>
      <c r="AD12" s="16">
        <f t="shared" ref="AD12:AO12" si="7">AD11/AD9</f>
        <v>87.30208333</v>
      </c>
      <c r="AE12" s="16">
        <f t="shared" si="7"/>
        <v>78.61</v>
      </c>
      <c r="AF12" s="16">
        <f t="shared" si="7"/>
        <v>84.61165049</v>
      </c>
      <c r="AG12" s="16">
        <f t="shared" si="7"/>
        <v>95.3592233</v>
      </c>
      <c r="AH12" s="16">
        <f t="shared" si="7"/>
        <v>112.3106796</v>
      </c>
      <c r="AI12" s="16">
        <f t="shared" si="7"/>
        <v>112.9038462</v>
      </c>
      <c r="AJ12" s="16">
        <f t="shared" si="7"/>
        <v>113.2244898</v>
      </c>
      <c r="AK12" s="69">
        <f t="shared" si="7"/>
        <v>132.7324821</v>
      </c>
      <c r="AL12" s="69">
        <f t="shared" si="7"/>
        <v>143.1821402</v>
      </c>
      <c r="AM12" s="69">
        <f t="shared" si="7"/>
        <v>141.1095359</v>
      </c>
      <c r="AN12" s="69">
        <f t="shared" si="7"/>
        <v>116.5114008</v>
      </c>
      <c r="AO12" s="69">
        <f t="shared" si="7"/>
        <v>88.21941363</v>
      </c>
    </row>
    <row r="13"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D13" s="16"/>
      <c r="AE13" s="16"/>
      <c r="AF13" s="16"/>
      <c r="AG13" s="16"/>
      <c r="AH13" s="16"/>
      <c r="AI13" s="16"/>
      <c r="AJ13" s="16"/>
      <c r="AK13" s="69"/>
      <c r="AL13" s="69"/>
      <c r="AM13" s="69"/>
      <c r="AN13" s="69"/>
      <c r="AO13" s="69"/>
    </row>
    <row r="14">
      <c r="B14" s="12" t="s">
        <v>7</v>
      </c>
      <c r="D14" s="16">
        <v>5028.0</v>
      </c>
      <c r="E14" s="16">
        <v>4037.0</v>
      </c>
      <c r="F14" s="16">
        <v>4367.0</v>
      </c>
      <c r="G14" s="16">
        <v>4072.0</v>
      </c>
      <c r="H14" s="16">
        <v>4369.0</v>
      </c>
      <c r="I14" s="16">
        <v>4736.0</v>
      </c>
      <c r="J14" s="16">
        <v>4849.0</v>
      </c>
      <c r="K14" s="16">
        <v>5813.0</v>
      </c>
      <c r="L14" s="16">
        <v>5840.0</v>
      </c>
      <c r="M14" s="16">
        <v>6132.0</v>
      </c>
      <c r="N14" s="16">
        <v>6563.0</v>
      </c>
      <c r="O14" s="16">
        <v>6225.0</v>
      </c>
      <c r="P14" s="16"/>
      <c r="Q14" s="16">
        <v>4241.73558436557</v>
      </c>
      <c r="R14" s="16">
        <v>3947.1453074030605</v>
      </c>
      <c r="S14" s="16">
        <v>4489.218848737371</v>
      </c>
      <c r="T14" s="16">
        <v>4698.281353335562</v>
      </c>
      <c r="U14" s="16">
        <v>5980.312631532983</v>
      </c>
      <c r="V14" s="16">
        <v>5627.349200474333</v>
      </c>
      <c r="W14" s="16">
        <v>4860.587332180097</v>
      </c>
      <c r="X14" s="16">
        <v>5781.826922380188</v>
      </c>
      <c r="Y14" s="16">
        <v>6237.014026067848</v>
      </c>
      <c r="Z14" s="16">
        <v>6208.819581003284</v>
      </c>
      <c r="AA14" s="16">
        <v>5126.501637144224</v>
      </c>
      <c r="AB14" s="16">
        <v>3920.470741715941</v>
      </c>
      <c r="AD14" s="16">
        <v>5200.0</v>
      </c>
      <c r="AE14" s="16">
        <v>4446.0</v>
      </c>
      <c r="AF14" s="16">
        <v>4209.0</v>
      </c>
      <c r="AG14" s="16">
        <v>4198.0</v>
      </c>
      <c r="AH14" s="16">
        <v>4595.0</v>
      </c>
      <c r="AI14" s="16">
        <v>4984.0</v>
      </c>
      <c r="AJ14" s="16">
        <v>6313.0</v>
      </c>
      <c r="AK14" s="69">
        <v>5781.826922380188</v>
      </c>
      <c r="AL14" s="69">
        <v>6237.014026067848</v>
      </c>
      <c r="AM14" s="69">
        <v>6208.819581003284</v>
      </c>
      <c r="AN14" s="69">
        <v>5126.501637144224</v>
      </c>
      <c r="AO14" s="69">
        <v>3920.470741715941</v>
      </c>
    </row>
    <row r="15">
      <c r="B15" s="12" t="s">
        <v>7</v>
      </c>
      <c r="D15" s="16">
        <v>5688.0</v>
      </c>
      <c r="E15" s="16">
        <v>4521.0</v>
      </c>
      <c r="F15" s="16">
        <v>5036.0</v>
      </c>
      <c r="G15" s="16">
        <v>4794.0</v>
      </c>
      <c r="H15" s="16">
        <v>4971.0</v>
      </c>
      <c r="I15" s="16">
        <v>5318.0</v>
      </c>
      <c r="J15" s="16">
        <v>6309.0</v>
      </c>
      <c r="K15" s="16">
        <v>6110.0</v>
      </c>
      <c r="L15" s="16">
        <v>6202.0</v>
      </c>
      <c r="M15" s="16">
        <v>6174.0</v>
      </c>
      <c r="N15" s="16">
        <v>6515.0</v>
      </c>
      <c r="O15" s="16">
        <v>6079.0</v>
      </c>
      <c r="P15" s="16"/>
      <c r="Q15" s="16">
        <v>4771.952532411266</v>
      </c>
      <c r="R15" s="16">
        <v>4440.538470828443</v>
      </c>
      <c r="S15" s="16">
        <v>5050.371204829543</v>
      </c>
      <c r="T15" s="16">
        <v>5285.566522502508</v>
      </c>
      <c r="U15" s="16">
        <v>6727.851710474606</v>
      </c>
      <c r="V15" s="16">
        <v>6330.767850533624</v>
      </c>
      <c r="W15" s="16">
        <v>5468.160748702609</v>
      </c>
      <c r="X15" s="16">
        <v>6504.555287677712</v>
      </c>
      <c r="Y15" s="16">
        <v>7016.640779326329</v>
      </c>
      <c r="Z15" s="16">
        <v>6984.9220286286945</v>
      </c>
      <c r="AA15" s="16">
        <v>5767.3143417872525</v>
      </c>
      <c r="AB15" s="16">
        <v>4410.529584430434</v>
      </c>
      <c r="AD15" s="16">
        <v>5372.0</v>
      </c>
      <c r="AE15" s="16">
        <v>5205.0</v>
      </c>
      <c r="AF15" s="16">
        <v>4643.0</v>
      </c>
      <c r="AG15" s="16">
        <v>4802.0</v>
      </c>
      <c r="AH15" s="16">
        <v>4977.0</v>
      </c>
      <c r="AI15" s="16">
        <v>5488.0</v>
      </c>
      <c r="AJ15" s="16">
        <v>6695.0</v>
      </c>
      <c r="AK15" s="69">
        <v>6504.555287677712</v>
      </c>
      <c r="AL15" s="69">
        <v>7016.640779326329</v>
      </c>
      <c r="AM15" s="69">
        <v>6984.9220286286945</v>
      </c>
      <c r="AN15" s="69">
        <v>5767.3143417872525</v>
      </c>
      <c r="AO15" s="69">
        <v>4410.529584430434</v>
      </c>
    </row>
    <row r="16">
      <c r="B16" s="12" t="s">
        <v>7</v>
      </c>
      <c r="D16" s="16">
        <v>3290.0</v>
      </c>
      <c r="E16" s="16">
        <v>2576.0</v>
      </c>
      <c r="F16" s="16">
        <v>2795.0</v>
      </c>
      <c r="G16" s="16">
        <v>2549.0</v>
      </c>
      <c r="H16" s="16">
        <v>2748.0</v>
      </c>
      <c r="I16" s="16">
        <v>2943.0</v>
      </c>
      <c r="J16" s="16">
        <v>2980.0</v>
      </c>
      <c r="K16" s="16">
        <v>3634.0</v>
      </c>
      <c r="L16" s="16">
        <v>3832.0</v>
      </c>
      <c r="M16" s="16">
        <v>4041.0</v>
      </c>
      <c r="N16" s="16">
        <v>4312.0</v>
      </c>
      <c r="O16" s="16">
        <v>4203.0</v>
      </c>
      <c r="P16" s="16"/>
      <c r="Q16" s="16">
        <v>2629.8760623066532</v>
      </c>
      <c r="R16" s="16">
        <v>2447.2300905898974</v>
      </c>
      <c r="S16" s="16">
        <v>2783.3156862171704</v>
      </c>
      <c r="T16" s="16">
        <v>2912.9344390680485</v>
      </c>
      <c r="U16" s="16">
        <v>3707.7938315504493</v>
      </c>
      <c r="V16" s="16">
        <v>3488.9565042940862</v>
      </c>
      <c r="W16" s="16">
        <v>3013.5641459516605</v>
      </c>
      <c r="X16" s="16">
        <v>3584.7326918757167</v>
      </c>
      <c r="Y16" s="16">
        <v>3866.948696162066</v>
      </c>
      <c r="Z16" s="16">
        <v>3849.468140222036</v>
      </c>
      <c r="AA16" s="16">
        <v>3178.431015029419</v>
      </c>
      <c r="AB16" s="16">
        <v>2430.6918598638836</v>
      </c>
      <c r="AD16" s="16">
        <v>3474.0</v>
      </c>
      <c r="AE16" s="16">
        <v>3002.0</v>
      </c>
      <c r="AF16" s="16">
        <v>2891.0</v>
      </c>
      <c r="AG16" s="16">
        <v>2715.0</v>
      </c>
      <c r="AH16" s="16">
        <v>3047.0</v>
      </c>
      <c r="AI16" s="16">
        <v>3242.0</v>
      </c>
      <c r="AJ16" s="16">
        <v>3898.0</v>
      </c>
      <c r="AK16" s="69">
        <v>3584.7326918757167</v>
      </c>
      <c r="AL16" s="69">
        <v>3866.948696162066</v>
      </c>
      <c r="AM16" s="69">
        <v>3849.468140222036</v>
      </c>
      <c r="AN16" s="69">
        <v>3178.431015029419</v>
      </c>
      <c r="AO16" s="69">
        <v>2430.6918598638836</v>
      </c>
    </row>
    <row r="17">
      <c r="B17" s="12" t="s">
        <v>7</v>
      </c>
      <c r="D17" s="16">
        <v>1826.0</v>
      </c>
      <c r="E17" s="16">
        <v>1554.0</v>
      </c>
      <c r="F17" s="16">
        <v>1705.0</v>
      </c>
      <c r="G17" s="16">
        <v>1623.0</v>
      </c>
      <c r="H17" s="16">
        <v>1631.0</v>
      </c>
      <c r="I17" s="16">
        <v>1735.0</v>
      </c>
      <c r="J17" s="16">
        <v>1913.0</v>
      </c>
      <c r="K17" s="16">
        <v>2198.0</v>
      </c>
      <c r="L17" s="16">
        <v>2185.0</v>
      </c>
      <c r="M17" s="16">
        <v>2326.0</v>
      </c>
      <c r="N17" s="16">
        <v>2407.0</v>
      </c>
      <c r="O17" s="16">
        <v>2687.0</v>
      </c>
      <c r="P17" s="16"/>
      <c r="Q17" s="16">
        <v>1577.925637383992</v>
      </c>
      <c r="R17" s="16">
        <v>1468.3380543539383</v>
      </c>
      <c r="S17" s="16">
        <v>1669.9894117303022</v>
      </c>
      <c r="T17" s="16">
        <v>1747.7606634408291</v>
      </c>
      <c r="U17" s="16">
        <v>2224.6762989302697</v>
      </c>
      <c r="V17" s="16">
        <v>2093.3739025764517</v>
      </c>
      <c r="W17" s="16">
        <v>1808.1384875709962</v>
      </c>
      <c r="X17" s="16">
        <v>2150.83961512543</v>
      </c>
      <c r="Y17" s="16">
        <v>2320.1692176972397</v>
      </c>
      <c r="Z17" s="16">
        <v>2309.6808841332213</v>
      </c>
      <c r="AA17" s="16">
        <v>1907.0586090176514</v>
      </c>
      <c r="AB17" s="16">
        <v>1458.41511591833</v>
      </c>
      <c r="AD17" s="16">
        <v>2152.0</v>
      </c>
      <c r="AE17" s="16">
        <v>1818.0</v>
      </c>
      <c r="AF17" s="16">
        <v>1869.0</v>
      </c>
      <c r="AG17" s="16">
        <v>1679.0</v>
      </c>
      <c r="AH17" s="16">
        <v>1719.0</v>
      </c>
      <c r="AI17" s="16">
        <v>1536.0</v>
      </c>
      <c r="AJ17" s="16">
        <v>1669.0</v>
      </c>
      <c r="AK17" s="69">
        <v>2150.83961512543</v>
      </c>
      <c r="AL17" s="69">
        <v>2320.1692176972397</v>
      </c>
      <c r="AM17" s="69">
        <v>2309.6808841332213</v>
      </c>
      <c r="AN17" s="69">
        <v>1907.0586090176514</v>
      </c>
      <c r="AO17" s="69">
        <v>1458.41511591833</v>
      </c>
    </row>
    <row r="18"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D18" s="16"/>
      <c r="AE18" s="16"/>
      <c r="AF18" s="16"/>
      <c r="AG18" s="16"/>
      <c r="AH18" s="16"/>
      <c r="AI18" s="16"/>
      <c r="AJ18" s="16"/>
      <c r="AK18" s="69"/>
      <c r="AL18" s="69"/>
      <c r="AM18" s="69"/>
      <c r="AN18" s="69"/>
      <c r="AO18" s="69"/>
    </row>
    <row r="19">
      <c r="B19" s="12" t="s">
        <v>7</v>
      </c>
      <c r="D19" s="16">
        <v>234.0</v>
      </c>
      <c r="E19" s="16">
        <v>151.0</v>
      </c>
      <c r="F19" s="16">
        <v>197.0</v>
      </c>
      <c r="G19" s="16">
        <v>158.0</v>
      </c>
      <c r="H19" s="16">
        <v>148.0</v>
      </c>
      <c r="I19" s="16">
        <v>173.0</v>
      </c>
      <c r="J19" s="16">
        <v>181.0</v>
      </c>
      <c r="K19" s="16">
        <v>168.0</v>
      </c>
      <c r="L19" s="16">
        <v>253.0</v>
      </c>
      <c r="M19" s="16">
        <v>229.0</v>
      </c>
      <c r="N19" s="16">
        <v>210.0</v>
      </c>
      <c r="O19" s="16">
        <v>215.0</v>
      </c>
      <c r="P19" s="16"/>
      <c r="Q19" s="16">
        <v>157.7925637383992</v>
      </c>
      <c r="R19" s="16">
        <v>146.83380543539383</v>
      </c>
      <c r="S19" s="16">
        <v>166.99894117303023</v>
      </c>
      <c r="T19" s="16">
        <v>174.77606634408292</v>
      </c>
      <c r="U19" s="16">
        <v>222.46762989302698</v>
      </c>
      <c r="V19" s="16">
        <v>209.33739025764518</v>
      </c>
      <c r="W19" s="16">
        <v>180.81384875709963</v>
      </c>
      <c r="X19" s="16">
        <v>215.08396151254303</v>
      </c>
      <c r="Y19" s="16">
        <v>232.01692176972398</v>
      </c>
      <c r="Z19" s="16">
        <v>230.96808841332214</v>
      </c>
      <c r="AA19" s="16">
        <v>190.70586090176516</v>
      </c>
      <c r="AB19" s="16">
        <v>145.841511591833</v>
      </c>
      <c r="AD19" s="16">
        <v>256.0</v>
      </c>
      <c r="AE19" s="16">
        <v>148.0</v>
      </c>
      <c r="AF19" s="16">
        <v>173.0</v>
      </c>
      <c r="AG19" s="16">
        <v>150.0</v>
      </c>
      <c r="AH19" s="16">
        <v>224.0</v>
      </c>
      <c r="AI19" s="16">
        <v>365.0</v>
      </c>
      <c r="AJ19" s="16">
        <v>400.0</v>
      </c>
      <c r="AK19" s="69">
        <v>215.08396151254303</v>
      </c>
      <c r="AL19" s="69">
        <v>232.01692176972398</v>
      </c>
      <c r="AM19" s="69">
        <v>230.96808841332214</v>
      </c>
      <c r="AN19" s="69">
        <v>190.70586090176516</v>
      </c>
      <c r="AO19" s="69">
        <v>145.841511591833</v>
      </c>
    </row>
    <row r="20">
      <c r="B20" s="12" t="s">
        <v>7</v>
      </c>
      <c r="D20" s="33">
        <f t="shared" ref="D20:O20" si="8">D19/D17</f>
        <v>0.1281489595</v>
      </c>
      <c r="E20" s="33">
        <f t="shared" si="8"/>
        <v>0.09716859717</v>
      </c>
      <c r="F20" s="33">
        <f t="shared" si="8"/>
        <v>0.115542522</v>
      </c>
      <c r="G20" s="33">
        <f t="shared" si="8"/>
        <v>0.09735058534</v>
      </c>
      <c r="H20" s="33">
        <f t="shared" si="8"/>
        <v>0.09074187615</v>
      </c>
      <c r="I20" s="33">
        <f t="shared" si="8"/>
        <v>0.09971181556</v>
      </c>
      <c r="J20" s="33">
        <f t="shared" si="8"/>
        <v>0.09461578672</v>
      </c>
      <c r="K20" s="33">
        <f t="shared" si="8"/>
        <v>0.07643312102</v>
      </c>
      <c r="L20" s="33">
        <f t="shared" si="8"/>
        <v>0.1157894737</v>
      </c>
      <c r="M20" s="33">
        <f t="shared" si="8"/>
        <v>0.09845227859</v>
      </c>
      <c r="N20" s="33">
        <f t="shared" si="8"/>
        <v>0.08724553386</v>
      </c>
      <c r="O20" s="33">
        <f t="shared" si="8"/>
        <v>0.08001488649</v>
      </c>
      <c r="P20" s="16"/>
      <c r="Q20" s="33">
        <f t="shared" ref="Q20:AB20" si="9">Q19/Q17</f>
        <v>0.1</v>
      </c>
      <c r="R20" s="33">
        <f t="shared" si="9"/>
        <v>0.1</v>
      </c>
      <c r="S20" s="33">
        <f t="shared" si="9"/>
        <v>0.1</v>
      </c>
      <c r="T20" s="33">
        <f t="shared" si="9"/>
        <v>0.1</v>
      </c>
      <c r="U20" s="33">
        <f t="shared" si="9"/>
        <v>0.1</v>
      </c>
      <c r="V20" s="33">
        <f t="shared" si="9"/>
        <v>0.1</v>
      </c>
      <c r="W20" s="33">
        <f t="shared" si="9"/>
        <v>0.1</v>
      </c>
      <c r="X20" s="33">
        <f t="shared" si="9"/>
        <v>0.1</v>
      </c>
      <c r="Y20" s="33">
        <f t="shared" si="9"/>
        <v>0.1</v>
      </c>
      <c r="Z20" s="33">
        <f t="shared" si="9"/>
        <v>0.1</v>
      </c>
      <c r="AA20" s="33">
        <f t="shared" si="9"/>
        <v>0.1</v>
      </c>
      <c r="AB20" s="33">
        <f t="shared" si="9"/>
        <v>0.1</v>
      </c>
      <c r="AD20" s="33">
        <f t="shared" ref="AD20:AO20" si="10">AD19/AD17</f>
        <v>0.1189591078</v>
      </c>
      <c r="AE20" s="33">
        <f t="shared" si="10"/>
        <v>0.08140814081</v>
      </c>
      <c r="AF20" s="33">
        <f t="shared" si="10"/>
        <v>0.09256286784</v>
      </c>
      <c r="AG20" s="33">
        <f t="shared" si="10"/>
        <v>0.0893388922</v>
      </c>
      <c r="AH20" s="33">
        <f t="shared" si="10"/>
        <v>0.1303083188</v>
      </c>
      <c r="AI20" s="33">
        <f t="shared" si="10"/>
        <v>0.2376302083</v>
      </c>
      <c r="AJ20" s="33">
        <f t="shared" si="10"/>
        <v>0.2396644697</v>
      </c>
      <c r="AK20" s="71">
        <f t="shared" si="10"/>
        <v>0.1</v>
      </c>
      <c r="AL20" s="71">
        <f t="shared" si="10"/>
        <v>0.1</v>
      </c>
      <c r="AM20" s="71">
        <f t="shared" si="10"/>
        <v>0.1</v>
      </c>
      <c r="AN20" s="71">
        <f t="shared" si="10"/>
        <v>0.1</v>
      </c>
      <c r="AO20" s="71">
        <f t="shared" si="10"/>
        <v>0.1</v>
      </c>
    </row>
    <row r="21" ht="15.75" customHeight="1"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D21" s="16"/>
      <c r="AE21" s="16"/>
      <c r="AF21" s="16"/>
      <c r="AG21" s="16"/>
      <c r="AH21" s="16"/>
      <c r="AI21" s="16"/>
      <c r="AJ21" s="16"/>
      <c r="AK21" s="69"/>
      <c r="AL21" s="69"/>
      <c r="AM21" s="69"/>
      <c r="AN21" s="69"/>
      <c r="AO21" s="69"/>
    </row>
    <row r="22" ht="15.75" customHeight="1">
      <c r="B22" s="12" t="s">
        <v>7</v>
      </c>
      <c r="D22" s="16">
        <v>719.0</v>
      </c>
      <c r="E22" s="16">
        <v>574.0</v>
      </c>
      <c r="F22" s="16">
        <v>648.0</v>
      </c>
      <c r="G22" s="16">
        <v>642.0</v>
      </c>
      <c r="H22" s="16">
        <v>664.0</v>
      </c>
      <c r="I22" s="16">
        <v>656.0</v>
      </c>
      <c r="J22" s="16">
        <v>649.0</v>
      </c>
      <c r="K22" s="16">
        <v>695.0</v>
      </c>
      <c r="L22" s="16">
        <v>651.0</v>
      </c>
      <c r="M22" s="16">
        <v>623.0</v>
      </c>
      <c r="N22" s="16">
        <v>530.0</v>
      </c>
      <c r="O22" s="16">
        <v>440.0</v>
      </c>
      <c r="P22" s="16"/>
      <c r="Q22" s="16">
        <v>546.1017616824975</v>
      </c>
      <c r="R22" s="16">
        <v>511.8556419856057</v>
      </c>
      <c r="S22" s="16">
        <v>574.8716911657194</v>
      </c>
      <c r="T22" s="16">
        <v>599.1752073252591</v>
      </c>
      <c r="U22" s="16">
        <v>748.2113434157093</v>
      </c>
      <c r="V22" s="16">
        <v>707.1793445551411</v>
      </c>
      <c r="W22" s="16">
        <v>618.0432773659363</v>
      </c>
      <c r="X22" s="16">
        <v>725.137379726697</v>
      </c>
      <c r="Y22" s="16">
        <v>778.0528805303874</v>
      </c>
      <c r="Z22" s="16">
        <v>774.7752762916317</v>
      </c>
      <c r="AA22" s="16">
        <v>648.9558153180161</v>
      </c>
      <c r="AB22" s="16">
        <v>508.75472372447814</v>
      </c>
      <c r="AD22" s="16">
        <v>479.0</v>
      </c>
      <c r="AE22" s="16">
        <v>391.0</v>
      </c>
      <c r="AF22" s="16">
        <v>451.0</v>
      </c>
      <c r="AG22" s="16">
        <v>431.0</v>
      </c>
      <c r="AH22" s="16">
        <v>557.0</v>
      </c>
      <c r="AI22" s="16">
        <v>619.0</v>
      </c>
      <c r="AJ22" s="16">
        <v>628.0</v>
      </c>
      <c r="AK22" s="69">
        <v>725.137379726697</v>
      </c>
      <c r="AL22" s="69">
        <v>778.0528805303874</v>
      </c>
      <c r="AM22" s="69">
        <v>774.7752762916317</v>
      </c>
      <c r="AN22" s="69">
        <v>648.9558153180161</v>
      </c>
      <c r="AO22" s="69">
        <v>508.75472372447814</v>
      </c>
    </row>
    <row r="23" ht="15.75" customHeight="1"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D23" s="16"/>
      <c r="AE23" s="16"/>
      <c r="AF23" s="16"/>
      <c r="AG23" s="16"/>
      <c r="AH23" s="16"/>
      <c r="AI23" s="16"/>
      <c r="AJ23" s="16"/>
      <c r="AK23" s="69"/>
      <c r="AL23" s="69"/>
      <c r="AM23" s="69"/>
      <c r="AN23" s="69"/>
      <c r="AO23" s="69"/>
    </row>
    <row r="24" ht="15.75" customHeight="1">
      <c r="B24" s="12" t="s">
        <v>7</v>
      </c>
      <c r="D24" s="16">
        <v>13164.0</v>
      </c>
      <c r="E24" s="16">
        <v>18407.0</v>
      </c>
      <c r="F24" s="16">
        <v>10981.0</v>
      </c>
      <c r="G24" s="16">
        <v>9958.0</v>
      </c>
      <c r="H24" s="16">
        <v>10806.0</v>
      </c>
      <c r="I24" s="16">
        <v>11079.0</v>
      </c>
      <c r="J24" s="16">
        <v>9646.0</v>
      </c>
      <c r="K24" s="16">
        <v>10827.0</v>
      </c>
      <c r="L24" s="16">
        <v>11178.0</v>
      </c>
      <c r="M24" s="16">
        <v>12876.0</v>
      </c>
      <c r="N24" s="16">
        <v>10509.0</v>
      </c>
      <c r="O24" s="16">
        <v>13000.0</v>
      </c>
      <c r="P24" s="16"/>
      <c r="Q24" s="16">
        <v>10373.809853067969</v>
      </c>
      <c r="R24" s="16">
        <v>9653.344501800962</v>
      </c>
      <c r="S24" s="16">
        <v>10979.067836585962</v>
      </c>
      <c r="T24" s="16">
        <v>11490.362005440234</v>
      </c>
      <c r="U24" s="16">
        <v>14625.764587988273</v>
      </c>
      <c r="V24" s="16">
        <v>13762.538805507878</v>
      </c>
      <c r="W24" s="16">
        <v>11887.305975440455</v>
      </c>
      <c r="X24" s="16">
        <v>14140.337581908068</v>
      </c>
      <c r="Y24" s="16">
        <v>15253.566911578975</v>
      </c>
      <c r="Z24" s="16">
        <v>15184.613105714552</v>
      </c>
      <c r="AA24" s="16">
        <v>12537.63987345055</v>
      </c>
      <c r="AB24" s="16">
        <v>9588.107792240073</v>
      </c>
      <c r="AD24" s="16">
        <v>12419.0</v>
      </c>
      <c r="AE24" s="16">
        <v>10270.0</v>
      </c>
      <c r="AF24" s="16">
        <v>14069.0</v>
      </c>
      <c r="AG24" s="16">
        <v>11236.0</v>
      </c>
      <c r="AH24" s="16">
        <v>10835.0</v>
      </c>
      <c r="AI24" s="16">
        <v>11640.0</v>
      </c>
      <c r="AJ24" s="16">
        <v>11360.0</v>
      </c>
      <c r="AK24" s="69">
        <v>14140.337581908068</v>
      </c>
      <c r="AL24" s="69">
        <v>15253.566911578975</v>
      </c>
      <c r="AM24" s="69">
        <v>15184.613105714552</v>
      </c>
      <c r="AN24" s="69">
        <v>12537.63987345055</v>
      </c>
      <c r="AO24" s="69">
        <v>9588.107792240073</v>
      </c>
    </row>
    <row r="25" ht="15.75" customHeight="1"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D25" s="16"/>
      <c r="AE25" s="16"/>
      <c r="AF25" s="16"/>
      <c r="AG25" s="16"/>
      <c r="AH25" s="16"/>
      <c r="AI25" s="16"/>
      <c r="AJ25" s="16"/>
      <c r="AK25" s="69"/>
      <c r="AL25" s="69"/>
      <c r="AM25" s="69"/>
      <c r="AN25" s="69"/>
      <c r="AO25" s="69"/>
    </row>
    <row r="26" ht="15.75" customHeight="1">
      <c r="B26" s="12" t="s">
        <v>7</v>
      </c>
      <c r="D26" s="16">
        <v>29209.0</v>
      </c>
      <c r="E26" s="16">
        <v>29283.0</v>
      </c>
      <c r="F26" s="16">
        <v>29290.0</v>
      </c>
      <c r="G26" s="16">
        <v>29354.0</v>
      </c>
      <c r="H26" s="16">
        <v>29482.0</v>
      </c>
      <c r="I26" s="16">
        <v>29460.0</v>
      </c>
      <c r="J26" s="16">
        <v>29567.0</v>
      </c>
      <c r="K26" s="16">
        <v>29662.0</v>
      </c>
      <c r="L26" s="16">
        <v>29722.0</v>
      </c>
      <c r="M26" s="16">
        <v>29827.0</v>
      </c>
      <c r="N26" s="16">
        <v>29835.0</v>
      </c>
      <c r="O26" s="16">
        <v>29700.0</v>
      </c>
      <c r="P26" s="16"/>
      <c r="Q26" s="16">
        <v>29781.27353606388</v>
      </c>
      <c r="R26" s="16">
        <v>29666.010675047593</v>
      </c>
      <c r="S26" s="16">
        <v>29602.70645802867</v>
      </c>
      <c r="T26" s="16">
        <v>29551.611783288066</v>
      </c>
      <c r="U26" s="16">
        <v>29637.24306850496</v>
      </c>
      <c r="V26" s="16">
        <v>29666.45093192701</v>
      </c>
      <c r="W26" s="16">
        <v>29592.369828597715</v>
      </c>
      <c r="X26" s="16">
        <v>29613.66007775874</v>
      </c>
      <c r="Y26" s="16">
        <v>29673.898689880083</v>
      </c>
      <c r="Z26" s="16">
        <v>29715.911420452554</v>
      </c>
      <c r="AA26" s="16">
        <v>29617.560001885213</v>
      </c>
      <c r="AB26" s="16">
        <v>29381.48087123871</v>
      </c>
      <c r="AD26" s="16">
        <v>29618.0</v>
      </c>
      <c r="AE26" s="16">
        <v>29452.0</v>
      </c>
      <c r="AF26" s="16">
        <v>29224.0</v>
      </c>
      <c r="AG26" s="16">
        <v>29009.0</v>
      </c>
      <c r="AH26" s="16">
        <v>28860.0</v>
      </c>
      <c r="AI26" s="16">
        <v>28784.0</v>
      </c>
      <c r="AJ26" s="16">
        <v>28681.0</v>
      </c>
      <c r="AK26" s="69">
        <v>29613.66007775874</v>
      </c>
      <c r="AL26" s="69">
        <v>29673.898689880083</v>
      </c>
      <c r="AM26" s="69">
        <v>29715.911420452554</v>
      </c>
      <c r="AN26" s="69">
        <v>29617.560001885213</v>
      </c>
      <c r="AO26" s="69">
        <v>29381.48087123871</v>
      </c>
    </row>
    <row r="27" ht="15.75" customHeight="1"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D27" s="16"/>
      <c r="AE27" s="16"/>
      <c r="AF27" s="16"/>
      <c r="AG27" s="16"/>
      <c r="AH27" s="16"/>
      <c r="AI27" s="16"/>
      <c r="AJ27" s="16"/>
      <c r="AK27" s="69"/>
      <c r="AL27" s="69"/>
      <c r="AM27" s="69"/>
      <c r="AN27" s="69"/>
      <c r="AO27" s="69"/>
    </row>
    <row r="28" ht="15.75" customHeight="1">
      <c r="B28" s="12" t="s">
        <v>7</v>
      </c>
      <c r="D28" s="29">
        <v>37.20212948063953</v>
      </c>
      <c r="E28" s="29">
        <v>37.053819622306456</v>
      </c>
      <c r="F28" s="29">
        <v>37.15349948787982</v>
      </c>
      <c r="G28" s="29">
        <v>37.179421884581316</v>
      </c>
      <c r="H28" s="29">
        <v>37.26896513126653</v>
      </c>
      <c r="I28" s="29">
        <v>37.36361167684996</v>
      </c>
      <c r="J28" s="29">
        <v>37.452437176582</v>
      </c>
      <c r="K28" s="29">
        <v>37.71174769064797</v>
      </c>
      <c r="L28" s="29">
        <v>37.92073413632999</v>
      </c>
      <c r="M28" s="29">
        <v>38.14978609984242</v>
      </c>
      <c r="N28" s="29">
        <v>38.356641863583036</v>
      </c>
      <c r="O28" s="29">
        <v>38.53529932659932</v>
      </c>
      <c r="P28" s="16"/>
      <c r="Q28" s="29">
        <v>38.66081287642962</v>
      </c>
      <c r="R28" s="29">
        <v>39.34638889888744</v>
      </c>
      <c r="S28" s="29">
        <v>40.00816145070972</v>
      </c>
      <c r="T28" s="29">
        <v>40.642561100811996</v>
      </c>
      <c r="U28" s="29">
        <v>41.2425618736818</v>
      </c>
      <c r="V28" s="29">
        <v>41.81086897866113</v>
      </c>
      <c r="W28" s="29">
        <v>42.353588955573315</v>
      </c>
      <c r="X28" s="29">
        <v>42.85624885106402</v>
      </c>
      <c r="Y28" s="29">
        <v>43.31927317363879</v>
      </c>
      <c r="Z28" s="29">
        <v>43.747156476780646</v>
      </c>
      <c r="AA28" s="29">
        <v>44.15694615275659</v>
      </c>
      <c r="AB28" s="29">
        <v>44.05091957163205</v>
      </c>
      <c r="AD28" s="29">
        <v>38.66838983050848</v>
      </c>
      <c r="AE28" s="29">
        <v>39.15</v>
      </c>
      <c r="AF28" s="29">
        <v>39.68</v>
      </c>
      <c r="AG28" s="29">
        <v>40.18549588058878</v>
      </c>
      <c r="AH28" s="29">
        <v>40.87410568260568</v>
      </c>
      <c r="AI28" s="29">
        <v>41.49803536687062</v>
      </c>
      <c r="AJ28" s="29">
        <v>42.06145741082947</v>
      </c>
      <c r="AK28" s="72">
        <v>42.85624885106402</v>
      </c>
      <c r="AL28" s="72">
        <v>43.31927317363879</v>
      </c>
      <c r="AM28" s="72">
        <v>43.747156476780646</v>
      </c>
      <c r="AN28" s="72">
        <v>44.15694615275659</v>
      </c>
      <c r="AO28" s="72">
        <v>44.05091957163205</v>
      </c>
    </row>
    <row r="29" ht="15.75" customHeight="1"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16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D29" s="29"/>
      <c r="AE29" s="29"/>
      <c r="AF29" s="29"/>
      <c r="AG29" s="29"/>
      <c r="AH29" s="29"/>
      <c r="AI29" s="29"/>
      <c r="AJ29" s="29"/>
      <c r="AK29" s="72"/>
      <c r="AL29" s="72"/>
      <c r="AM29" s="72"/>
      <c r="AN29" s="72"/>
      <c r="AO29" s="72"/>
    </row>
    <row r="30" ht="15.75" customHeight="1">
      <c r="B30" s="12" t="s">
        <v>7</v>
      </c>
      <c r="C30" s="73"/>
      <c r="D30" s="73">
        <v>1033.903479999999</v>
      </c>
      <c r="E30" s="73">
        <v>849.7269200000003</v>
      </c>
      <c r="F30" s="73">
        <v>1154.2928599999966</v>
      </c>
      <c r="G30" s="73">
        <v>1158.95653</v>
      </c>
      <c r="H30" s="73">
        <v>1066.34091</v>
      </c>
      <c r="I30" s="73">
        <v>1123.4465299999997</v>
      </c>
      <c r="J30" s="73">
        <v>1154.85229</v>
      </c>
      <c r="K30" s="73">
        <v>1295.92024</v>
      </c>
      <c r="L30" s="73">
        <v>1385.9983299999915</v>
      </c>
      <c r="M30" s="73">
        <v>1546.362390000001</v>
      </c>
      <c r="N30" s="73">
        <v>1238.3440299999847</v>
      </c>
      <c r="O30" s="73">
        <v>861.0641499999999</v>
      </c>
      <c r="P30" s="73"/>
      <c r="Q30" s="73">
        <v>1151.3682433995311</v>
      </c>
      <c r="R30" s="73">
        <v>1167.250393098969</v>
      </c>
      <c r="S30" s="73">
        <v>1184.3498593507784</v>
      </c>
      <c r="T30" s="73">
        <v>1201.0531875297609</v>
      </c>
      <c r="U30" s="73">
        <v>1222.315831018163</v>
      </c>
      <c r="V30" s="73">
        <v>1240.3800929766796</v>
      </c>
      <c r="W30" s="73">
        <v>1253.3430679417372</v>
      </c>
      <c r="X30" s="73">
        <v>1269.1303856832483</v>
      </c>
      <c r="Y30" s="73">
        <v>1285.4517234737975</v>
      </c>
      <c r="Z30" s="73">
        <v>1299.986626760691</v>
      </c>
      <c r="AA30" s="73">
        <v>1307.8210021792827</v>
      </c>
      <c r="AB30" s="73">
        <v>1294.281250754382</v>
      </c>
      <c r="AC30" s="73"/>
      <c r="AD30" s="73">
        <v>1069.624439999991</v>
      </c>
      <c r="AE30" s="73">
        <v>963.72001</v>
      </c>
      <c r="AF30" s="73">
        <v>1162.58927</v>
      </c>
      <c r="AG30" s="73">
        <v>1197.08222</v>
      </c>
      <c r="AH30" s="73">
        <v>1216.5198799999998</v>
      </c>
      <c r="AI30" s="73">
        <v>1336.62088</v>
      </c>
      <c r="AJ30" s="73">
        <v>1358.58975</v>
      </c>
      <c r="AK30" s="72"/>
      <c r="AL30" s="72"/>
      <c r="AM30" s="72"/>
      <c r="AN30" s="72"/>
      <c r="AO30" s="72"/>
    </row>
    <row r="31" ht="15.75" customHeight="1"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D31" s="16"/>
      <c r="AE31" s="16"/>
      <c r="AF31" s="16"/>
      <c r="AG31" s="16"/>
      <c r="AH31" s="16"/>
      <c r="AI31" s="16"/>
      <c r="AJ31" s="16"/>
      <c r="AK31" s="69"/>
      <c r="AL31" s="69"/>
      <c r="AM31" s="69"/>
      <c r="AN31" s="69"/>
      <c r="AO31" s="69"/>
    </row>
    <row r="32" ht="15.75" customHeight="1">
      <c r="B32" s="7" t="s">
        <v>23</v>
      </c>
      <c r="C32" s="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D32" s="16"/>
      <c r="AE32" s="16"/>
      <c r="AF32" s="16"/>
      <c r="AG32" s="16"/>
      <c r="AH32" s="16"/>
      <c r="AI32" s="16"/>
      <c r="AJ32" s="16"/>
      <c r="AK32" s="69"/>
      <c r="AL32" s="69"/>
      <c r="AM32" s="69"/>
      <c r="AN32" s="69"/>
      <c r="AO32" s="69"/>
    </row>
    <row r="33" ht="15.75" customHeight="1"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D33" s="16"/>
      <c r="AE33" s="16"/>
      <c r="AF33" s="16"/>
      <c r="AG33" s="16"/>
      <c r="AH33" s="16"/>
      <c r="AI33" s="16"/>
      <c r="AJ33" s="16"/>
      <c r="AK33" s="69"/>
      <c r="AL33" s="69"/>
      <c r="AM33" s="69"/>
      <c r="AN33" s="69"/>
      <c r="AO33" s="69"/>
    </row>
    <row r="34" ht="15.75" customHeight="1">
      <c r="B34" s="12" t="s">
        <v>7</v>
      </c>
      <c r="D34" s="74">
        <v>1448.0</v>
      </c>
      <c r="E34" s="74">
        <v>1458.0</v>
      </c>
      <c r="F34" s="74">
        <v>1465.0</v>
      </c>
      <c r="G34" s="74">
        <v>1479.0</v>
      </c>
      <c r="H34" s="74">
        <v>1490.0</v>
      </c>
      <c r="I34" s="74">
        <v>1501.0</v>
      </c>
      <c r="J34" s="74">
        <v>1514.0</v>
      </c>
      <c r="K34" s="74">
        <v>1529.0</v>
      </c>
      <c r="L34" s="16">
        <f t="shared" ref="L34:O34" si="11">K37</f>
        <v>1549</v>
      </c>
      <c r="M34" s="16">
        <f t="shared" si="11"/>
        <v>1578</v>
      </c>
      <c r="N34" s="16">
        <f t="shared" si="11"/>
        <v>1594</v>
      </c>
      <c r="O34" s="16">
        <f t="shared" si="11"/>
        <v>1602</v>
      </c>
      <c r="P34" s="16"/>
      <c r="Q34" s="16">
        <v>1567.0</v>
      </c>
      <c r="R34" s="16">
        <v>1580.0</v>
      </c>
      <c r="S34" s="16">
        <v>1593.0</v>
      </c>
      <c r="T34" s="16">
        <v>1606.0</v>
      </c>
      <c r="U34" s="16">
        <v>1619.0</v>
      </c>
      <c r="V34" s="16">
        <v>1632.0</v>
      </c>
      <c r="W34" s="16">
        <v>1645.0</v>
      </c>
      <c r="X34" s="16">
        <v>1658.0</v>
      </c>
      <c r="Y34" s="16">
        <v>1671.0</v>
      </c>
      <c r="Z34" s="16">
        <v>1684.0</v>
      </c>
      <c r="AA34" s="16">
        <v>1697.0</v>
      </c>
      <c r="AB34" s="16">
        <v>1710.0</v>
      </c>
      <c r="AD34" s="16">
        <f>O37</f>
        <v>1468</v>
      </c>
      <c r="AE34" s="16">
        <f t="shared" ref="AE34:AJ34" si="12">AD37</f>
        <v>1478</v>
      </c>
      <c r="AF34" s="16">
        <f t="shared" si="12"/>
        <v>1507</v>
      </c>
      <c r="AG34" s="16">
        <f t="shared" si="12"/>
        <v>1511</v>
      </c>
      <c r="AH34" s="16">
        <f t="shared" si="12"/>
        <v>1514</v>
      </c>
      <c r="AI34" s="16">
        <f t="shared" si="12"/>
        <v>1514</v>
      </c>
      <c r="AJ34" s="16">
        <f t="shared" si="12"/>
        <v>1535</v>
      </c>
      <c r="AK34" s="69">
        <v>1658.0</v>
      </c>
      <c r="AL34" s="69">
        <v>1671.0</v>
      </c>
      <c r="AM34" s="69">
        <v>1684.0</v>
      </c>
      <c r="AN34" s="69">
        <v>1697.0</v>
      </c>
      <c r="AO34" s="69">
        <v>1710.0</v>
      </c>
    </row>
    <row r="35" ht="15.75" customHeight="1">
      <c r="B35" s="12" t="s">
        <v>7</v>
      </c>
      <c r="D35" s="74">
        <v>14.0</v>
      </c>
      <c r="E35" s="74">
        <v>12.0</v>
      </c>
      <c r="F35" s="74">
        <v>15.0</v>
      </c>
      <c r="G35" s="74">
        <v>13.0</v>
      </c>
      <c r="H35" s="74">
        <v>12.0</v>
      </c>
      <c r="I35" s="74">
        <v>16.0</v>
      </c>
      <c r="J35" s="74">
        <v>15.0</v>
      </c>
      <c r="K35" s="74">
        <v>29.0</v>
      </c>
      <c r="L35" s="16">
        <v>29.0</v>
      </c>
      <c r="M35" s="16">
        <v>16.0</v>
      </c>
      <c r="N35" s="16">
        <v>8.0</v>
      </c>
      <c r="O35" s="16">
        <v>8.0</v>
      </c>
      <c r="P35" s="16"/>
      <c r="Q35" s="16">
        <v>16.0</v>
      </c>
      <c r="R35" s="16">
        <v>16.0</v>
      </c>
      <c r="S35" s="16">
        <v>16.0</v>
      </c>
      <c r="T35" s="16">
        <v>16.0</v>
      </c>
      <c r="U35" s="16">
        <v>16.0</v>
      </c>
      <c r="V35" s="16">
        <v>16.0</v>
      </c>
      <c r="W35" s="16">
        <v>16.0</v>
      </c>
      <c r="X35" s="16">
        <v>16.0</v>
      </c>
      <c r="Y35" s="16">
        <v>16.0</v>
      </c>
      <c r="Z35" s="16">
        <v>16.0</v>
      </c>
      <c r="AA35" s="16">
        <v>16.0</v>
      </c>
      <c r="AB35" s="16">
        <v>16.0</v>
      </c>
      <c r="AD35" s="16">
        <v>10.0</v>
      </c>
      <c r="AE35" s="16">
        <v>29.0</v>
      </c>
      <c r="AF35" s="16">
        <v>4.0</v>
      </c>
      <c r="AG35" s="16">
        <v>3.0</v>
      </c>
      <c r="AH35" s="16">
        <v>0.0</v>
      </c>
      <c r="AI35" s="16">
        <v>24.0</v>
      </c>
      <c r="AJ35" s="16">
        <v>0.0</v>
      </c>
      <c r="AK35" s="69">
        <v>16.0</v>
      </c>
      <c r="AL35" s="69">
        <v>16.0</v>
      </c>
      <c r="AM35" s="69">
        <v>16.0</v>
      </c>
      <c r="AN35" s="69">
        <v>16.0</v>
      </c>
      <c r="AO35" s="69">
        <v>16.0</v>
      </c>
    </row>
    <row r="36" ht="15.75" customHeight="1">
      <c r="B36" s="12" t="s">
        <v>7</v>
      </c>
      <c r="D36" s="74">
        <v>4.0</v>
      </c>
      <c r="E36" s="74">
        <v>5.0</v>
      </c>
      <c r="F36" s="74">
        <v>1.0</v>
      </c>
      <c r="G36" s="74">
        <v>2.0</v>
      </c>
      <c r="H36" s="74">
        <v>1.0</v>
      </c>
      <c r="I36" s="74">
        <v>3.0</v>
      </c>
      <c r="J36" s="74">
        <v>0.0</v>
      </c>
      <c r="K36" s="74">
        <v>9.0</v>
      </c>
      <c r="L36" s="16">
        <v>0.0</v>
      </c>
      <c r="M36" s="16">
        <v>0.0</v>
      </c>
      <c r="N36" s="16">
        <v>0.0</v>
      </c>
      <c r="O36" s="16">
        <v>142.0</v>
      </c>
      <c r="P36" s="16"/>
      <c r="Q36" s="16">
        <v>3.0</v>
      </c>
      <c r="R36" s="16">
        <v>3.0</v>
      </c>
      <c r="S36" s="16">
        <v>3.0</v>
      </c>
      <c r="T36" s="16">
        <v>3.0</v>
      </c>
      <c r="U36" s="16">
        <v>3.0</v>
      </c>
      <c r="V36" s="16">
        <v>3.0</v>
      </c>
      <c r="W36" s="16">
        <v>3.0</v>
      </c>
      <c r="X36" s="16">
        <v>3.0</v>
      </c>
      <c r="Y36" s="16">
        <v>3.0</v>
      </c>
      <c r="Z36" s="16">
        <v>3.0</v>
      </c>
      <c r="AA36" s="16">
        <v>3.0</v>
      </c>
      <c r="AB36" s="16">
        <v>3.0</v>
      </c>
      <c r="AD36" s="16">
        <v>0.0</v>
      </c>
      <c r="AE36" s="16">
        <v>0.0</v>
      </c>
      <c r="AF36" s="16">
        <v>0.0</v>
      </c>
      <c r="AG36" s="16">
        <v>0.0</v>
      </c>
      <c r="AH36" s="16">
        <v>0.0</v>
      </c>
      <c r="AI36" s="16">
        <v>3.0</v>
      </c>
      <c r="AJ36" s="16">
        <v>5.0</v>
      </c>
      <c r="AK36" s="69">
        <v>3.0</v>
      </c>
      <c r="AL36" s="69">
        <v>3.0</v>
      </c>
      <c r="AM36" s="69">
        <v>3.0</v>
      </c>
      <c r="AN36" s="69">
        <v>3.0</v>
      </c>
      <c r="AO36" s="69">
        <v>3.0</v>
      </c>
    </row>
    <row r="37" ht="15.75" customHeight="1">
      <c r="B37" s="12" t="s">
        <v>7</v>
      </c>
      <c r="D37" s="74">
        <v>1458.0</v>
      </c>
      <c r="E37" s="74">
        <v>1465.0</v>
      </c>
      <c r="F37" s="74">
        <v>1479.0</v>
      </c>
      <c r="G37" s="74">
        <v>1490.0</v>
      </c>
      <c r="H37" s="74">
        <v>1501.0</v>
      </c>
      <c r="I37" s="74">
        <v>1514.0</v>
      </c>
      <c r="J37" s="74">
        <v>1529.0</v>
      </c>
      <c r="K37" s="74">
        <v>1549.0</v>
      </c>
      <c r="L37" s="16">
        <f t="shared" ref="L37:O37" si="13">L34+L35-L36</f>
        <v>1578</v>
      </c>
      <c r="M37" s="16">
        <f t="shared" si="13"/>
        <v>1594</v>
      </c>
      <c r="N37" s="16">
        <f t="shared" si="13"/>
        <v>1602</v>
      </c>
      <c r="O37" s="16">
        <f t="shared" si="13"/>
        <v>1468</v>
      </c>
      <c r="P37" s="16"/>
      <c r="Q37" s="16">
        <v>1580.0</v>
      </c>
      <c r="R37" s="16">
        <v>1593.0</v>
      </c>
      <c r="S37" s="16">
        <v>1606.0</v>
      </c>
      <c r="T37" s="16">
        <v>1619.0</v>
      </c>
      <c r="U37" s="16">
        <v>1632.0</v>
      </c>
      <c r="V37" s="16">
        <v>1645.0</v>
      </c>
      <c r="W37" s="16">
        <v>1658.0</v>
      </c>
      <c r="X37" s="16">
        <v>1671.0</v>
      </c>
      <c r="Y37" s="16">
        <v>1684.0</v>
      </c>
      <c r="Z37" s="16">
        <v>1697.0</v>
      </c>
      <c r="AA37" s="16">
        <v>1710.0</v>
      </c>
      <c r="AB37" s="16">
        <v>1723.0</v>
      </c>
      <c r="AD37" s="16">
        <f t="shared" ref="AD37:AJ37" si="14">AD34+AD35-AD36</f>
        <v>1478</v>
      </c>
      <c r="AE37" s="16">
        <f t="shared" si="14"/>
        <v>1507</v>
      </c>
      <c r="AF37" s="16">
        <f t="shared" si="14"/>
        <v>1511</v>
      </c>
      <c r="AG37" s="16">
        <f t="shared" si="14"/>
        <v>1514</v>
      </c>
      <c r="AH37" s="16">
        <f t="shared" si="14"/>
        <v>1514</v>
      </c>
      <c r="AI37" s="16">
        <f t="shared" si="14"/>
        <v>1535</v>
      </c>
      <c r="AJ37" s="16">
        <f t="shared" si="14"/>
        <v>1530</v>
      </c>
      <c r="AK37" s="69">
        <v>1671.0</v>
      </c>
      <c r="AL37" s="69">
        <v>1684.0</v>
      </c>
      <c r="AM37" s="69">
        <v>1697.0</v>
      </c>
      <c r="AN37" s="69">
        <v>1710.0</v>
      </c>
      <c r="AO37" s="69">
        <v>1723.0</v>
      </c>
    </row>
    <row r="38" ht="15.75" customHeight="1"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D38" s="16"/>
      <c r="AE38" s="16"/>
      <c r="AF38" s="16"/>
      <c r="AG38" s="16"/>
      <c r="AH38" s="16"/>
      <c r="AI38" s="16"/>
      <c r="AJ38" s="16"/>
      <c r="AK38" s="69"/>
      <c r="AL38" s="69"/>
      <c r="AM38" s="69"/>
      <c r="AN38" s="69"/>
      <c r="AO38" s="69"/>
    </row>
    <row r="39" ht="15.75" customHeight="1">
      <c r="B39" s="12" t="s">
        <v>28</v>
      </c>
      <c r="D39" s="74">
        <v>163623.0</v>
      </c>
      <c r="E39" s="74">
        <v>147047.0</v>
      </c>
      <c r="F39" s="74">
        <v>177771.0</v>
      </c>
      <c r="G39" s="74">
        <v>190763.0</v>
      </c>
      <c r="H39" s="74">
        <v>211657.0</v>
      </c>
      <c r="I39" s="74">
        <v>215634.0</v>
      </c>
      <c r="J39" s="74">
        <v>183979.0</v>
      </c>
      <c r="K39" s="74">
        <v>219118.0</v>
      </c>
      <c r="L39" s="16">
        <v>205725.0</v>
      </c>
      <c r="M39" s="16">
        <v>207416.0</v>
      </c>
      <c r="N39" s="16">
        <v>173389.0</v>
      </c>
      <c r="O39" s="16">
        <v>165825.0</v>
      </c>
      <c r="P39" s="16"/>
      <c r="Q39" s="16">
        <v>179354.51724399073</v>
      </c>
      <c r="R39" s="16">
        <v>160414.6529817669</v>
      </c>
      <c r="S39" s="16">
        <v>192095.96105871632</v>
      </c>
      <c r="T39" s="16">
        <v>204613.06807901655</v>
      </c>
      <c r="U39" s="16">
        <v>225360.31248130483</v>
      </c>
      <c r="V39" s="16">
        <v>227623.37382944254</v>
      </c>
      <c r="W39" s="16">
        <v>192303.08913865418</v>
      </c>
      <c r="X39" s="16">
        <v>226074.78666408712</v>
      </c>
      <c r="Y39" s="16">
        <v>231872.59967049834</v>
      </c>
      <c r="Z39" s="16">
        <v>233452.5975670875</v>
      </c>
      <c r="AA39" s="16">
        <v>187088.6564159014</v>
      </c>
      <c r="AB39" s="16">
        <v>178446.42780950805</v>
      </c>
      <c r="AD39" s="16">
        <v>163162.0</v>
      </c>
      <c r="AE39" s="16">
        <v>161755.0</v>
      </c>
      <c r="AF39" s="16">
        <v>182299.0</v>
      </c>
      <c r="AG39" s="16">
        <v>190479.0</v>
      </c>
      <c r="AH39" s="16">
        <v>213405.0</v>
      </c>
      <c r="AI39" s="16">
        <v>224526.0</v>
      </c>
      <c r="AJ39" s="16">
        <v>209649.0</v>
      </c>
      <c r="AK39" s="69">
        <v>226074.78666408712</v>
      </c>
      <c r="AL39" s="69">
        <v>231872.59967049834</v>
      </c>
      <c r="AM39" s="69">
        <v>233452.5975670875</v>
      </c>
      <c r="AN39" s="69">
        <v>187088.6564159014</v>
      </c>
      <c r="AO39" s="69">
        <v>178446.42780950805</v>
      </c>
    </row>
    <row r="40" ht="15.75" customHeight="1">
      <c r="B40" s="12" t="s">
        <v>7</v>
      </c>
      <c r="D40" s="16">
        <f t="shared" ref="D40:O40" si="15">D39/D37</f>
        <v>112.2242798</v>
      </c>
      <c r="E40" s="16">
        <f t="shared" si="15"/>
        <v>100.3733788</v>
      </c>
      <c r="F40" s="16">
        <f t="shared" si="15"/>
        <v>120.1967546</v>
      </c>
      <c r="G40" s="16">
        <f t="shared" si="15"/>
        <v>128.0288591</v>
      </c>
      <c r="H40" s="16">
        <f t="shared" si="15"/>
        <v>141.0106596</v>
      </c>
      <c r="I40" s="16">
        <f t="shared" si="15"/>
        <v>142.4266843</v>
      </c>
      <c r="J40" s="16">
        <f t="shared" si="15"/>
        <v>120.3263571</v>
      </c>
      <c r="K40" s="16">
        <f t="shared" si="15"/>
        <v>141.4577147</v>
      </c>
      <c r="L40" s="16">
        <f t="shared" si="15"/>
        <v>130.3707224</v>
      </c>
      <c r="M40" s="16">
        <f t="shared" si="15"/>
        <v>130.1229611</v>
      </c>
      <c r="N40" s="16">
        <f t="shared" si="15"/>
        <v>108.232834</v>
      </c>
      <c r="O40" s="16">
        <f t="shared" si="15"/>
        <v>112.9598093</v>
      </c>
      <c r="P40" s="16"/>
      <c r="Q40" s="16">
        <f t="shared" ref="Q40:AB40" si="16">Q39/Q37</f>
        <v>113.5155172</v>
      </c>
      <c r="R40" s="16">
        <f t="shared" si="16"/>
        <v>100.6997194</v>
      </c>
      <c r="S40" s="16">
        <f t="shared" si="16"/>
        <v>119.6114328</v>
      </c>
      <c r="T40" s="16">
        <f t="shared" si="16"/>
        <v>126.3823768</v>
      </c>
      <c r="U40" s="16">
        <f t="shared" si="16"/>
        <v>138.0884268</v>
      </c>
      <c r="V40" s="16">
        <f t="shared" si="16"/>
        <v>138.3728716</v>
      </c>
      <c r="W40" s="16">
        <f t="shared" si="16"/>
        <v>115.9849754</v>
      </c>
      <c r="X40" s="16">
        <f t="shared" si="16"/>
        <v>135.2931099</v>
      </c>
      <c r="Y40" s="16">
        <f t="shared" si="16"/>
        <v>137.6915675</v>
      </c>
      <c r="Z40" s="16">
        <f t="shared" si="16"/>
        <v>137.5678241</v>
      </c>
      <c r="AA40" s="16">
        <f t="shared" si="16"/>
        <v>109.408571</v>
      </c>
      <c r="AB40" s="16">
        <f t="shared" si="16"/>
        <v>103.5672825</v>
      </c>
      <c r="AD40" s="16">
        <f t="shared" ref="AD40:AO40" si="17">AD39/AD37</f>
        <v>110.3937754</v>
      </c>
      <c r="AE40" s="16">
        <f t="shared" si="17"/>
        <v>107.3357664</v>
      </c>
      <c r="AF40" s="16">
        <f t="shared" si="17"/>
        <v>120.6479153</v>
      </c>
      <c r="AG40" s="16">
        <f t="shared" si="17"/>
        <v>125.8117569</v>
      </c>
      <c r="AH40" s="16">
        <f t="shared" si="17"/>
        <v>140.9544254</v>
      </c>
      <c r="AI40" s="16">
        <f t="shared" si="17"/>
        <v>146.2710098</v>
      </c>
      <c r="AJ40" s="16">
        <f t="shared" si="17"/>
        <v>137.0254902</v>
      </c>
      <c r="AK40" s="69">
        <f t="shared" si="17"/>
        <v>135.2931099</v>
      </c>
      <c r="AL40" s="69">
        <f t="shared" si="17"/>
        <v>137.6915675</v>
      </c>
      <c r="AM40" s="69">
        <f t="shared" si="17"/>
        <v>137.5678241</v>
      </c>
      <c r="AN40" s="69">
        <f t="shared" si="17"/>
        <v>109.408571</v>
      </c>
      <c r="AO40" s="69">
        <f t="shared" si="17"/>
        <v>103.5672825</v>
      </c>
    </row>
    <row r="41" ht="15.75" customHeight="1"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D41" s="16"/>
      <c r="AE41" s="16"/>
      <c r="AF41" s="16"/>
      <c r="AG41" s="16"/>
      <c r="AH41" s="16"/>
      <c r="AI41" s="16"/>
      <c r="AJ41" s="16"/>
      <c r="AK41" s="69"/>
      <c r="AL41" s="69"/>
      <c r="AM41" s="69"/>
      <c r="AN41" s="69"/>
      <c r="AO41" s="69"/>
    </row>
    <row r="42" ht="15.75" customHeight="1">
      <c r="B42" s="12" t="s">
        <v>7</v>
      </c>
      <c r="D42" s="16">
        <v>84362.0</v>
      </c>
      <c r="E42" s="16">
        <v>75778.0</v>
      </c>
      <c r="F42" s="16">
        <v>79372.0</v>
      </c>
      <c r="G42" s="16">
        <v>73640.0</v>
      </c>
      <c r="H42" s="16">
        <v>81730.0</v>
      </c>
      <c r="I42" s="16">
        <v>87833.0</v>
      </c>
      <c r="J42" s="16">
        <v>84309.0</v>
      </c>
      <c r="K42" s="16">
        <v>107871.0</v>
      </c>
      <c r="L42" s="16">
        <v>93693.0</v>
      </c>
      <c r="M42" s="16">
        <v>104171.0</v>
      </c>
      <c r="N42" s="16">
        <v>96333.0</v>
      </c>
      <c r="O42" s="16">
        <v>109776.0</v>
      </c>
      <c r="P42" s="16"/>
      <c r="Q42" s="16">
        <v>80350.82372530786</v>
      </c>
      <c r="R42" s="16">
        <v>71865.76453583158</v>
      </c>
      <c r="S42" s="16">
        <v>86058.99055430491</v>
      </c>
      <c r="T42" s="16">
        <v>91666.65449939942</v>
      </c>
      <c r="U42" s="16">
        <v>100961.41999162457</v>
      </c>
      <c r="V42" s="16">
        <v>101975.27147559026</v>
      </c>
      <c r="W42" s="16">
        <v>86151.78393411708</v>
      </c>
      <c r="X42" s="16">
        <v>101281.50442551103</v>
      </c>
      <c r="Y42" s="16">
        <v>103878.92465238326</v>
      </c>
      <c r="Z42" s="16">
        <v>104586.76371005521</v>
      </c>
      <c r="AA42" s="16">
        <v>83815.71807432383</v>
      </c>
      <c r="AB42" s="16">
        <v>79943.99965865961</v>
      </c>
      <c r="AD42" s="16">
        <v>91264.0</v>
      </c>
      <c r="AE42" s="16">
        <v>88127.0</v>
      </c>
      <c r="AF42" s="16">
        <v>84760.0</v>
      </c>
      <c r="AG42" s="16">
        <v>82038.0</v>
      </c>
      <c r="AH42" s="16">
        <v>84599.0</v>
      </c>
      <c r="AI42" s="16">
        <v>96184.0</v>
      </c>
      <c r="AJ42" s="16">
        <v>110331.0</v>
      </c>
      <c r="AK42" s="69">
        <v>101281.50442551103</v>
      </c>
      <c r="AL42" s="69">
        <v>103878.92465238326</v>
      </c>
      <c r="AM42" s="69">
        <v>104586.76371005521</v>
      </c>
      <c r="AN42" s="69">
        <v>83815.71807432383</v>
      </c>
      <c r="AO42" s="69">
        <v>79943.99965865961</v>
      </c>
    </row>
    <row r="43" ht="15.75" customHeight="1">
      <c r="B43" s="12" t="s">
        <v>7</v>
      </c>
      <c r="D43" s="16">
        <v>93773.0</v>
      </c>
      <c r="E43" s="16">
        <v>84388.0</v>
      </c>
      <c r="F43" s="16">
        <v>90834.0</v>
      </c>
      <c r="G43" s="16">
        <v>85756.0</v>
      </c>
      <c r="H43" s="16">
        <v>91143.0</v>
      </c>
      <c r="I43" s="16">
        <v>98113.0</v>
      </c>
      <c r="J43" s="16">
        <v>109950.0</v>
      </c>
      <c r="K43" s="16">
        <v>117568.0</v>
      </c>
      <c r="L43" s="16">
        <v>92619.0</v>
      </c>
      <c r="M43" s="16">
        <v>103482.0</v>
      </c>
      <c r="N43" s="16">
        <v>91863.0</v>
      </c>
      <c r="O43" s="16">
        <v>103822.0</v>
      </c>
      <c r="P43" s="16"/>
      <c r="Q43" s="16">
        <v>89992.9225723448</v>
      </c>
      <c r="R43" s="16">
        <v>80489.65628013137</v>
      </c>
      <c r="S43" s="16">
        <v>96386.06942082151</v>
      </c>
      <c r="T43" s="16">
        <v>102666.65303932736</v>
      </c>
      <c r="U43" s="16">
        <v>113076.79039061953</v>
      </c>
      <c r="V43" s="16">
        <v>114212.3040526611</v>
      </c>
      <c r="W43" s="16">
        <v>96489.99800621113</v>
      </c>
      <c r="X43" s="16">
        <v>113435.28495657236</v>
      </c>
      <c r="Y43" s="16">
        <v>116344.39561066926</v>
      </c>
      <c r="Z43" s="16">
        <v>117137.17535526185</v>
      </c>
      <c r="AA43" s="16">
        <v>93873.60424324269</v>
      </c>
      <c r="AB43" s="16">
        <v>89537.27961769878</v>
      </c>
      <c r="AD43" s="16">
        <v>89188.0</v>
      </c>
      <c r="AE43" s="16">
        <v>87246.0</v>
      </c>
      <c r="AF43" s="16">
        <v>90178.0</v>
      </c>
      <c r="AG43" s="16">
        <v>84837.0</v>
      </c>
      <c r="AH43" s="16">
        <v>87208.0</v>
      </c>
      <c r="AI43" s="16">
        <v>95908.0</v>
      </c>
      <c r="AJ43" s="16">
        <v>104273.0</v>
      </c>
      <c r="AK43" s="69">
        <v>113435.28495657236</v>
      </c>
      <c r="AL43" s="69">
        <v>116344.39561066926</v>
      </c>
      <c r="AM43" s="69">
        <v>117137.17535526185</v>
      </c>
      <c r="AN43" s="69">
        <v>93873.60424324269</v>
      </c>
      <c r="AO43" s="69">
        <v>89537.27961769878</v>
      </c>
    </row>
    <row r="44" ht="15.75" customHeight="1">
      <c r="B44" s="12" t="s">
        <v>7</v>
      </c>
      <c r="D44" s="16">
        <v>55181.0</v>
      </c>
      <c r="E44" s="16">
        <v>42573.0</v>
      </c>
      <c r="F44" s="16">
        <v>47144.0</v>
      </c>
      <c r="G44" s="16">
        <v>45401.0</v>
      </c>
      <c r="H44" s="16">
        <v>52598.0</v>
      </c>
      <c r="I44" s="16">
        <v>56055.0</v>
      </c>
      <c r="J44" s="16">
        <v>54647.0</v>
      </c>
      <c r="K44" s="16">
        <v>70756.0</v>
      </c>
      <c r="L44" s="16">
        <v>60808.0</v>
      </c>
      <c r="M44" s="16">
        <v>62950.0</v>
      </c>
      <c r="N44" s="16">
        <v>62457.0</v>
      </c>
      <c r="O44" s="16">
        <v>71383.0</v>
      </c>
      <c r="P44" s="16"/>
      <c r="Q44" s="16">
        <v>43791.19893029278</v>
      </c>
      <c r="R44" s="16">
        <v>39166.84167202821</v>
      </c>
      <c r="S44" s="16">
        <v>46902.149852096176</v>
      </c>
      <c r="T44" s="16">
        <v>49958.326702172686</v>
      </c>
      <c r="U44" s="16">
        <v>55023.973895435396</v>
      </c>
      <c r="V44" s="16">
        <v>55576.52295419669</v>
      </c>
      <c r="W44" s="16">
        <v>40852.72224409381</v>
      </c>
      <c r="X44" s="16">
        <v>49098.41991190351</v>
      </c>
      <c r="Y44" s="16">
        <v>50514.01393554888</v>
      </c>
      <c r="Z44" s="16">
        <v>50899.786221980095</v>
      </c>
      <c r="AA44" s="16">
        <v>39579.56635050649</v>
      </c>
      <c r="AB44" s="16">
        <v>37469.47981396949</v>
      </c>
      <c r="AD44" s="16">
        <v>61329.0</v>
      </c>
      <c r="AE44" s="16">
        <v>59383.0</v>
      </c>
      <c r="AF44" s="16">
        <v>57470.0</v>
      </c>
      <c r="AG44" s="16">
        <v>55660.0</v>
      </c>
      <c r="AH44" s="16">
        <v>59259.0</v>
      </c>
      <c r="AI44" s="16">
        <v>64559.0</v>
      </c>
      <c r="AJ44" s="16">
        <v>62728.0</v>
      </c>
      <c r="AK44" s="69">
        <v>49098.41991190351</v>
      </c>
      <c r="AL44" s="69">
        <v>50514.01393554888</v>
      </c>
      <c r="AM44" s="69">
        <v>50899.786221980095</v>
      </c>
      <c r="AN44" s="69">
        <v>39579.56635050649</v>
      </c>
      <c r="AO44" s="69">
        <v>37469.47981396949</v>
      </c>
    </row>
    <row r="45" ht="15.75" customHeight="1">
      <c r="B45" s="12" t="s">
        <v>7</v>
      </c>
      <c r="D45" s="16">
        <v>22705.0</v>
      </c>
      <c r="E45" s="16">
        <v>17817.0</v>
      </c>
      <c r="F45" s="16">
        <v>21615.0</v>
      </c>
      <c r="G45" s="16">
        <v>20175.0</v>
      </c>
      <c r="H45" s="16">
        <v>21444.0</v>
      </c>
      <c r="I45" s="16">
        <v>24258.0</v>
      </c>
      <c r="J45" s="16">
        <v>24502.0</v>
      </c>
      <c r="K45" s="16">
        <v>29992.0</v>
      </c>
      <c r="L45" s="16">
        <v>26113.0</v>
      </c>
      <c r="M45" s="16">
        <v>24981.0</v>
      </c>
      <c r="N45" s="16">
        <v>22669.0</v>
      </c>
      <c r="O45" s="16">
        <v>29102.0</v>
      </c>
      <c r="P45" s="16"/>
      <c r="Q45" s="16">
        <v>18830.215540025896</v>
      </c>
      <c r="R45" s="16">
        <v>16841.74191897213</v>
      </c>
      <c r="S45" s="16">
        <v>20167.924436401354</v>
      </c>
      <c r="T45" s="16">
        <v>21482.080481934256</v>
      </c>
      <c r="U45" s="16">
        <v>23660.30877503722</v>
      </c>
      <c r="V45" s="16">
        <v>23897.904870304577</v>
      </c>
      <c r="W45" s="16">
        <v>18066.67056496034</v>
      </c>
      <c r="X45" s="16">
        <v>21612.320562118508</v>
      </c>
      <c r="Y45" s="16">
        <v>22221.025992286017</v>
      </c>
      <c r="Z45" s="16">
        <v>22386.90807545144</v>
      </c>
      <c r="AA45" s="16">
        <v>17519.21353071779</v>
      </c>
      <c r="AB45" s="16">
        <v>16611.87632000688</v>
      </c>
      <c r="AD45" s="16">
        <v>25371.0</v>
      </c>
      <c r="AE45" s="16">
        <v>23175.0</v>
      </c>
      <c r="AF45" s="16">
        <v>21468.0</v>
      </c>
      <c r="AG45" s="16">
        <v>22884.0</v>
      </c>
      <c r="AH45" s="16">
        <v>25134.0</v>
      </c>
      <c r="AI45" s="16">
        <v>25638.0</v>
      </c>
      <c r="AJ45" s="16">
        <v>591.0</v>
      </c>
      <c r="AK45" s="69">
        <v>21612.320562118508</v>
      </c>
      <c r="AL45" s="69">
        <v>22221.025992286017</v>
      </c>
      <c r="AM45" s="69">
        <v>22386.90807545144</v>
      </c>
      <c r="AN45" s="69">
        <v>17519.21353071779</v>
      </c>
      <c r="AO45" s="69">
        <v>16611.87632000688</v>
      </c>
    </row>
    <row r="46" ht="15.75" customHeight="1"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D46" s="16"/>
      <c r="AE46" s="16"/>
      <c r="AF46" s="16"/>
      <c r="AG46" s="16"/>
      <c r="AH46" s="16"/>
      <c r="AI46" s="16"/>
      <c r="AJ46" s="16"/>
      <c r="AK46" s="69"/>
      <c r="AL46" s="69"/>
      <c r="AM46" s="69"/>
      <c r="AN46" s="69"/>
      <c r="AO46" s="69"/>
    </row>
    <row r="47" ht="15.75" customHeight="1">
      <c r="B47" s="12" t="s">
        <v>7</v>
      </c>
      <c r="D47" s="16">
        <v>2738.0</v>
      </c>
      <c r="E47" s="16">
        <v>2017.0</v>
      </c>
      <c r="F47" s="16">
        <v>2370.0</v>
      </c>
      <c r="G47" s="16">
        <v>2364.0</v>
      </c>
      <c r="H47" s="16">
        <v>2171.0</v>
      </c>
      <c r="I47" s="16">
        <v>2193.0</v>
      </c>
      <c r="J47" s="16">
        <v>2050.0</v>
      </c>
      <c r="K47" s="16">
        <v>2111.0</v>
      </c>
      <c r="L47" s="16">
        <v>2342.0</v>
      </c>
      <c r="M47" s="16">
        <v>2155.0</v>
      </c>
      <c r="N47" s="16">
        <v>1726.0</v>
      </c>
      <c r="O47" s="16">
        <v>2072.0</v>
      </c>
      <c r="P47" s="16"/>
      <c r="Q47" s="16">
        <v>1883.0215540025897</v>
      </c>
      <c r="R47" s="16">
        <v>1684.174191897213</v>
      </c>
      <c r="S47" s="16">
        <v>2016.7924436401354</v>
      </c>
      <c r="T47" s="16">
        <v>2148.208048193426</v>
      </c>
      <c r="U47" s="16">
        <v>2366.0308775037224</v>
      </c>
      <c r="V47" s="16">
        <v>2389.790487030458</v>
      </c>
      <c r="W47" s="16">
        <v>1806.667056496034</v>
      </c>
      <c r="X47" s="16">
        <v>2161.2320562118507</v>
      </c>
      <c r="Y47" s="16">
        <v>2222.102599228602</v>
      </c>
      <c r="Z47" s="16">
        <v>2238.6908075451443</v>
      </c>
      <c r="AA47" s="16">
        <v>1751.9213530717789</v>
      </c>
      <c r="AB47" s="16">
        <v>1661.187632000688</v>
      </c>
      <c r="AD47" s="16">
        <v>2029.0</v>
      </c>
      <c r="AE47" s="16">
        <v>1570.0</v>
      </c>
      <c r="AF47" s="16">
        <v>1804.0</v>
      </c>
      <c r="AG47" s="16">
        <v>1510.0</v>
      </c>
      <c r="AH47" s="16">
        <v>1395.0</v>
      </c>
      <c r="AI47" s="16">
        <v>1232.0</v>
      </c>
      <c r="AJ47" s="16">
        <v>109.0</v>
      </c>
      <c r="AK47" s="69">
        <v>2161.2320562118507</v>
      </c>
      <c r="AL47" s="69">
        <v>2222.102599228602</v>
      </c>
      <c r="AM47" s="69">
        <v>2238.6908075451443</v>
      </c>
      <c r="AN47" s="69">
        <v>1751.9213530717789</v>
      </c>
      <c r="AO47" s="69">
        <v>1661.187632000688</v>
      </c>
    </row>
    <row r="48" ht="15.75" customHeight="1">
      <c r="B48" s="12" t="s">
        <v>7</v>
      </c>
      <c r="D48" s="33">
        <f t="shared" ref="D48:O48" si="18">D47/D45</f>
        <v>0.1205901784</v>
      </c>
      <c r="E48" s="33">
        <f t="shared" si="18"/>
        <v>0.1132064882</v>
      </c>
      <c r="F48" s="33">
        <f t="shared" si="18"/>
        <v>0.1096460791</v>
      </c>
      <c r="G48" s="33">
        <f t="shared" si="18"/>
        <v>0.1171747212</v>
      </c>
      <c r="H48" s="33">
        <f t="shared" si="18"/>
        <v>0.1012404402</v>
      </c>
      <c r="I48" s="33">
        <f t="shared" si="18"/>
        <v>0.09040316597</v>
      </c>
      <c r="J48" s="33">
        <f t="shared" si="18"/>
        <v>0.08366663946</v>
      </c>
      <c r="K48" s="33">
        <f t="shared" si="18"/>
        <v>0.07038543612</v>
      </c>
      <c r="L48" s="33">
        <f t="shared" si="18"/>
        <v>0.08968712902</v>
      </c>
      <c r="M48" s="33">
        <f t="shared" si="18"/>
        <v>0.08626556183</v>
      </c>
      <c r="N48" s="33">
        <f t="shared" si="18"/>
        <v>0.07613922096</v>
      </c>
      <c r="O48" s="33">
        <f t="shared" si="18"/>
        <v>0.07119785582</v>
      </c>
      <c r="P48" s="16"/>
      <c r="Q48" s="33">
        <f t="shared" ref="Q48:AB48" si="19">Q47/Q45</f>
        <v>0.1</v>
      </c>
      <c r="R48" s="33">
        <f t="shared" si="19"/>
        <v>0.1</v>
      </c>
      <c r="S48" s="33">
        <f t="shared" si="19"/>
        <v>0.1</v>
      </c>
      <c r="T48" s="33">
        <f t="shared" si="19"/>
        <v>0.1</v>
      </c>
      <c r="U48" s="33">
        <f t="shared" si="19"/>
        <v>0.1</v>
      </c>
      <c r="V48" s="33">
        <f t="shared" si="19"/>
        <v>0.1</v>
      </c>
      <c r="W48" s="33">
        <f t="shared" si="19"/>
        <v>0.1</v>
      </c>
      <c r="X48" s="33">
        <f t="shared" si="19"/>
        <v>0.1</v>
      </c>
      <c r="Y48" s="33">
        <f t="shared" si="19"/>
        <v>0.1</v>
      </c>
      <c r="Z48" s="33">
        <f t="shared" si="19"/>
        <v>0.1</v>
      </c>
      <c r="AA48" s="33">
        <f t="shared" si="19"/>
        <v>0.1</v>
      </c>
      <c r="AB48" s="33">
        <f t="shared" si="19"/>
        <v>0.1</v>
      </c>
      <c r="AD48" s="33">
        <f t="shared" ref="AD48:AO48" si="20">AD47/AD45</f>
        <v>0.07997319775</v>
      </c>
      <c r="AE48" s="33">
        <f t="shared" si="20"/>
        <v>0.06774541532</v>
      </c>
      <c r="AF48" s="33">
        <f t="shared" si="20"/>
        <v>0.0840320477</v>
      </c>
      <c r="AG48" s="33">
        <f t="shared" si="20"/>
        <v>0.06598496766</v>
      </c>
      <c r="AH48" s="33">
        <f t="shared" si="20"/>
        <v>0.05550250656</v>
      </c>
      <c r="AI48" s="33">
        <f t="shared" si="20"/>
        <v>0.04805367033</v>
      </c>
      <c r="AJ48" s="33">
        <f t="shared" si="20"/>
        <v>0.1844331641</v>
      </c>
      <c r="AK48" s="71">
        <f t="shared" si="20"/>
        <v>0.1</v>
      </c>
      <c r="AL48" s="71">
        <f t="shared" si="20"/>
        <v>0.1</v>
      </c>
      <c r="AM48" s="71">
        <f t="shared" si="20"/>
        <v>0.1</v>
      </c>
      <c r="AN48" s="71">
        <f t="shared" si="20"/>
        <v>0.1</v>
      </c>
      <c r="AO48" s="71">
        <f t="shared" si="20"/>
        <v>0.1</v>
      </c>
    </row>
    <row r="49" ht="15.75" customHeight="1"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D49" s="16"/>
      <c r="AE49" s="16"/>
      <c r="AF49" s="16"/>
      <c r="AG49" s="16"/>
      <c r="AH49" s="16"/>
      <c r="AI49" s="16"/>
      <c r="AJ49" s="16"/>
      <c r="AK49" s="69"/>
      <c r="AL49" s="69"/>
      <c r="AM49" s="69"/>
      <c r="AN49" s="69"/>
      <c r="AO49" s="69"/>
    </row>
    <row r="50" ht="15.75" customHeight="1">
      <c r="B50" s="12" t="s">
        <v>7</v>
      </c>
      <c r="D50" s="16">
        <v>3445.0</v>
      </c>
      <c r="E50" s="16">
        <v>2586.0</v>
      </c>
      <c r="F50" s="16">
        <v>3017.0</v>
      </c>
      <c r="G50" s="16">
        <v>3046.0</v>
      </c>
      <c r="H50" s="16">
        <v>2843.0</v>
      </c>
      <c r="I50" s="16">
        <v>2857.0</v>
      </c>
      <c r="J50" s="16">
        <v>2713.0</v>
      </c>
      <c r="K50" s="16">
        <v>2764.0</v>
      </c>
      <c r="L50" s="16">
        <v>2558.0</v>
      </c>
      <c r="M50" s="16">
        <v>2312.0</v>
      </c>
      <c r="N50" s="16">
        <v>1932.0</v>
      </c>
      <c r="O50" s="16">
        <v>2250.0</v>
      </c>
      <c r="P50" s="16"/>
      <c r="Q50" s="16">
        <v>2414.1301974392177</v>
      </c>
      <c r="R50" s="16">
        <v>2159.197681919504</v>
      </c>
      <c r="S50" s="16">
        <v>2585.6313380001734</v>
      </c>
      <c r="T50" s="16">
        <v>2754.1128822992637</v>
      </c>
      <c r="U50" s="16">
        <v>3033.3729198765673</v>
      </c>
      <c r="V50" s="16">
        <v>3063.833957731356</v>
      </c>
      <c r="W50" s="16">
        <v>2316.2398160205566</v>
      </c>
      <c r="X50" s="16">
        <v>2770.8103284767317</v>
      </c>
      <c r="Y50" s="16">
        <v>2848.849486190515</v>
      </c>
      <c r="Z50" s="16">
        <v>2870.1164199296722</v>
      </c>
      <c r="AA50" s="16">
        <v>2246.053016758691</v>
      </c>
      <c r="AB50" s="16">
        <v>2129.7277333342154</v>
      </c>
      <c r="AD50" s="16">
        <v>2229.0</v>
      </c>
      <c r="AE50" s="16">
        <v>1926.0</v>
      </c>
      <c r="AF50" s="16">
        <v>2205.0</v>
      </c>
      <c r="AG50" s="16">
        <v>1970.0</v>
      </c>
      <c r="AH50" s="16">
        <v>1907.0</v>
      </c>
      <c r="AI50" s="16">
        <v>1850.0</v>
      </c>
      <c r="AJ50" s="16">
        <f>249+565</f>
        <v>814</v>
      </c>
      <c r="AK50" s="69">
        <v>2770.8103284767317</v>
      </c>
      <c r="AL50" s="69">
        <v>2848.849486190515</v>
      </c>
      <c r="AM50" s="69">
        <v>2870.1164199296722</v>
      </c>
      <c r="AN50" s="69">
        <v>2246.053016758691</v>
      </c>
      <c r="AO50" s="69">
        <v>2129.7277333342154</v>
      </c>
    </row>
    <row r="51" ht="15.75" customHeight="1"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D51" s="16"/>
      <c r="AE51" s="16"/>
      <c r="AF51" s="16"/>
      <c r="AG51" s="16"/>
      <c r="AH51" s="16"/>
      <c r="AI51" s="16"/>
      <c r="AJ51" s="16"/>
      <c r="AK51" s="69"/>
      <c r="AL51" s="69"/>
      <c r="AM51" s="69"/>
      <c r="AN51" s="69"/>
      <c r="AO51" s="69"/>
    </row>
    <row r="52" ht="15.75" customHeight="1">
      <c r="B52" s="12" t="s">
        <v>7</v>
      </c>
      <c r="D52" s="16">
        <v>105969.0</v>
      </c>
      <c r="E52" s="16">
        <v>100564.0</v>
      </c>
      <c r="F52" s="16">
        <v>109484.0</v>
      </c>
      <c r="G52" s="16">
        <v>111713.0</v>
      </c>
      <c r="H52" s="16">
        <v>96165.0</v>
      </c>
      <c r="I52" s="16">
        <v>104892.0</v>
      </c>
      <c r="J52" s="16">
        <v>110864.0</v>
      </c>
      <c r="K52" s="16">
        <v>110953.0</v>
      </c>
      <c r="L52" s="16">
        <v>107977.0</v>
      </c>
      <c r="M52" s="16">
        <v>111333.0</v>
      </c>
      <c r="N52" s="16">
        <v>92850.0</v>
      </c>
      <c r="O52" s="16">
        <v>103162.0</v>
      </c>
      <c r="P52" s="16"/>
      <c r="Q52" s="16">
        <v>98893.32150807121</v>
      </c>
      <c r="R52" s="16">
        <v>88450.1717364081</v>
      </c>
      <c r="S52" s="16">
        <v>105918.75760529836</v>
      </c>
      <c r="T52" s="16">
        <v>112820.49784541468</v>
      </c>
      <c r="U52" s="16">
        <v>124260.20922046101</v>
      </c>
      <c r="V52" s="16">
        <v>125508.02643149572</v>
      </c>
      <c r="W52" s="16">
        <v>106032.96484199025</v>
      </c>
      <c r="X52" s="16">
        <v>124654.15929293666</v>
      </c>
      <c r="Y52" s="16">
        <v>127850.98418754863</v>
      </c>
      <c r="Z52" s="16">
        <v>128722.17072006795</v>
      </c>
      <c r="AA52" s="16">
        <v>103157.80686070625</v>
      </c>
      <c r="AB52" s="16">
        <v>98392.61496450414</v>
      </c>
      <c r="AD52" s="16">
        <v>109436.0</v>
      </c>
      <c r="AE52" s="16">
        <v>92202.0</v>
      </c>
      <c r="AF52" s="16">
        <v>113290.0</v>
      </c>
      <c r="AG52" s="16">
        <v>99555.0</v>
      </c>
      <c r="AH52" s="16">
        <v>102277.0</v>
      </c>
      <c r="AI52" s="16">
        <v>111054.0</v>
      </c>
      <c r="AJ52" s="16">
        <v>119370.0</v>
      </c>
      <c r="AK52" s="69">
        <v>124654.15929293666</v>
      </c>
      <c r="AL52" s="69">
        <v>127850.98418754863</v>
      </c>
      <c r="AM52" s="69">
        <v>128722.17072006795</v>
      </c>
      <c r="AN52" s="69">
        <v>103157.80686070625</v>
      </c>
      <c r="AO52" s="69">
        <v>98392.61496450414</v>
      </c>
    </row>
    <row r="53" ht="15.75" customHeight="1">
      <c r="AE53" s="2"/>
      <c r="AF53" s="2"/>
      <c r="AG53" s="2"/>
      <c r="AH53" s="2"/>
      <c r="AI53" s="2"/>
      <c r="AJ53" s="2"/>
      <c r="AK53" s="11"/>
      <c r="AL53" s="11"/>
      <c r="AM53" s="11"/>
      <c r="AN53" s="11"/>
      <c r="AO53" s="11"/>
    </row>
    <row r="54" ht="15.75" customHeight="1">
      <c r="B54" s="12" t="s">
        <v>7</v>
      </c>
      <c r="D54" s="36">
        <v>96050.0</v>
      </c>
      <c r="E54" s="36">
        <v>95585.0</v>
      </c>
      <c r="F54" s="36">
        <v>95411.0</v>
      </c>
      <c r="G54" s="36">
        <v>95406.0</v>
      </c>
      <c r="H54" s="36">
        <v>95188.0</v>
      </c>
      <c r="I54" s="36">
        <v>94719.0</v>
      </c>
      <c r="J54" s="36">
        <v>94275.0</v>
      </c>
      <c r="K54" s="36">
        <v>93810.0</v>
      </c>
      <c r="L54" s="36">
        <v>93402.0</v>
      </c>
      <c r="M54" s="36">
        <v>92848.0</v>
      </c>
      <c r="N54" s="36">
        <v>91881.0</v>
      </c>
      <c r="O54" s="36">
        <v>91230.0</v>
      </c>
      <c r="Q54" s="36">
        <v>93389.50519743921</v>
      </c>
      <c r="R54" s="36">
        <v>92280.07019744834</v>
      </c>
      <c r="S54" s="36">
        <v>91635.89907853781</v>
      </c>
      <c r="T54" s="36">
        <v>91182.75549308825</v>
      </c>
      <c r="U54" s="36">
        <v>91024.73197070672</v>
      </c>
      <c r="V54" s="36">
        <v>90902.70030946334</v>
      </c>
      <c r="W54" s="36">
        <v>89955.28067687331</v>
      </c>
      <c r="X54" s="36">
        <v>89415.23692488178</v>
      </c>
      <c r="Y54" s="36">
        <v>88892.38685202989</v>
      </c>
      <c r="Z54" s="36">
        <v>88330.26944628396</v>
      </c>
      <c r="AA54" s="36">
        <v>87086.05001061656</v>
      </c>
      <c r="AB54" s="36">
        <v>85696.04988935502</v>
      </c>
      <c r="AD54" s="36">
        <v>90375.0</v>
      </c>
      <c r="AE54" s="36">
        <v>89513.0</v>
      </c>
      <c r="AF54" s="36">
        <v>88696.0</v>
      </c>
      <c r="AG54" s="36">
        <v>88130.0</v>
      </c>
      <c r="AH54" s="36">
        <v>87487.0</v>
      </c>
      <c r="AI54" s="36">
        <v>86751.0</v>
      </c>
      <c r="AJ54" s="36">
        <v>84245.0</v>
      </c>
      <c r="AK54" s="75">
        <v>89415.23692488178</v>
      </c>
      <c r="AL54" s="75">
        <v>88892.38685202989</v>
      </c>
      <c r="AM54" s="75">
        <v>88330.26944628396</v>
      </c>
      <c r="AN54" s="75">
        <v>87086.05001061656</v>
      </c>
      <c r="AO54" s="75">
        <v>85696.04988935502</v>
      </c>
    </row>
    <row r="55" ht="15.75" customHeight="1">
      <c r="AE55" s="2"/>
      <c r="AF55" s="2"/>
      <c r="AG55" s="2"/>
      <c r="AH55" s="2"/>
      <c r="AI55" s="2"/>
      <c r="AJ55" s="2"/>
      <c r="AK55" s="11"/>
      <c r="AL55" s="11"/>
      <c r="AM55" s="11"/>
      <c r="AN55" s="11"/>
      <c r="AO55" s="11"/>
    </row>
    <row r="56" ht="15.75" customHeight="1">
      <c r="B56" s="12" t="s">
        <v>7</v>
      </c>
      <c r="D56" s="29">
        <v>25.61467985424258</v>
      </c>
      <c r="E56" s="29">
        <v>25.660710362504577</v>
      </c>
      <c r="F56" s="29">
        <v>25.7103478634539</v>
      </c>
      <c r="G56" s="29">
        <v>25.74712617655074</v>
      </c>
      <c r="H56" s="29">
        <v>25.84504160188259</v>
      </c>
      <c r="I56" s="29">
        <v>25.96976319429048</v>
      </c>
      <c r="J56" s="29">
        <v>26.121686555290374</v>
      </c>
      <c r="K56" s="29">
        <v>26.295031659737766</v>
      </c>
      <c r="L56" s="29">
        <v>26.47424198625297</v>
      </c>
      <c r="M56" s="29">
        <v>27.01390907720145</v>
      </c>
      <c r="N56" s="29">
        <v>26.84342791219077</v>
      </c>
      <c r="O56" s="29">
        <v>27.042346267675107</v>
      </c>
      <c r="Q56" s="29">
        <v>26.111503502895808</v>
      </c>
      <c r="R56" s="29">
        <v>25.964742983326218</v>
      </c>
      <c r="S56" s="29">
        <v>25.719641695104272</v>
      </c>
      <c r="T56" s="29">
        <v>25.419013034491535</v>
      </c>
      <c r="U56" s="29">
        <v>25.068280542652357</v>
      </c>
      <c r="V56" s="29">
        <v>24.703334155119112</v>
      </c>
      <c r="W56" s="29">
        <v>26.375881124900697</v>
      </c>
      <c r="X56" s="29">
        <v>27.764539878455953</v>
      </c>
      <c r="Y56" s="29">
        <v>29.113267412429533</v>
      </c>
      <c r="Z56" s="29">
        <v>30.456167378028887</v>
      </c>
      <c r="AA56" s="29">
        <v>31.774171486037893</v>
      </c>
      <c r="AB56" s="29">
        <v>33.12184155266443</v>
      </c>
      <c r="AD56" s="29">
        <v>27.44260580912863</v>
      </c>
      <c r="AE56" s="29">
        <v>27.47</v>
      </c>
      <c r="AF56" s="29">
        <v>27.68</v>
      </c>
      <c r="AG56" s="29">
        <v>27.872522523544767</v>
      </c>
      <c r="AH56" s="29">
        <v>28.03019522900545</v>
      </c>
      <c r="AI56" s="29">
        <v>28.1428202556743</v>
      </c>
      <c r="AJ56" s="29">
        <v>28.33</v>
      </c>
      <c r="AK56" s="72">
        <v>27.764539878455953</v>
      </c>
      <c r="AL56" s="72">
        <v>29.113267412429533</v>
      </c>
      <c r="AM56" s="72">
        <v>30.456167378028887</v>
      </c>
      <c r="AN56" s="72">
        <v>31.774171486037893</v>
      </c>
      <c r="AO56" s="72">
        <v>33.12184155266443</v>
      </c>
    </row>
    <row r="57" ht="15.75" customHeight="1"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D57" s="29"/>
      <c r="AE57" s="29"/>
      <c r="AF57" s="29"/>
      <c r="AG57" s="29"/>
      <c r="AH57" s="29"/>
      <c r="AI57" s="29"/>
      <c r="AJ57" s="29"/>
      <c r="AK57" s="72"/>
      <c r="AL57" s="72"/>
      <c r="AM57" s="72"/>
      <c r="AN57" s="72"/>
      <c r="AO57" s="72"/>
    </row>
    <row r="58" ht="15.75" customHeight="1">
      <c r="B58" s="12" t="s">
        <v>7</v>
      </c>
      <c r="C58" s="73"/>
      <c r="D58" s="73">
        <v>2754.57562</v>
      </c>
      <c r="E58" s="73">
        <v>2364.6253699999997</v>
      </c>
      <c r="F58" s="73">
        <v>2667.6128500000004</v>
      </c>
      <c r="G58" s="73">
        <v>2689.5020799999993</v>
      </c>
      <c r="H58" s="73">
        <v>2584.81351</v>
      </c>
      <c r="I58" s="73">
        <v>2641.4651400000002</v>
      </c>
      <c r="J58" s="73">
        <v>2741.4689299999995</v>
      </c>
      <c r="K58" s="73">
        <v>2741.86111</v>
      </c>
      <c r="L58" s="73">
        <v>2668.3810399999998</v>
      </c>
      <c r="M58" s="73">
        <v>2672.01842</v>
      </c>
      <c r="N58" s="73">
        <v>2535.7587900000008</v>
      </c>
      <c r="O58" s="73">
        <v>2642.1373799999997</v>
      </c>
      <c r="P58" s="73"/>
      <c r="Q58" s="73">
        <v>2438.54039209664</v>
      </c>
      <c r="R58" s="73">
        <v>2396.0283051600477</v>
      </c>
      <c r="S58" s="73">
        <v>2356.8424907087283</v>
      </c>
      <c r="T58" s="73">
        <v>2317.7756503996648</v>
      </c>
      <c r="U58" s="73">
        <v>2281.833517361413</v>
      </c>
      <c r="V58" s="73">
        <v>2245.5997813473223</v>
      </c>
      <c r="W58" s="73">
        <v>2372.6497896902874</v>
      </c>
      <c r="X58" s="73">
        <v>2482.5729113424677</v>
      </c>
      <c r="Y58" s="73">
        <v>2587.947829352281</v>
      </c>
      <c r="Z58" s="73">
        <v>2690.2014708024153</v>
      </c>
      <c r="AA58" s="73">
        <v>2767.0870870790027</v>
      </c>
      <c r="AB58" s="73">
        <v>2838.410986124443</v>
      </c>
      <c r="AC58" s="73"/>
      <c r="AD58" s="73">
        <v>2626.107559999999</v>
      </c>
      <c r="AE58" s="73">
        <v>2207.174890000001</v>
      </c>
      <c r="AF58" s="73">
        <v>2406.12145</v>
      </c>
      <c r="AG58" s="73">
        <v>2372.56607</v>
      </c>
      <c r="AH58" s="73">
        <v>2258.53421</v>
      </c>
      <c r="AI58" s="73">
        <v>2128.32947</v>
      </c>
      <c r="AJ58" s="73">
        <v>1834.68012</v>
      </c>
      <c r="AK58" s="72"/>
      <c r="AL58" s="72"/>
      <c r="AM58" s="72"/>
      <c r="AN58" s="72"/>
      <c r="AO58" s="72"/>
    </row>
    <row r="59" ht="15.75" customHeight="1">
      <c r="AE59" s="2"/>
      <c r="AF59" s="2"/>
      <c r="AG59" s="2"/>
      <c r="AH59" s="2"/>
      <c r="AI59" s="2"/>
      <c r="AJ59" s="2"/>
      <c r="AK59" s="11"/>
      <c r="AL59" s="11"/>
      <c r="AM59" s="11"/>
      <c r="AN59" s="11"/>
      <c r="AO59" s="11"/>
    </row>
    <row r="60" ht="15.75" customHeight="1">
      <c r="B60" s="9" t="s">
        <v>29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AE60" s="36"/>
      <c r="AF60" s="36"/>
      <c r="AG60" s="36"/>
      <c r="AH60" s="36"/>
      <c r="AI60" s="36"/>
      <c r="AJ60" s="2"/>
      <c r="AK60" s="11"/>
      <c r="AL60" s="11"/>
      <c r="AM60" s="11"/>
      <c r="AN60" s="11"/>
      <c r="AO60" s="11"/>
    </row>
    <row r="61" ht="15.75" customHeight="1">
      <c r="AE61" s="2"/>
      <c r="AF61" s="2"/>
      <c r="AG61" s="2"/>
      <c r="AH61" s="2"/>
      <c r="AI61" s="2"/>
      <c r="AJ61" s="2"/>
      <c r="AK61" s="11"/>
      <c r="AL61" s="11"/>
      <c r="AM61" s="11"/>
      <c r="AN61" s="11"/>
      <c r="AO61" s="11"/>
    </row>
    <row r="62" ht="15.75" customHeight="1">
      <c r="B62" s="12" t="s">
        <v>7</v>
      </c>
      <c r="D62" s="36">
        <v>3972.0</v>
      </c>
      <c r="E62" s="36">
        <v>3078.0</v>
      </c>
      <c r="F62" s="36">
        <v>3137.0</v>
      </c>
      <c r="G62" s="36">
        <v>2009.0</v>
      </c>
      <c r="H62" s="36">
        <v>2422.0</v>
      </c>
      <c r="I62" s="36">
        <v>2315.0</v>
      </c>
      <c r="J62" s="36">
        <v>2471.0</v>
      </c>
      <c r="K62" s="36">
        <v>2587.0</v>
      </c>
      <c r="L62" s="36">
        <v>1883.0</v>
      </c>
      <c r="M62" s="36">
        <v>738.0</v>
      </c>
      <c r="N62" s="36">
        <v>642.0</v>
      </c>
      <c r="O62" s="36">
        <v>627.0</v>
      </c>
      <c r="Q62" s="36">
        <v>1684.6161515999997</v>
      </c>
      <c r="R62" s="36">
        <v>1389.978756</v>
      </c>
      <c r="S62" s="36">
        <v>1465.9423199999999</v>
      </c>
      <c r="T62" s="36">
        <v>1253.10972</v>
      </c>
      <c r="U62" s="36">
        <v>1504.1377200000002</v>
      </c>
      <c r="V62" s="36">
        <v>1433.92692</v>
      </c>
      <c r="W62" s="36">
        <v>2099.4839565079365</v>
      </c>
      <c r="X62" s="36">
        <v>2148.724356507936</v>
      </c>
      <c r="Y62" s="36">
        <v>1722.2551565079364</v>
      </c>
      <c r="Z62" s="36">
        <v>1716.7506565079364</v>
      </c>
      <c r="AA62" s="36">
        <v>1716.7506565079364</v>
      </c>
      <c r="AB62" s="36">
        <v>1716.7506565079364</v>
      </c>
      <c r="AD62" s="70">
        <v>823.0</v>
      </c>
      <c r="AE62" s="36">
        <v>1335.0</v>
      </c>
      <c r="AF62" s="36">
        <v>1070.0</v>
      </c>
      <c r="AG62" s="36">
        <v>1006.0</v>
      </c>
      <c r="AH62" s="36">
        <v>968.0</v>
      </c>
      <c r="AI62" s="36">
        <v>1047.0</v>
      </c>
      <c r="AJ62" s="36">
        <v>1169.0</v>
      </c>
      <c r="AK62" s="75">
        <v>2148.724356507936</v>
      </c>
      <c r="AL62" s="75">
        <v>1722.2551565079364</v>
      </c>
      <c r="AM62" s="75">
        <v>1716.7506565079364</v>
      </c>
      <c r="AN62" s="75">
        <v>1716.7506565079364</v>
      </c>
      <c r="AO62" s="75">
        <v>1716.7506565079364</v>
      </c>
    </row>
    <row r="63" ht="15.75" customHeight="1">
      <c r="AE63" s="2"/>
      <c r="AF63" s="2"/>
      <c r="AG63" s="2"/>
      <c r="AH63" s="2"/>
      <c r="AI63" s="2"/>
      <c r="AJ63" s="2"/>
      <c r="AK63" s="11"/>
      <c r="AL63" s="11"/>
      <c r="AM63" s="11"/>
      <c r="AN63" s="11"/>
      <c r="AO63" s="11"/>
    </row>
    <row r="64" ht="15.75" customHeight="1">
      <c r="B64" s="12" t="s">
        <v>7</v>
      </c>
      <c r="D64" s="36">
        <v>73629.0</v>
      </c>
      <c r="E64" s="36">
        <v>74911.0</v>
      </c>
      <c r="F64" s="36">
        <v>76424.0</v>
      </c>
      <c r="G64" s="36">
        <v>76920.0</v>
      </c>
      <c r="H64" s="36">
        <v>77630.0</v>
      </c>
      <c r="I64" s="36">
        <v>78168.0</v>
      </c>
      <c r="J64" s="36">
        <v>78942.0</v>
      </c>
      <c r="K64" s="36">
        <v>79887.0</v>
      </c>
      <c r="L64" s="36">
        <v>79741.0</v>
      </c>
      <c r="M64" s="36">
        <v>78565.0</v>
      </c>
      <c r="N64" s="36">
        <v>77231.0</v>
      </c>
      <c r="O64" s="36">
        <v>76304.0</v>
      </c>
      <c r="Q64" s="36">
        <v>77693.7907146833</v>
      </c>
      <c r="R64" s="36">
        <v>76671.0956946833</v>
      </c>
      <c r="S64" s="36">
        <v>75794.4693746833</v>
      </c>
      <c r="T64" s="36">
        <v>75069.52170868331</v>
      </c>
      <c r="U64" s="36">
        <v>74284.92954268331</v>
      </c>
      <c r="V64" s="36">
        <v>73321.55848868331</v>
      </c>
      <c r="W64" s="36">
        <v>72758.31991319124</v>
      </c>
      <c r="X64" s="36">
        <v>71894.59449169917</v>
      </c>
      <c r="Y64" s="36">
        <v>71429.59721620711</v>
      </c>
      <c r="Z64" s="36">
        <v>71337.30427015784</v>
      </c>
      <c r="AA64" s="36">
        <v>71897.3756760042</v>
      </c>
      <c r="AB64" s="36">
        <v>72386.14400564763</v>
      </c>
      <c r="AD64" s="36">
        <v>74781.0</v>
      </c>
      <c r="AE64" s="36">
        <v>73066.0</v>
      </c>
      <c r="AF64" s="36">
        <v>72069.0</v>
      </c>
      <c r="AG64" s="36">
        <v>71210.0</v>
      </c>
      <c r="AH64" s="36">
        <v>70176.0</v>
      </c>
      <c r="AI64" s="36">
        <v>69328.0</v>
      </c>
      <c r="AJ64" s="36">
        <v>68795.0</v>
      </c>
      <c r="AK64" s="75">
        <v>71894.59449169917</v>
      </c>
      <c r="AL64" s="75">
        <v>71429.59721620711</v>
      </c>
      <c r="AM64" s="75">
        <v>71337.30427015784</v>
      </c>
      <c r="AN64" s="75">
        <v>71897.3756760042</v>
      </c>
      <c r="AO64" s="75">
        <v>72386.14400564763</v>
      </c>
    </row>
    <row r="65" ht="15.75" customHeight="1">
      <c r="C65" s="36"/>
      <c r="AE65" s="2"/>
      <c r="AF65" s="2"/>
      <c r="AG65" s="2"/>
      <c r="AH65" s="2"/>
      <c r="AI65" s="2"/>
      <c r="AJ65" s="2"/>
      <c r="AK65" s="11"/>
      <c r="AL65" s="11"/>
      <c r="AM65" s="11"/>
      <c r="AN65" s="11"/>
      <c r="AO65" s="11"/>
    </row>
    <row r="66" ht="15.75" customHeight="1">
      <c r="B66" s="12" t="s">
        <v>7</v>
      </c>
      <c r="D66" s="55">
        <v>16.66155998315881</v>
      </c>
      <c r="E66" s="55">
        <v>16.59207593010372</v>
      </c>
      <c r="F66" s="55">
        <v>16.528682089396</v>
      </c>
      <c r="G66" s="55">
        <v>16.545520410816433</v>
      </c>
      <c r="H66" s="55">
        <v>16.5388169522092</v>
      </c>
      <c r="I66" s="55">
        <v>16.542715689284616</v>
      </c>
      <c r="J66" s="55">
        <v>16.545141749638976</v>
      </c>
      <c r="K66" s="55">
        <v>16.564900421845856</v>
      </c>
      <c r="L66" s="55">
        <v>16.616180509399182</v>
      </c>
      <c r="M66" s="55">
        <v>16.723849551326925</v>
      </c>
      <c r="N66" s="55">
        <v>16.89798966736155</v>
      </c>
      <c r="O66" s="55">
        <v>17.03983028412665</v>
      </c>
      <c r="Q66" s="55">
        <v>21.48712390980232</v>
      </c>
      <c r="R66" s="55">
        <v>17.831187438187776</v>
      </c>
      <c r="S66" s="55">
        <v>17.512619186301315</v>
      </c>
      <c r="T66" s="55">
        <v>13.876735962531946</v>
      </c>
      <c r="U66" s="55">
        <v>16.972906297018753</v>
      </c>
      <c r="V66" s="55">
        <v>17.213884357504497</v>
      </c>
      <c r="W66" s="55">
        <v>20.067200862528846</v>
      </c>
      <c r="X66" s="55">
        <v>21.720010040918822</v>
      </c>
      <c r="Y66" s="55">
        <v>20.670740290561014</v>
      </c>
      <c r="Z66" s="55">
        <v>19.331784584309517</v>
      </c>
      <c r="AA66" s="55">
        <v>18.160950898178683</v>
      </c>
      <c r="AB66" s="55">
        <v>17.446021282015828</v>
      </c>
      <c r="AD66" s="55">
        <v>17.090093606664794</v>
      </c>
      <c r="AE66" s="55">
        <v>17.5</v>
      </c>
      <c r="AF66" s="55">
        <v>17.67</v>
      </c>
      <c r="AG66" s="55">
        <v>17.789445021766603</v>
      </c>
      <c r="AH66" s="55">
        <v>17.931850347697218</v>
      </c>
      <c r="AI66" s="55">
        <v>18.065408647260405</v>
      </c>
      <c r="AJ66" s="55">
        <v>18.21</v>
      </c>
      <c r="AK66" s="76">
        <v>21.720010040918822</v>
      </c>
      <c r="AL66" s="76">
        <v>20.670740290561014</v>
      </c>
      <c r="AM66" s="76">
        <v>19.331784584309517</v>
      </c>
      <c r="AN66" s="76">
        <v>18.160950898178683</v>
      </c>
      <c r="AO66" s="76">
        <v>17.446021282015828</v>
      </c>
    </row>
    <row r="67" ht="15.75" customHeight="1">
      <c r="AE67" s="2"/>
      <c r="AF67" s="2"/>
      <c r="AG67" s="2"/>
      <c r="AH67" s="2"/>
      <c r="AI67" s="2"/>
      <c r="AJ67" s="2"/>
      <c r="AK67" s="11"/>
      <c r="AL67" s="11"/>
      <c r="AM67" s="11"/>
      <c r="AN67" s="11"/>
      <c r="AO67" s="11"/>
    </row>
    <row r="68" ht="15.75" customHeight="1">
      <c r="B68" s="12" t="s">
        <v>7</v>
      </c>
      <c r="C68" s="77"/>
      <c r="D68" s="77">
        <v>1679.56124</v>
      </c>
      <c r="E68" s="77">
        <v>1331.7276299999999</v>
      </c>
      <c r="F68" s="77">
        <v>1291.56728</v>
      </c>
      <c r="G68" s="77">
        <v>1109.75535</v>
      </c>
      <c r="H68" s="77">
        <v>1271.45744</v>
      </c>
      <c r="I68" s="77">
        <v>1288.92749</v>
      </c>
      <c r="J68" s="77">
        <v>1407.5816599999998</v>
      </c>
      <c r="K68" s="77">
        <v>1480.6613099999997</v>
      </c>
      <c r="L68" s="77">
        <v>1323.8750400000001</v>
      </c>
      <c r="M68" s="77">
        <v>1108.84965</v>
      </c>
      <c r="N68" s="77">
        <v>1008.456</v>
      </c>
      <c r="O68" s="77">
        <v>942.8295899999999</v>
      </c>
      <c r="P68" s="77"/>
      <c r="Q68" s="77">
        <v>1669.4161081086493</v>
      </c>
      <c r="R68" s="77">
        <v>1367.1366784231298</v>
      </c>
      <c r="S68" s="77">
        <v>1327.3596785866064</v>
      </c>
      <c r="T68" s="77">
        <v>1041.7199315849584</v>
      </c>
      <c r="U68" s="77">
        <v>1260.8311484086041</v>
      </c>
      <c r="V68" s="77">
        <v>1262.1488287361967</v>
      </c>
      <c r="W68" s="77">
        <v>1460.055820118141</v>
      </c>
      <c r="X68" s="77">
        <v>1561.551314247493</v>
      </c>
      <c r="Y68" s="77">
        <v>1476.502653115597</v>
      </c>
      <c r="Z68" s="77">
        <v>1379.0773989760348</v>
      </c>
      <c r="AA68" s="77">
        <v>1305.724709359819</v>
      </c>
      <c r="AB68" s="77">
        <v>1262.850208845591</v>
      </c>
      <c r="AC68" s="77"/>
      <c r="AD68" s="77">
        <v>1489.21922</v>
      </c>
      <c r="AE68" s="77">
        <v>1306.60042</v>
      </c>
      <c r="AF68" s="77">
        <v>1210.56016</v>
      </c>
      <c r="AG68" s="77">
        <v>1048.5463699999998</v>
      </c>
      <c r="AH68" s="77">
        <v>1195.2386700000002</v>
      </c>
      <c r="AI68" s="77">
        <v>1250.77751</v>
      </c>
      <c r="AJ68" s="77">
        <v>1332.48439</v>
      </c>
      <c r="AK68" s="11"/>
      <c r="AL68" s="11"/>
      <c r="AM68" s="11"/>
      <c r="AN68" s="11"/>
      <c r="AO68" s="11"/>
    </row>
    <row r="69" ht="15.75" customHeight="1">
      <c r="AE69" s="2"/>
      <c r="AF69" s="2"/>
      <c r="AG69" s="2"/>
      <c r="AH69" s="2"/>
      <c r="AI69" s="2"/>
      <c r="AJ69" s="2"/>
      <c r="AK69" s="11"/>
      <c r="AL69" s="11"/>
      <c r="AM69" s="11"/>
      <c r="AN69" s="11"/>
      <c r="AO69" s="11"/>
    </row>
    <row r="70" ht="15.75" customHeight="1">
      <c r="AE70" s="2"/>
      <c r="AF70" s="2"/>
      <c r="AG70" s="2"/>
      <c r="AH70" s="2"/>
      <c r="AI70" s="2"/>
      <c r="AJ70" s="2"/>
      <c r="AK70" s="11"/>
      <c r="AL70" s="11"/>
      <c r="AM70" s="11"/>
      <c r="AN70" s="11"/>
      <c r="AO70" s="11"/>
    </row>
    <row r="71" ht="15.75" customHeight="1">
      <c r="AE71" s="2"/>
      <c r="AF71" s="2"/>
      <c r="AG71" s="2"/>
      <c r="AH71" s="2"/>
      <c r="AI71" s="2"/>
      <c r="AJ71" s="2"/>
      <c r="AK71" s="11"/>
      <c r="AL71" s="11"/>
      <c r="AM71" s="11"/>
      <c r="AN71" s="11"/>
      <c r="AO71" s="11"/>
    </row>
    <row r="72" ht="15.75" customHeight="1">
      <c r="AE72" s="2"/>
      <c r="AF72" s="2"/>
      <c r="AG72" s="2"/>
      <c r="AH72" s="2"/>
      <c r="AI72" s="2"/>
      <c r="AJ72" s="2"/>
      <c r="AK72" s="11"/>
      <c r="AL72" s="11"/>
      <c r="AM72" s="11"/>
      <c r="AN72" s="11"/>
      <c r="AO72" s="11"/>
    </row>
    <row r="73" ht="15.75" customHeight="1">
      <c r="AE73" s="2"/>
      <c r="AF73" s="2"/>
      <c r="AG73" s="2"/>
      <c r="AH73" s="2"/>
      <c r="AI73" s="2"/>
      <c r="AJ73" s="2"/>
      <c r="AK73" s="11"/>
      <c r="AL73" s="11"/>
      <c r="AM73" s="11"/>
      <c r="AN73" s="11"/>
      <c r="AO73" s="11"/>
    </row>
    <row r="74" ht="15.75" customHeight="1">
      <c r="AE74" s="2"/>
      <c r="AF74" s="2"/>
      <c r="AG74" s="2"/>
      <c r="AH74" s="2"/>
      <c r="AI74" s="2"/>
      <c r="AJ74" s="2"/>
      <c r="AK74" s="11"/>
      <c r="AL74" s="11"/>
      <c r="AM74" s="11"/>
      <c r="AN74" s="11"/>
      <c r="AO74" s="11"/>
    </row>
    <row r="75" ht="15.75" customHeight="1">
      <c r="AE75" s="2"/>
      <c r="AF75" s="2"/>
      <c r="AG75" s="2"/>
      <c r="AH75" s="2"/>
      <c r="AI75" s="2"/>
      <c r="AJ75" s="2"/>
      <c r="AK75" s="11"/>
      <c r="AL75" s="11"/>
      <c r="AM75" s="11"/>
      <c r="AN75" s="11"/>
      <c r="AO75" s="11"/>
    </row>
    <row r="76" ht="15.75" customHeight="1">
      <c r="AE76" s="2"/>
      <c r="AF76" s="2"/>
      <c r="AG76" s="2"/>
      <c r="AH76" s="2"/>
      <c r="AI76" s="2"/>
      <c r="AJ76" s="2"/>
      <c r="AK76" s="11"/>
      <c r="AL76" s="11"/>
      <c r="AM76" s="11"/>
      <c r="AN76" s="11"/>
      <c r="AO76" s="11"/>
    </row>
    <row r="77" ht="15.75" customHeight="1">
      <c r="AE77" s="2"/>
      <c r="AF77" s="2"/>
      <c r="AG77" s="2"/>
      <c r="AH77" s="2"/>
      <c r="AI77" s="2"/>
      <c r="AJ77" s="2"/>
      <c r="AK77" s="11"/>
      <c r="AL77" s="11"/>
      <c r="AM77" s="11"/>
      <c r="AN77" s="11"/>
      <c r="AO77" s="11"/>
    </row>
    <row r="78" ht="15.75" customHeight="1">
      <c r="AE78" s="2"/>
      <c r="AF78" s="2"/>
      <c r="AG78" s="2"/>
      <c r="AH78" s="2"/>
      <c r="AI78" s="2"/>
      <c r="AJ78" s="2"/>
      <c r="AK78" s="11"/>
      <c r="AL78" s="11"/>
      <c r="AM78" s="11"/>
      <c r="AN78" s="11"/>
      <c r="AO78" s="11"/>
    </row>
    <row r="79" ht="15.75" customHeight="1">
      <c r="AE79" s="2"/>
      <c r="AF79" s="2"/>
      <c r="AG79" s="2"/>
      <c r="AH79" s="2"/>
      <c r="AI79" s="2"/>
      <c r="AJ79" s="2"/>
      <c r="AK79" s="11"/>
      <c r="AL79" s="11"/>
      <c r="AM79" s="11"/>
      <c r="AN79" s="11"/>
      <c r="AO79" s="11"/>
    </row>
    <row r="80" ht="15.75" customHeight="1">
      <c r="AE80" s="2"/>
      <c r="AF80" s="2"/>
      <c r="AG80" s="2"/>
      <c r="AH80" s="2"/>
      <c r="AI80" s="2"/>
      <c r="AJ80" s="2"/>
      <c r="AK80" s="11"/>
      <c r="AL80" s="11"/>
      <c r="AM80" s="11"/>
      <c r="AN80" s="11"/>
      <c r="AO80" s="11"/>
    </row>
    <row r="81" ht="15.75" customHeight="1">
      <c r="AE81" s="2"/>
      <c r="AF81" s="2"/>
      <c r="AG81" s="2"/>
      <c r="AH81" s="2"/>
      <c r="AI81" s="2"/>
      <c r="AJ81" s="2"/>
      <c r="AK81" s="11"/>
      <c r="AL81" s="11"/>
      <c r="AM81" s="11"/>
      <c r="AN81" s="11"/>
      <c r="AO81" s="11"/>
    </row>
    <row r="82" ht="15.75" customHeight="1">
      <c r="AE82" s="2"/>
      <c r="AF82" s="2"/>
      <c r="AG82" s="2"/>
      <c r="AH82" s="2"/>
      <c r="AI82" s="2"/>
      <c r="AJ82" s="2"/>
      <c r="AK82" s="11"/>
      <c r="AL82" s="11"/>
      <c r="AM82" s="11"/>
      <c r="AN82" s="11"/>
      <c r="AO82" s="11"/>
    </row>
    <row r="83" ht="15.75" customHeight="1">
      <c r="AE83" s="2"/>
      <c r="AF83" s="2"/>
      <c r="AG83" s="2"/>
      <c r="AH83" s="2"/>
      <c r="AI83" s="2"/>
      <c r="AJ83" s="2"/>
      <c r="AK83" s="11"/>
      <c r="AL83" s="11"/>
      <c r="AM83" s="11"/>
      <c r="AN83" s="11"/>
      <c r="AO83" s="11"/>
    </row>
    <row r="84" ht="15.75" customHeight="1">
      <c r="AE84" s="2"/>
      <c r="AF84" s="2"/>
      <c r="AG84" s="2"/>
      <c r="AH84" s="2"/>
      <c r="AI84" s="2"/>
      <c r="AJ84" s="2"/>
      <c r="AK84" s="11"/>
      <c r="AL84" s="11"/>
      <c r="AM84" s="11"/>
      <c r="AN84" s="11"/>
      <c r="AO84" s="11"/>
    </row>
    <row r="85" ht="15.75" customHeight="1">
      <c r="AE85" s="2"/>
      <c r="AF85" s="2"/>
      <c r="AG85" s="2"/>
      <c r="AH85" s="2"/>
      <c r="AI85" s="2"/>
      <c r="AJ85" s="2"/>
      <c r="AK85" s="11"/>
      <c r="AL85" s="11"/>
      <c r="AM85" s="11"/>
      <c r="AN85" s="11"/>
      <c r="AO85" s="11"/>
    </row>
    <row r="86" ht="15.75" customHeight="1">
      <c r="AE86" s="2"/>
      <c r="AF86" s="2"/>
      <c r="AG86" s="2"/>
      <c r="AH86" s="2"/>
      <c r="AI86" s="2"/>
      <c r="AJ86" s="2"/>
      <c r="AK86" s="11"/>
      <c r="AL86" s="11"/>
      <c r="AM86" s="11"/>
      <c r="AN86" s="11"/>
      <c r="AO86" s="11"/>
    </row>
    <row r="87" ht="15.75" customHeight="1">
      <c r="AE87" s="2"/>
      <c r="AF87" s="2"/>
      <c r="AG87" s="2"/>
      <c r="AH87" s="2"/>
      <c r="AI87" s="2"/>
      <c r="AJ87" s="2"/>
      <c r="AK87" s="11"/>
      <c r="AL87" s="11"/>
      <c r="AM87" s="11"/>
      <c r="AN87" s="11"/>
      <c r="AO87" s="11"/>
    </row>
    <row r="88" ht="15.75" customHeight="1">
      <c r="AE88" s="2"/>
      <c r="AF88" s="2"/>
      <c r="AG88" s="2"/>
      <c r="AH88" s="2"/>
      <c r="AI88" s="2"/>
      <c r="AJ88" s="2"/>
      <c r="AK88" s="11"/>
      <c r="AL88" s="11"/>
      <c r="AM88" s="11"/>
      <c r="AN88" s="11"/>
      <c r="AO88" s="11"/>
    </row>
    <row r="89" ht="15.75" customHeight="1">
      <c r="AE89" s="2"/>
      <c r="AF89" s="2"/>
      <c r="AG89" s="2"/>
      <c r="AH89" s="2"/>
      <c r="AI89" s="2"/>
      <c r="AJ89" s="2"/>
      <c r="AK89" s="11"/>
      <c r="AL89" s="11"/>
      <c r="AM89" s="11"/>
      <c r="AN89" s="11"/>
      <c r="AO89" s="11"/>
    </row>
    <row r="90" ht="15.75" customHeight="1">
      <c r="AE90" s="2"/>
      <c r="AF90" s="2"/>
      <c r="AG90" s="2"/>
      <c r="AH90" s="2"/>
      <c r="AI90" s="2"/>
      <c r="AJ90" s="2"/>
      <c r="AK90" s="11"/>
      <c r="AL90" s="11"/>
      <c r="AM90" s="11"/>
      <c r="AN90" s="11"/>
      <c r="AO90" s="11"/>
    </row>
    <row r="91" ht="15.75" customHeight="1">
      <c r="AE91" s="2"/>
      <c r="AF91" s="2"/>
      <c r="AG91" s="2"/>
      <c r="AH91" s="2"/>
      <c r="AI91" s="2"/>
      <c r="AJ91" s="2"/>
      <c r="AK91" s="11"/>
      <c r="AL91" s="11"/>
      <c r="AM91" s="11"/>
      <c r="AN91" s="11"/>
      <c r="AO91" s="11"/>
    </row>
    <row r="92" ht="15.75" customHeight="1">
      <c r="AE92" s="2"/>
      <c r="AF92" s="2"/>
      <c r="AG92" s="2"/>
      <c r="AH92" s="2"/>
      <c r="AI92" s="2"/>
      <c r="AJ92" s="2"/>
      <c r="AK92" s="11"/>
      <c r="AL92" s="11"/>
      <c r="AM92" s="11"/>
      <c r="AN92" s="11"/>
      <c r="AO92" s="11"/>
    </row>
    <row r="93" ht="15.75" customHeight="1">
      <c r="AE93" s="2"/>
      <c r="AF93" s="2"/>
      <c r="AG93" s="2"/>
      <c r="AH93" s="2"/>
      <c r="AI93" s="2"/>
      <c r="AJ93" s="2"/>
      <c r="AK93" s="11"/>
      <c r="AL93" s="11"/>
      <c r="AM93" s="11"/>
      <c r="AN93" s="11"/>
      <c r="AO93" s="11"/>
    </row>
    <row r="94" ht="15.75" customHeight="1">
      <c r="AE94" s="2"/>
      <c r="AF94" s="2"/>
      <c r="AG94" s="2"/>
      <c r="AH94" s="2"/>
      <c r="AI94" s="2"/>
      <c r="AJ94" s="2"/>
      <c r="AK94" s="11"/>
      <c r="AL94" s="11"/>
      <c r="AM94" s="11"/>
      <c r="AN94" s="11"/>
      <c r="AO94" s="11"/>
    </row>
    <row r="95" ht="15.75" customHeight="1">
      <c r="AE95" s="2"/>
      <c r="AF95" s="2"/>
      <c r="AG95" s="2"/>
      <c r="AH95" s="2"/>
      <c r="AI95" s="2"/>
      <c r="AJ95" s="2"/>
      <c r="AK95" s="11"/>
      <c r="AL95" s="11"/>
      <c r="AM95" s="11"/>
      <c r="AN95" s="11"/>
      <c r="AO95" s="11"/>
    </row>
    <row r="96" ht="15.75" customHeight="1">
      <c r="AE96" s="2"/>
      <c r="AF96" s="2"/>
      <c r="AG96" s="2"/>
      <c r="AH96" s="2"/>
      <c r="AI96" s="2"/>
      <c r="AJ96" s="2"/>
      <c r="AK96" s="11"/>
      <c r="AL96" s="11"/>
      <c r="AM96" s="11"/>
      <c r="AN96" s="11"/>
      <c r="AO96" s="11"/>
    </row>
    <row r="97" ht="15.75" customHeight="1">
      <c r="AE97" s="2"/>
      <c r="AF97" s="2"/>
      <c r="AG97" s="2"/>
      <c r="AH97" s="2"/>
      <c r="AI97" s="2"/>
      <c r="AJ97" s="2"/>
      <c r="AK97" s="11"/>
      <c r="AL97" s="11"/>
      <c r="AM97" s="11"/>
      <c r="AN97" s="11"/>
      <c r="AO97" s="11"/>
    </row>
    <row r="98" ht="15.75" customHeight="1">
      <c r="AE98" s="2"/>
      <c r="AF98" s="2"/>
      <c r="AG98" s="2"/>
      <c r="AH98" s="2"/>
      <c r="AI98" s="2"/>
      <c r="AJ98" s="2"/>
      <c r="AK98" s="11"/>
      <c r="AL98" s="11"/>
      <c r="AM98" s="11"/>
      <c r="AN98" s="11"/>
      <c r="AO98" s="11"/>
    </row>
    <row r="99" ht="15.75" customHeight="1">
      <c r="AE99" s="2"/>
      <c r="AF99" s="2"/>
      <c r="AG99" s="2"/>
      <c r="AH99" s="2"/>
      <c r="AI99" s="2"/>
      <c r="AJ99" s="2"/>
      <c r="AK99" s="11"/>
      <c r="AL99" s="11"/>
      <c r="AM99" s="11"/>
      <c r="AN99" s="11"/>
      <c r="AO99" s="11"/>
    </row>
    <row r="100" ht="15.75" customHeight="1">
      <c r="AE100" s="2"/>
      <c r="AF100" s="2"/>
      <c r="AG100" s="2"/>
      <c r="AH100" s="2"/>
      <c r="AI100" s="2"/>
      <c r="AJ100" s="2"/>
      <c r="AK100" s="11"/>
      <c r="AL100" s="11"/>
      <c r="AM100" s="11"/>
      <c r="AN100" s="11"/>
      <c r="AO100" s="11"/>
    </row>
    <row r="101" ht="15.75" customHeight="1">
      <c r="AE101" s="2"/>
      <c r="AF101" s="2"/>
      <c r="AG101" s="2"/>
      <c r="AH101" s="2"/>
      <c r="AI101" s="2"/>
      <c r="AJ101" s="2"/>
      <c r="AK101" s="11"/>
      <c r="AL101" s="11"/>
      <c r="AM101" s="11"/>
      <c r="AN101" s="11"/>
      <c r="AO101" s="11"/>
    </row>
    <row r="102" ht="15.75" customHeight="1">
      <c r="AE102" s="2"/>
      <c r="AF102" s="2"/>
      <c r="AG102" s="2"/>
      <c r="AH102" s="2"/>
      <c r="AI102" s="2"/>
      <c r="AJ102" s="2"/>
      <c r="AK102" s="11"/>
      <c r="AL102" s="11"/>
      <c r="AM102" s="11"/>
      <c r="AN102" s="11"/>
      <c r="AO102" s="11"/>
    </row>
    <row r="103" ht="15.75" customHeight="1">
      <c r="AE103" s="2"/>
      <c r="AF103" s="2"/>
      <c r="AG103" s="2"/>
      <c r="AH103" s="2"/>
      <c r="AI103" s="2"/>
      <c r="AJ103" s="2"/>
      <c r="AK103" s="11"/>
      <c r="AL103" s="11"/>
      <c r="AM103" s="11"/>
      <c r="AN103" s="11"/>
      <c r="AO103" s="11"/>
    </row>
    <row r="104" ht="15.75" customHeight="1">
      <c r="AE104" s="2"/>
      <c r="AF104" s="2"/>
      <c r="AG104" s="2"/>
      <c r="AH104" s="2"/>
      <c r="AI104" s="2"/>
      <c r="AJ104" s="2"/>
      <c r="AK104" s="11"/>
      <c r="AL104" s="11"/>
      <c r="AM104" s="11"/>
      <c r="AN104" s="11"/>
      <c r="AO104" s="11"/>
    </row>
    <row r="105" ht="15.75" customHeight="1">
      <c r="AE105" s="2"/>
      <c r="AF105" s="2"/>
      <c r="AG105" s="2"/>
      <c r="AH105" s="2"/>
      <c r="AI105" s="2"/>
      <c r="AJ105" s="2"/>
      <c r="AK105" s="11"/>
      <c r="AL105" s="11"/>
      <c r="AM105" s="11"/>
      <c r="AN105" s="11"/>
      <c r="AO105" s="11"/>
    </row>
    <row r="106" ht="15.75" customHeight="1">
      <c r="AE106" s="2"/>
      <c r="AF106" s="2"/>
      <c r="AG106" s="2"/>
      <c r="AH106" s="2"/>
      <c r="AI106" s="2"/>
      <c r="AJ106" s="2"/>
      <c r="AK106" s="11"/>
      <c r="AL106" s="11"/>
      <c r="AM106" s="11"/>
      <c r="AN106" s="11"/>
      <c r="AO106" s="11"/>
    </row>
    <row r="107" ht="15.75" customHeight="1">
      <c r="AE107" s="2"/>
      <c r="AF107" s="2"/>
      <c r="AG107" s="2"/>
      <c r="AH107" s="2"/>
      <c r="AI107" s="2"/>
      <c r="AJ107" s="2"/>
      <c r="AK107" s="11"/>
      <c r="AL107" s="11"/>
      <c r="AM107" s="11"/>
      <c r="AN107" s="11"/>
      <c r="AO107" s="11"/>
    </row>
    <row r="108" ht="15.75" customHeight="1">
      <c r="AE108" s="2"/>
      <c r="AF108" s="2"/>
      <c r="AG108" s="2"/>
      <c r="AH108" s="2"/>
      <c r="AI108" s="2"/>
      <c r="AJ108" s="2"/>
      <c r="AK108" s="11"/>
      <c r="AL108" s="11"/>
      <c r="AM108" s="11"/>
      <c r="AN108" s="11"/>
      <c r="AO108" s="11"/>
    </row>
    <row r="109" ht="15.75" customHeight="1">
      <c r="AE109" s="2"/>
      <c r="AF109" s="2"/>
      <c r="AG109" s="2"/>
      <c r="AH109" s="2"/>
      <c r="AI109" s="2"/>
      <c r="AJ109" s="2"/>
      <c r="AK109" s="11"/>
      <c r="AL109" s="11"/>
      <c r="AM109" s="11"/>
      <c r="AN109" s="11"/>
      <c r="AO109" s="11"/>
    </row>
    <row r="110" ht="15.75" customHeight="1">
      <c r="AE110" s="2"/>
      <c r="AF110" s="2"/>
      <c r="AG110" s="2"/>
      <c r="AH110" s="2"/>
      <c r="AI110" s="2"/>
      <c r="AJ110" s="2"/>
      <c r="AK110" s="11"/>
      <c r="AL110" s="11"/>
      <c r="AM110" s="11"/>
      <c r="AN110" s="11"/>
      <c r="AO110" s="11"/>
    </row>
    <row r="111" ht="15.75" customHeight="1">
      <c r="AE111" s="2"/>
      <c r="AF111" s="2"/>
      <c r="AG111" s="2"/>
      <c r="AH111" s="2"/>
      <c r="AI111" s="2"/>
      <c r="AJ111" s="2"/>
      <c r="AK111" s="11"/>
      <c r="AL111" s="11"/>
      <c r="AM111" s="11"/>
      <c r="AN111" s="11"/>
      <c r="AO111" s="11"/>
    </row>
    <row r="112" ht="15.75" customHeight="1">
      <c r="AE112" s="2"/>
      <c r="AF112" s="2"/>
      <c r="AG112" s="2"/>
      <c r="AH112" s="2"/>
      <c r="AI112" s="2"/>
      <c r="AJ112" s="2"/>
      <c r="AK112" s="11"/>
      <c r="AL112" s="11"/>
      <c r="AM112" s="11"/>
      <c r="AN112" s="11"/>
      <c r="AO112" s="11"/>
    </row>
    <row r="113" ht="15.75" customHeight="1">
      <c r="AE113" s="2"/>
      <c r="AF113" s="2"/>
      <c r="AG113" s="2"/>
      <c r="AH113" s="2"/>
      <c r="AI113" s="2"/>
      <c r="AJ113" s="2"/>
      <c r="AK113" s="11"/>
      <c r="AL113" s="11"/>
      <c r="AM113" s="11"/>
      <c r="AN113" s="11"/>
      <c r="AO113" s="11"/>
    </row>
    <row r="114" ht="15.75" customHeight="1">
      <c r="AE114" s="2"/>
      <c r="AF114" s="2"/>
      <c r="AG114" s="2"/>
      <c r="AH114" s="2"/>
      <c r="AI114" s="2"/>
      <c r="AJ114" s="2"/>
      <c r="AK114" s="11"/>
      <c r="AL114" s="11"/>
      <c r="AM114" s="11"/>
      <c r="AN114" s="11"/>
      <c r="AO114" s="11"/>
    </row>
    <row r="115" ht="15.75" customHeight="1">
      <c r="AE115" s="2"/>
      <c r="AF115" s="2"/>
      <c r="AG115" s="2"/>
      <c r="AH115" s="2"/>
      <c r="AI115" s="2"/>
      <c r="AJ115" s="2"/>
      <c r="AK115" s="11"/>
      <c r="AL115" s="11"/>
      <c r="AM115" s="11"/>
      <c r="AN115" s="11"/>
      <c r="AO115" s="11"/>
    </row>
    <row r="116" ht="15.75" customHeight="1">
      <c r="AE116" s="2"/>
      <c r="AF116" s="2"/>
      <c r="AG116" s="2"/>
      <c r="AH116" s="2"/>
      <c r="AI116" s="2"/>
      <c r="AJ116" s="2"/>
      <c r="AK116" s="11"/>
      <c r="AL116" s="11"/>
      <c r="AM116" s="11"/>
      <c r="AN116" s="11"/>
      <c r="AO116" s="11"/>
    </row>
    <row r="117" ht="15.75" customHeight="1">
      <c r="AE117" s="2"/>
      <c r="AF117" s="2"/>
      <c r="AG117" s="2"/>
      <c r="AH117" s="2"/>
      <c r="AI117" s="2"/>
      <c r="AJ117" s="2"/>
      <c r="AK117" s="11"/>
      <c r="AL117" s="11"/>
      <c r="AM117" s="11"/>
      <c r="AN117" s="11"/>
      <c r="AO117" s="11"/>
    </row>
    <row r="118" ht="15.75" customHeight="1">
      <c r="AE118" s="2"/>
      <c r="AF118" s="2"/>
      <c r="AG118" s="2"/>
      <c r="AH118" s="2"/>
      <c r="AI118" s="2"/>
      <c r="AJ118" s="2"/>
      <c r="AK118" s="11"/>
      <c r="AL118" s="11"/>
      <c r="AM118" s="11"/>
      <c r="AN118" s="11"/>
      <c r="AO118" s="11"/>
    </row>
    <row r="119" ht="15.75" customHeight="1">
      <c r="AE119" s="2"/>
      <c r="AF119" s="2"/>
      <c r="AG119" s="2"/>
      <c r="AH119" s="2"/>
      <c r="AI119" s="2"/>
      <c r="AJ119" s="2"/>
      <c r="AK119" s="11"/>
      <c r="AL119" s="11"/>
      <c r="AM119" s="11"/>
      <c r="AN119" s="11"/>
      <c r="AO119" s="11"/>
    </row>
    <row r="120" ht="15.75" customHeight="1">
      <c r="AE120" s="2"/>
      <c r="AF120" s="2"/>
      <c r="AG120" s="2"/>
      <c r="AH120" s="2"/>
      <c r="AI120" s="2"/>
      <c r="AJ120" s="2"/>
      <c r="AK120" s="11"/>
      <c r="AL120" s="11"/>
      <c r="AM120" s="11"/>
      <c r="AN120" s="11"/>
      <c r="AO120" s="11"/>
    </row>
    <row r="121" ht="15.75" customHeight="1">
      <c r="AE121" s="2"/>
      <c r="AF121" s="2"/>
      <c r="AG121" s="2"/>
      <c r="AH121" s="2"/>
      <c r="AI121" s="2"/>
      <c r="AJ121" s="2"/>
      <c r="AK121" s="11"/>
      <c r="AL121" s="11"/>
      <c r="AM121" s="11"/>
      <c r="AN121" s="11"/>
      <c r="AO121" s="11"/>
    </row>
    <row r="122" ht="15.75" customHeight="1">
      <c r="AE122" s="2"/>
      <c r="AF122" s="2"/>
      <c r="AG122" s="2"/>
      <c r="AH122" s="2"/>
      <c r="AI122" s="2"/>
      <c r="AJ122" s="2"/>
      <c r="AK122" s="11"/>
      <c r="AL122" s="11"/>
      <c r="AM122" s="11"/>
      <c r="AN122" s="11"/>
      <c r="AO122" s="11"/>
    </row>
    <row r="123" ht="15.75" customHeight="1">
      <c r="AE123" s="2"/>
      <c r="AF123" s="2"/>
      <c r="AG123" s="2"/>
      <c r="AH123" s="2"/>
      <c r="AI123" s="2"/>
      <c r="AJ123" s="2"/>
      <c r="AK123" s="11"/>
      <c r="AL123" s="11"/>
      <c r="AM123" s="11"/>
      <c r="AN123" s="11"/>
      <c r="AO123" s="11"/>
    </row>
    <row r="124" ht="15.75" customHeight="1">
      <c r="AE124" s="2"/>
      <c r="AF124" s="2"/>
      <c r="AG124" s="2"/>
      <c r="AH124" s="2"/>
      <c r="AI124" s="2"/>
      <c r="AJ124" s="2"/>
      <c r="AK124" s="11"/>
      <c r="AL124" s="11"/>
      <c r="AM124" s="11"/>
      <c r="AN124" s="11"/>
      <c r="AO124" s="11"/>
    </row>
    <row r="125" ht="15.75" customHeight="1">
      <c r="AE125" s="2"/>
      <c r="AF125" s="2"/>
      <c r="AG125" s="2"/>
      <c r="AH125" s="2"/>
      <c r="AI125" s="2"/>
      <c r="AJ125" s="2"/>
      <c r="AK125" s="11"/>
      <c r="AL125" s="11"/>
      <c r="AM125" s="11"/>
      <c r="AN125" s="11"/>
      <c r="AO125" s="11"/>
    </row>
    <row r="126" ht="15.75" customHeight="1">
      <c r="AE126" s="2"/>
      <c r="AF126" s="2"/>
      <c r="AG126" s="2"/>
      <c r="AH126" s="2"/>
      <c r="AI126" s="2"/>
      <c r="AJ126" s="2"/>
      <c r="AK126" s="11"/>
      <c r="AL126" s="11"/>
      <c r="AM126" s="11"/>
      <c r="AN126" s="11"/>
      <c r="AO126" s="11"/>
    </row>
    <row r="127" ht="15.75" customHeight="1">
      <c r="AE127" s="2"/>
      <c r="AF127" s="2"/>
      <c r="AG127" s="2"/>
      <c r="AH127" s="2"/>
      <c r="AI127" s="2"/>
      <c r="AJ127" s="2"/>
      <c r="AK127" s="11"/>
      <c r="AL127" s="11"/>
      <c r="AM127" s="11"/>
      <c r="AN127" s="11"/>
      <c r="AO127" s="11"/>
    </row>
    <row r="128" ht="15.75" customHeight="1">
      <c r="AE128" s="2"/>
      <c r="AF128" s="2"/>
      <c r="AG128" s="2"/>
      <c r="AH128" s="2"/>
      <c r="AI128" s="2"/>
      <c r="AJ128" s="2"/>
      <c r="AK128" s="11"/>
      <c r="AL128" s="11"/>
      <c r="AM128" s="11"/>
      <c r="AN128" s="11"/>
      <c r="AO128" s="11"/>
    </row>
    <row r="129" ht="15.75" customHeight="1">
      <c r="AE129" s="2"/>
      <c r="AF129" s="2"/>
      <c r="AG129" s="2"/>
      <c r="AH129" s="2"/>
      <c r="AI129" s="2"/>
      <c r="AJ129" s="2"/>
      <c r="AK129" s="11"/>
      <c r="AL129" s="11"/>
      <c r="AM129" s="11"/>
      <c r="AN129" s="11"/>
      <c r="AO129" s="11"/>
    </row>
    <row r="130" ht="15.75" customHeight="1">
      <c r="AE130" s="2"/>
      <c r="AF130" s="2"/>
      <c r="AG130" s="2"/>
      <c r="AH130" s="2"/>
      <c r="AI130" s="2"/>
      <c r="AJ130" s="2"/>
      <c r="AK130" s="11"/>
      <c r="AL130" s="11"/>
      <c r="AM130" s="11"/>
      <c r="AN130" s="11"/>
      <c r="AO130" s="11"/>
    </row>
    <row r="131" ht="15.75" customHeight="1">
      <c r="AE131" s="2"/>
      <c r="AF131" s="2"/>
      <c r="AG131" s="2"/>
      <c r="AH131" s="2"/>
      <c r="AI131" s="2"/>
      <c r="AJ131" s="2"/>
      <c r="AK131" s="11"/>
      <c r="AL131" s="11"/>
      <c r="AM131" s="11"/>
      <c r="AN131" s="11"/>
      <c r="AO131" s="11"/>
    </row>
    <row r="132" ht="15.75" customHeight="1">
      <c r="AE132" s="2"/>
      <c r="AF132" s="2"/>
      <c r="AG132" s="2"/>
      <c r="AH132" s="2"/>
      <c r="AI132" s="2"/>
      <c r="AJ132" s="2"/>
      <c r="AK132" s="11"/>
      <c r="AL132" s="11"/>
      <c r="AM132" s="11"/>
      <c r="AN132" s="11"/>
      <c r="AO132" s="11"/>
    </row>
    <row r="133" ht="15.75" customHeight="1">
      <c r="AE133" s="2"/>
      <c r="AF133" s="2"/>
      <c r="AG133" s="2"/>
      <c r="AH133" s="2"/>
      <c r="AI133" s="2"/>
      <c r="AJ133" s="2"/>
      <c r="AK133" s="11"/>
      <c r="AL133" s="11"/>
      <c r="AM133" s="11"/>
      <c r="AN133" s="11"/>
      <c r="AO133" s="11"/>
    </row>
    <row r="134" ht="15.75" customHeight="1">
      <c r="AE134" s="2"/>
      <c r="AF134" s="2"/>
      <c r="AG134" s="2"/>
      <c r="AH134" s="2"/>
      <c r="AI134" s="2"/>
      <c r="AJ134" s="2"/>
      <c r="AK134" s="11"/>
      <c r="AL134" s="11"/>
      <c r="AM134" s="11"/>
      <c r="AN134" s="11"/>
      <c r="AO134" s="11"/>
    </row>
    <row r="135" ht="15.75" customHeight="1">
      <c r="AE135" s="2"/>
      <c r="AF135" s="2"/>
      <c r="AG135" s="2"/>
      <c r="AH135" s="2"/>
      <c r="AI135" s="2"/>
      <c r="AJ135" s="2"/>
      <c r="AK135" s="11"/>
      <c r="AL135" s="11"/>
      <c r="AM135" s="11"/>
      <c r="AN135" s="11"/>
      <c r="AO135" s="11"/>
    </row>
    <row r="136" ht="15.75" customHeight="1">
      <c r="AE136" s="2"/>
      <c r="AF136" s="2"/>
      <c r="AG136" s="2"/>
      <c r="AH136" s="2"/>
      <c r="AI136" s="2"/>
      <c r="AJ136" s="2"/>
      <c r="AK136" s="11"/>
      <c r="AL136" s="11"/>
      <c r="AM136" s="11"/>
      <c r="AN136" s="11"/>
      <c r="AO136" s="11"/>
    </row>
    <row r="137" ht="15.75" customHeight="1">
      <c r="AE137" s="2"/>
      <c r="AF137" s="2"/>
      <c r="AG137" s="2"/>
      <c r="AH137" s="2"/>
      <c r="AI137" s="2"/>
      <c r="AJ137" s="2"/>
      <c r="AK137" s="11"/>
      <c r="AL137" s="11"/>
      <c r="AM137" s="11"/>
      <c r="AN137" s="11"/>
      <c r="AO137" s="11"/>
    </row>
    <row r="138" ht="15.75" customHeight="1">
      <c r="AE138" s="2"/>
      <c r="AF138" s="2"/>
      <c r="AG138" s="2"/>
      <c r="AH138" s="2"/>
      <c r="AI138" s="2"/>
      <c r="AJ138" s="2"/>
      <c r="AK138" s="11"/>
      <c r="AL138" s="11"/>
      <c r="AM138" s="11"/>
      <c r="AN138" s="11"/>
      <c r="AO138" s="11"/>
    </row>
    <row r="139" ht="15.75" customHeight="1">
      <c r="AE139" s="2"/>
      <c r="AF139" s="2"/>
      <c r="AG139" s="2"/>
      <c r="AH139" s="2"/>
      <c r="AI139" s="2"/>
      <c r="AJ139" s="2"/>
      <c r="AK139" s="11"/>
      <c r="AL139" s="11"/>
      <c r="AM139" s="11"/>
      <c r="AN139" s="11"/>
      <c r="AO139" s="11"/>
    </row>
    <row r="140" ht="15.75" customHeight="1">
      <c r="AE140" s="2"/>
      <c r="AF140" s="2"/>
      <c r="AG140" s="2"/>
      <c r="AH140" s="2"/>
      <c r="AI140" s="2"/>
      <c r="AJ140" s="2"/>
      <c r="AK140" s="11"/>
      <c r="AL140" s="11"/>
      <c r="AM140" s="11"/>
      <c r="AN140" s="11"/>
      <c r="AO140" s="11"/>
    </row>
    <row r="141" ht="15.75" customHeight="1">
      <c r="AE141" s="2"/>
      <c r="AF141" s="2"/>
      <c r="AG141" s="2"/>
      <c r="AH141" s="2"/>
      <c r="AI141" s="2"/>
      <c r="AJ141" s="2"/>
      <c r="AK141" s="11"/>
      <c r="AL141" s="11"/>
      <c r="AM141" s="11"/>
      <c r="AN141" s="11"/>
      <c r="AO141" s="11"/>
    </row>
    <row r="142" ht="15.75" customHeight="1">
      <c r="AE142" s="2"/>
      <c r="AF142" s="2"/>
      <c r="AG142" s="2"/>
      <c r="AH142" s="2"/>
      <c r="AI142" s="2"/>
      <c r="AJ142" s="2"/>
      <c r="AK142" s="11"/>
      <c r="AL142" s="11"/>
      <c r="AM142" s="11"/>
      <c r="AN142" s="11"/>
      <c r="AO142" s="11"/>
    </row>
    <row r="143" ht="15.75" customHeight="1">
      <c r="AE143" s="2"/>
      <c r="AF143" s="2"/>
      <c r="AG143" s="2"/>
      <c r="AH143" s="2"/>
      <c r="AI143" s="2"/>
      <c r="AJ143" s="2"/>
      <c r="AK143" s="11"/>
      <c r="AL143" s="11"/>
      <c r="AM143" s="11"/>
      <c r="AN143" s="11"/>
      <c r="AO143" s="11"/>
    </row>
    <row r="144" ht="15.75" customHeight="1">
      <c r="AE144" s="2"/>
      <c r="AF144" s="2"/>
      <c r="AG144" s="2"/>
      <c r="AH144" s="2"/>
      <c r="AI144" s="2"/>
      <c r="AJ144" s="2"/>
      <c r="AK144" s="11"/>
      <c r="AL144" s="11"/>
      <c r="AM144" s="11"/>
      <c r="AN144" s="11"/>
      <c r="AO144" s="11"/>
    </row>
    <row r="145" ht="15.75" customHeight="1">
      <c r="AE145" s="2"/>
      <c r="AF145" s="2"/>
      <c r="AG145" s="2"/>
      <c r="AH145" s="2"/>
      <c r="AI145" s="2"/>
      <c r="AJ145" s="2"/>
      <c r="AK145" s="11"/>
      <c r="AL145" s="11"/>
      <c r="AM145" s="11"/>
      <c r="AN145" s="11"/>
      <c r="AO145" s="11"/>
    </row>
    <row r="146" ht="15.75" customHeight="1">
      <c r="AE146" s="2"/>
      <c r="AF146" s="2"/>
      <c r="AG146" s="2"/>
      <c r="AH146" s="2"/>
      <c r="AI146" s="2"/>
      <c r="AJ146" s="2"/>
      <c r="AK146" s="11"/>
      <c r="AL146" s="11"/>
      <c r="AM146" s="11"/>
      <c r="AN146" s="11"/>
      <c r="AO146" s="11"/>
    </row>
    <row r="147" ht="15.75" customHeight="1">
      <c r="AE147" s="2"/>
      <c r="AF147" s="2"/>
      <c r="AG147" s="2"/>
      <c r="AH147" s="2"/>
      <c r="AI147" s="2"/>
      <c r="AJ147" s="2"/>
      <c r="AK147" s="11"/>
      <c r="AL147" s="11"/>
      <c r="AM147" s="11"/>
      <c r="AN147" s="11"/>
      <c r="AO147" s="11"/>
    </row>
    <row r="148" ht="15.75" customHeight="1">
      <c r="AE148" s="2"/>
      <c r="AF148" s="2"/>
      <c r="AG148" s="2"/>
      <c r="AH148" s="2"/>
      <c r="AI148" s="2"/>
      <c r="AJ148" s="2"/>
      <c r="AK148" s="11"/>
      <c r="AL148" s="11"/>
      <c r="AM148" s="11"/>
      <c r="AN148" s="11"/>
      <c r="AO148" s="11"/>
    </row>
    <row r="149" ht="15.75" customHeight="1">
      <c r="AE149" s="2"/>
      <c r="AF149" s="2"/>
      <c r="AG149" s="2"/>
      <c r="AH149" s="2"/>
      <c r="AI149" s="2"/>
      <c r="AJ149" s="2"/>
      <c r="AK149" s="11"/>
      <c r="AL149" s="11"/>
      <c r="AM149" s="11"/>
      <c r="AN149" s="11"/>
      <c r="AO149" s="11"/>
    </row>
    <row r="150" ht="15.75" customHeight="1">
      <c r="AE150" s="2"/>
      <c r="AF150" s="2"/>
      <c r="AG150" s="2"/>
      <c r="AH150" s="2"/>
      <c r="AI150" s="2"/>
      <c r="AJ150" s="2"/>
      <c r="AK150" s="11"/>
      <c r="AL150" s="11"/>
      <c r="AM150" s="11"/>
      <c r="AN150" s="11"/>
      <c r="AO150" s="11"/>
    </row>
    <row r="151" ht="15.75" customHeight="1">
      <c r="AE151" s="2"/>
      <c r="AF151" s="2"/>
      <c r="AG151" s="2"/>
      <c r="AH151" s="2"/>
      <c r="AI151" s="2"/>
      <c r="AJ151" s="2"/>
      <c r="AK151" s="11"/>
      <c r="AL151" s="11"/>
      <c r="AM151" s="11"/>
      <c r="AN151" s="11"/>
      <c r="AO151" s="11"/>
    </row>
    <row r="152" ht="15.75" customHeight="1">
      <c r="AE152" s="2"/>
      <c r="AF152" s="2"/>
      <c r="AG152" s="2"/>
      <c r="AH152" s="2"/>
      <c r="AI152" s="2"/>
      <c r="AJ152" s="2"/>
      <c r="AK152" s="11"/>
      <c r="AL152" s="11"/>
      <c r="AM152" s="11"/>
      <c r="AN152" s="11"/>
      <c r="AO152" s="11"/>
    </row>
    <row r="153" ht="15.75" customHeight="1">
      <c r="AE153" s="2"/>
      <c r="AF153" s="2"/>
      <c r="AG153" s="2"/>
      <c r="AH153" s="2"/>
      <c r="AI153" s="2"/>
      <c r="AJ153" s="2"/>
      <c r="AK153" s="11"/>
      <c r="AL153" s="11"/>
      <c r="AM153" s="11"/>
      <c r="AN153" s="11"/>
      <c r="AO153" s="11"/>
    </row>
    <row r="154" ht="15.75" customHeight="1">
      <c r="AE154" s="2"/>
      <c r="AF154" s="2"/>
      <c r="AG154" s="2"/>
      <c r="AH154" s="2"/>
      <c r="AI154" s="2"/>
      <c r="AJ154" s="2"/>
      <c r="AK154" s="11"/>
      <c r="AL154" s="11"/>
      <c r="AM154" s="11"/>
      <c r="AN154" s="11"/>
      <c r="AO154" s="11"/>
    </row>
    <row r="155" ht="15.75" customHeight="1">
      <c r="AE155" s="2"/>
      <c r="AF155" s="2"/>
      <c r="AG155" s="2"/>
      <c r="AH155" s="2"/>
      <c r="AI155" s="2"/>
      <c r="AJ155" s="2"/>
      <c r="AK155" s="11"/>
      <c r="AL155" s="11"/>
      <c r="AM155" s="11"/>
      <c r="AN155" s="11"/>
      <c r="AO155" s="11"/>
    </row>
    <row r="156" ht="15.75" customHeight="1">
      <c r="AE156" s="2"/>
      <c r="AF156" s="2"/>
      <c r="AG156" s="2"/>
      <c r="AH156" s="2"/>
      <c r="AI156" s="2"/>
      <c r="AJ156" s="2"/>
      <c r="AK156" s="11"/>
      <c r="AL156" s="11"/>
      <c r="AM156" s="11"/>
      <c r="AN156" s="11"/>
      <c r="AO156" s="11"/>
    </row>
    <row r="157" ht="15.75" customHeight="1">
      <c r="AE157" s="2"/>
      <c r="AF157" s="2"/>
      <c r="AG157" s="2"/>
      <c r="AH157" s="2"/>
      <c r="AI157" s="2"/>
      <c r="AJ157" s="2"/>
      <c r="AK157" s="11"/>
      <c r="AL157" s="11"/>
      <c r="AM157" s="11"/>
      <c r="AN157" s="11"/>
      <c r="AO157" s="11"/>
    </row>
    <row r="158" ht="15.75" customHeight="1">
      <c r="AE158" s="2"/>
      <c r="AF158" s="2"/>
      <c r="AG158" s="2"/>
      <c r="AH158" s="2"/>
      <c r="AI158" s="2"/>
      <c r="AJ158" s="2"/>
      <c r="AK158" s="11"/>
      <c r="AL158" s="11"/>
      <c r="AM158" s="11"/>
      <c r="AN158" s="11"/>
      <c r="AO158" s="11"/>
    </row>
    <row r="159" ht="15.75" customHeight="1">
      <c r="AE159" s="2"/>
      <c r="AF159" s="2"/>
      <c r="AG159" s="2"/>
      <c r="AH159" s="2"/>
      <c r="AI159" s="2"/>
      <c r="AJ159" s="2"/>
      <c r="AK159" s="11"/>
      <c r="AL159" s="11"/>
      <c r="AM159" s="11"/>
      <c r="AN159" s="11"/>
      <c r="AO159" s="11"/>
    </row>
    <row r="160" ht="15.75" customHeight="1">
      <c r="AE160" s="2"/>
      <c r="AF160" s="2"/>
      <c r="AG160" s="2"/>
      <c r="AH160" s="2"/>
      <c r="AI160" s="2"/>
      <c r="AJ160" s="2"/>
      <c r="AK160" s="11"/>
      <c r="AL160" s="11"/>
      <c r="AM160" s="11"/>
      <c r="AN160" s="11"/>
      <c r="AO160" s="11"/>
    </row>
    <row r="161" ht="15.75" customHeight="1">
      <c r="AE161" s="2"/>
      <c r="AF161" s="2"/>
      <c r="AG161" s="2"/>
      <c r="AH161" s="2"/>
      <c r="AI161" s="2"/>
      <c r="AJ161" s="2"/>
      <c r="AK161" s="11"/>
      <c r="AL161" s="11"/>
      <c r="AM161" s="11"/>
      <c r="AN161" s="11"/>
      <c r="AO161" s="11"/>
    </row>
    <row r="162" ht="15.75" customHeight="1">
      <c r="AE162" s="2"/>
      <c r="AF162" s="2"/>
      <c r="AG162" s="2"/>
      <c r="AH162" s="2"/>
      <c r="AI162" s="2"/>
      <c r="AJ162" s="2"/>
      <c r="AK162" s="11"/>
      <c r="AL162" s="11"/>
      <c r="AM162" s="11"/>
      <c r="AN162" s="11"/>
      <c r="AO162" s="11"/>
    </row>
    <row r="163" ht="15.75" customHeight="1">
      <c r="AE163" s="2"/>
      <c r="AF163" s="2"/>
      <c r="AG163" s="2"/>
      <c r="AH163" s="2"/>
      <c r="AI163" s="2"/>
      <c r="AJ163" s="2"/>
      <c r="AK163" s="11"/>
      <c r="AL163" s="11"/>
      <c r="AM163" s="11"/>
      <c r="AN163" s="11"/>
      <c r="AO163" s="11"/>
    </row>
    <row r="164" ht="15.75" customHeight="1">
      <c r="AE164" s="2"/>
      <c r="AF164" s="2"/>
      <c r="AG164" s="2"/>
      <c r="AH164" s="2"/>
      <c r="AI164" s="2"/>
      <c r="AJ164" s="2"/>
      <c r="AK164" s="11"/>
      <c r="AL164" s="11"/>
      <c r="AM164" s="11"/>
      <c r="AN164" s="11"/>
      <c r="AO164" s="11"/>
    </row>
    <row r="165" ht="15.75" customHeight="1">
      <c r="AE165" s="2"/>
      <c r="AF165" s="2"/>
      <c r="AG165" s="2"/>
      <c r="AH165" s="2"/>
      <c r="AI165" s="2"/>
      <c r="AJ165" s="2"/>
      <c r="AK165" s="11"/>
      <c r="AL165" s="11"/>
      <c r="AM165" s="11"/>
      <c r="AN165" s="11"/>
      <c r="AO165" s="11"/>
    </row>
    <row r="166" ht="15.75" customHeight="1">
      <c r="AE166" s="2"/>
      <c r="AF166" s="2"/>
      <c r="AG166" s="2"/>
      <c r="AH166" s="2"/>
      <c r="AI166" s="2"/>
      <c r="AJ166" s="2"/>
      <c r="AK166" s="11"/>
      <c r="AL166" s="11"/>
      <c r="AM166" s="11"/>
      <c r="AN166" s="11"/>
      <c r="AO166" s="11"/>
    </row>
    <row r="167" ht="15.75" customHeight="1">
      <c r="AE167" s="2"/>
      <c r="AF167" s="2"/>
      <c r="AG167" s="2"/>
      <c r="AH167" s="2"/>
      <c r="AI167" s="2"/>
      <c r="AJ167" s="2"/>
      <c r="AK167" s="11"/>
      <c r="AL167" s="11"/>
      <c r="AM167" s="11"/>
      <c r="AN167" s="11"/>
      <c r="AO167" s="11"/>
    </row>
    <row r="168" ht="15.75" customHeight="1">
      <c r="AE168" s="2"/>
      <c r="AF168" s="2"/>
      <c r="AG168" s="2"/>
      <c r="AH168" s="2"/>
      <c r="AI168" s="2"/>
      <c r="AJ168" s="2"/>
      <c r="AK168" s="11"/>
      <c r="AL168" s="11"/>
      <c r="AM168" s="11"/>
      <c r="AN168" s="11"/>
      <c r="AO168" s="11"/>
    </row>
    <row r="169" ht="15.75" customHeight="1">
      <c r="AE169" s="2"/>
      <c r="AF169" s="2"/>
      <c r="AG169" s="2"/>
      <c r="AH169" s="2"/>
      <c r="AI169" s="2"/>
      <c r="AJ169" s="2"/>
      <c r="AK169" s="11"/>
      <c r="AL169" s="11"/>
      <c r="AM169" s="11"/>
      <c r="AN169" s="11"/>
      <c r="AO169" s="11"/>
    </row>
    <row r="170" ht="15.75" customHeight="1">
      <c r="AE170" s="2"/>
      <c r="AF170" s="2"/>
      <c r="AG170" s="2"/>
      <c r="AH170" s="2"/>
      <c r="AI170" s="2"/>
      <c r="AJ170" s="2"/>
      <c r="AK170" s="11"/>
      <c r="AL170" s="11"/>
      <c r="AM170" s="11"/>
      <c r="AN170" s="11"/>
      <c r="AO170" s="11"/>
    </row>
    <row r="171" ht="15.75" customHeight="1">
      <c r="AE171" s="2"/>
      <c r="AF171" s="2"/>
      <c r="AG171" s="2"/>
      <c r="AH171" s="2"/>
      <c r="AI171" s="2"/>
      <c r="AJ171" s="2"/>
      <c r="AK171" s="11"/>
      <c r="AL171" s="11"/>
      <c r="AM171" s="11"/>
      <c r="AN171" s="11"/>
      <c r="AO171" s="11"/>
    </row>
    <row r="172" ht="15.75" customHeight="1">
      <c r="AE172" s="2"/>
      <c r="AF172" s="2"/>
      <c r="AG172" s="2"/>
      <c r="AH172" s="2"/>
      <c r="AI172" s="2"/>
      <c r="AJ172" s="2"/>
      <c r="AK172" s="11"/>
      <c r="AL172" s="11"/>
      <c r="AM172" s="11"/>
      <c r="AN172" s="11"/>
      <c r="AO172" s="11"/>
    </row>
    <row r="173" ht="15.75" customHeight="1">
      <c r="AE173" s="2"/>
      <c r="AF173" s="2"/>
      <c r="AG173" s="2"/>
      <c r="AH173" s="2"/>
      <c r="AI173" s="2"/>
      <c r="AJ173" s="2"/>
      <c r="AK173" s="11"/>
      <c r="AL173" s="11"/>
      <c r="AM173" s="11"/>
      <c r="AN173" s="11"/>
      <c r="AO173" s="11"/>
    </row>
    <row r="174" ht="15.75" customHeight="1">
      <c r="AE174" s="2"/>
      <c r="AF174" s="2"/>
      <c r="AG174" s="2"/>
      <c r="AH174" s="2"/>
      <c r="AI174" s="2"/>
      <c r="AJ174" s="2"/>
      <c r="AK174" s="11"/>
      <c r="AL174" s="11"/>
      <c r="AM174" s="11"/>
      <c r="AN174" s="11"/>
      <c r="AO174" s="11"/>
    </row>
    <row r="175" ht="15.75" customHeight="1">
      <c r="AE175" s="2"/>
      <c r="AF175" s="2"/>
      <c r="AG175" s="2"/>
      <c r="AH175" s="2"/>
      <c r="AI175" s="2"/>
      <c r="AJ175" s="2"/>
      <c r="AK175" s="11"/>
      <c r="AL175" s="11"/>
      <c r="AM175" s="11"/>
      <c r="AN175" s="11"/>
      <c r="AO175" s="11"/>
    </row>
    <row r="176" ht="15.75" customHeight="1">
      <c r="AE176" s="2"/>
      <c r="AF176" s="2"/>
      <c r="AG176" s="2"/>
      <c r="AH176" s="2"/>
      <c r="AI176" s="2"/>
      <c r="AJ176" s="2"/>
      <c r="AK176" s="11"/>
      <c r="AL176" s="11"/>
      <c r="AM176" s="11"/>
      <c r="AN176" s="11"/>
      <c r="AO176" s="11"/>
    </row>
    <row r="177" ht="15.75" customHeight="1">
      <c r="AE177" s="2"/>
      <c r="AF177" s="2"/>
      <c r="AG177" s="2"/>
      <c r="AH177" s="2"/>
      <c r="AI177" s="2"/>
      <c r="AJ177" s="2"/>
      <c r="AK177" s="11"/>
      <c r="AL177" s="11"/>
      <c r="AM177" s="11"/>
      <c r="AN177" s="11"/>
      <c r="AO177" s="11"/>
    </row>
    <row r="178" ht="15.75" customHeight="1">
      <c r="AE178" s="2"/>
      <c r="AF178" s="2"/>
      <c r="AG178" s="2"/>
      <c r="AH178" s="2"/>
      <c r="AI178" s="2"/>
      <c r="AJ178" s="2"/>
      <c r="AK178" s="11"/>
      <c r="AL178" s="11"/>
      <c r="AM178" s="11"/>
      <c r="AN178" s="11"/>
      <c r="AO178" s="11"/>
    </row>
    <row r="179" ht="15.75" customHeight="1">
      <c r="AE179" s="2"/>
      <c r="AF179" s="2"/>
      <c r="AG179" s="2"/>
      <c r="AH179" s="2"/>
      <c r="AI179" s="2"/>
      <c r="AJ179" s="2"/>
      <c r="AK179" s="11"/>
      <c r="AL179" s="11"/>
      <c r="AM179" s="11"/>
      <c r="AN179" s="11"/>
      <c r="AO179" s="11"/>
    </row>
    <row r="180" ht="15.75" customHeight="1">
      <c r="AE180" s="2"/>
      <c r="AF180" s="2"/>
      <c r="AG180" s="2"/>
      <c r="AH180" s="2"/>
      <c r="AI180" s="2"/>
      <c r="AJ180" s="2"/>
      <c r="AK180" s="11"/>
      <c r="AL180" s="11"/>
      <c r="AM180" s="11"/>
      <c r="AN180" s="11"/>
      <c r="AO180" s="11"/>
    </row>
    <row r="181" ht="15.75" customHeight="1">
      <c r="AE181" s="2"/>
      <c r="AF181" s="2"/>
      <c r="AG181" s="2"/>
      <c r="AH181" s="2"/>
      <c r="AI181" s="2"/>
      <c r="AJ181" s="2"/>
      <c r="AK181" s="11"/>
      <c r="AL181" s="11"/>
      <c r="AM181" s="11"/>
      <c r="AN181" s="11"/>
      <c r="AO181" s="11"/>
    </row>
    <row r="182" ht="15.75" customHeight="1">
      <c r="AE182" s="2"/>
      <c r="AF182" s="2"/>
      <c r="AG182" s="2"/>
      <c r="AH182" s="2"/>
      <c r="AI182" s="2"/>
      <c r="AJ182" s="2"/>
      <c r="AK182" s="11"/>
      <c r="AL182" s="11"/>
      <c r="AM182" s="11"/>
      <c r="AN182" s="11"/>
      <c r="AO182" s="11"/>
    </row>
    <row r="183" ht="15.75" customHeight="1">
      <c r="AE183" s="2"/>
      <c r="AF183" s="2"/>
      <c r="AG183" s="2"/>
      <c r="AH183" s="2"/>
      <c r="AI183" s="2"/>
      <c r="AJ183" s="2"/>
      <c r="AK183" s="11"/>
      <c r="AL183" s="11"/>
      <c r="AM183" s="11"/>
      <c r="AN183" s="11"/>
      <c r="AO183" s="11"/>
    </row>
    <row r="184" ht="15.75" customHeight="1">
      <c r="AE184" s="2"/>
      <c r="AF184" s="2"/>
      <c r="AG184" s="2"/>
      <c r="AH184" s="2"/>
      <c r="AI184" s="2"/>
      <c r="AJ184" s="2"/>
      <c r="AK184" s="11"/>
      <c r="AL184" s="11"/>
      <c r="AM184" s="11"/>
      <c r="AN184" s="11"/>
      <c r="AO184" s="11"/>
    </row>
    <row r="185" ht="15.75" customHeight="1">
      <c r="AE185" s="2"/>
      <c r="AF185" s="2"/>
      <c r="AG185" s="2"/>
      <c r="AH185" s="2"/>
      <c r="AI185" s="2"/>
      <c r="AJ185" s="2"/>
      <c r="AK185" s="11"/>
      <c r="AL185" s="11"/>
      <c r="AM185" s="11"/>
      <c r="AN185" s="11"/>
      <c r="AO185" s="11"/>
    </row>
    <row r="186" ht="15.75" customHeight="1">
      <c r="AE186" s="2"/>
      <c r="AF186" s="2"/>
      <c r="AG186" s="2"/>
      <c r="AH186" s="2"/>
      <c r="AI186" s="2"/>
      <c r="AJ186" s="2"/>
      <c r="AK186" s="11"/>
      <c r="AL186" s="11"/>
      <c r="AM186" s="11"/>
      <c r="AN186" s="11"/>
      <c r="AO186" s="11"/>
    </row>
    <row r="187" ht="15.75" customHeight="1">
      <c r="AE187" s="2"/>
      <c r="AF187" s="2"/>
      <c r="AG187" s="2"/>
      <c r="AH187" s="2"/>
      <c r="AI187" s="2"/>
      <c r="AJ187" s="2"/>
      <c r="AK187" s="11"/>
      <c r="AL187" s="11"/>
      <c r="AM187" s="11"/>
      <c r="AN187" s="11"/>
      <c r="AO187" s="11"/>
    </row>
    <row r="188" ht="15.75" customHeight="1">
      <c r="AE188" s="2"/>
      <c r="AF188" s="2"/>
      <c r="AG188" s="2"/>
      <c r="AH188" s="2"/>
      <c r="AI188" s="2"/>
      <c r="AJ188" s="2"/>
      <c r="AK188" s="11"/>
      <c r="AL188" s="11"/>
      <c r="AM188" s="11"/>
      <c r="AN188" s="11"/>
      <c r="AO188" s="11"/>
    </row>
    <row r="189" ht="15.75" customHeight="1">
      <c r="AE189" s="2"/>
      <c r="AF189" s="2"/>
      <c r="AG189" s="2"/>
      <c r="AH189" s="2"/>
      <c r="AI189" s="2"/>
      <c r="AJ189" s="2"/>
      <c r="AK189" s="11"/>
      <c r="AL189" s="11"/>
      <c r="AM189" s="11"/>
      <c r="AN189" s="11"/>
      <c r="AO189" s="11"/>
    </row>
    <row r="190" ht="15.75" customHeight="1">
      <c r="AE190" s="2"/>
      <c r="AF190" s="2"/>
      <c r="AG190" s="2"/>
      <c r="AH190" s="2"/>
      <c r="AI190" s="2"/>
      <c r="AJ190" s="2"/>
      <c r="AK190" s="11"/>
      <c r="AL190" s="11"/>
      <c r="AM190" s="11"/>
      <c r="AN190" s="11"/>
      <c r="AO190" s="11"/>
    </row>
    <row r="191" ht="15.75" customHeight="1">
      <c r="AE191" s="2"/>
      <c r="AF191" s="2"/>
      <c r="AG191" s="2"/>
      <c r="AH191" s="2"/>
      <c r="AI191" s="2"/>
      <c r="AJ191" s="2"/>
      <c r="AK191" s="11"/>
      <c r="AL191" s="11"/>
      <c r="AM191" s="11"/>
      <c r="AN191" s="11"/>
      <c r="AO191" s="11"/>
    </row>
    <row r="192" ht="15.75" customHeight="1">
      <c r="AE192" s="2"/>
      <c r="AF192" s="2"/>
      <c r="AG192" s="2"/>
      <c r="AH192" s="2"/>
      <c r="AI192" s="2"/>
      <c r="AJ192" s="2"/>
      <c r="AK192" s="11"/>
      <c r="AL192" s="11"/>
      <c r="AM192" s="11"/>
      <c r="AN192" s="11"/>
      <c r="AO192" s="11"/>
    </row>
    <row r="193" ht="15.75" customHeight="1">
      <c r="AE193" s="2"/>
      <c r="AF193" s="2"/>
      <c r="AG193" s="2"/>
      <c r="AH193" s="2"/>
      <c r="AI193" s="2"/>
      <c r="AJ193" s="2"/>
      <c r="AK193" s="11"/>
      <c r="AL193" s="11"/>
      <c r="AM193" s="11"/>
      <c r="AN193" s="11"/>
      <c r="AO193" s="11"/>
    </row>
    <row r="194" ht="15.75" customHeight="1">
      <c r="AE194" s="2"/>
      <c r="AF194" s="2"/>
      <c r="AG194" s="2"/>
      <c r="AH194" s="2"/>
      <c r="AI194" s="2"/>
      <c r="AJ194" s="2"/>
      <c r="AK194" s="11"/>
      <c r="AL194" s="11"/>
      <c r="AM194" s="11"/>
      <c r="AN194" s="11"/>
      <c r="AO194" s="11"/>
    </row>
    <row r="195" ht="15.75" customHeight="1">
      <c r="AE195" s="2"/>
      <c r="AF195" s="2"/>
      <c r="AG195" s="2"/>
      <c r="AH195" s="2"/>
      <c r="AI195" s="2"/>
      <c r="AJ195" s="2"/>
      <c r="AK195" s="11"/>
      <c r="AL195" s="11"/>
      <c r="AM195" s="11"/>
      <c r="AN195" s="11"/>
      <c r="AO195" s="11"/>
    </row>
    <row r="196" ht="15.75" customHeight="1">
      <c r="AE196" s="2"/>
      <c r="AF196" s="2"/>
      <c r="AG196" s="2"/>
      <c r="AH196" s="2"/>
      <c r="AI196" s="2"/>
      <c r="AJ196" s="2"/>
      <c r="AK196" s="11"/>
      <c r="AL196" s="11"/>
      <c r="AM196" s="11"/>
      <c r="AN196" s="11"/>
      <c r="AO196" s="11"/>
    </row>
    <row r="197" ht="15.75" customHeight="1">
      <c r="AE197" s="2"/>
      <c r="AF197" s="2"/>
      <c r="AG197" s="2"/>
      <c r="AH197" s="2"/>
      <c r="AI197" s="2"/>
      <c r="AJ197" s="2"/>
      <c r="AK197" s="11"/>
      <c r="AL197" s="11"/>
      <c r="AM197" s="11"/>
      <c r="AN197" s="11"/>
      <c r="AO197" s="11"/>
    </row>
    <row r="198" ht="15.75" customHeight="1">
      <c r="AE198" s="2"/>
      <c r="AF198" s="2"/>
      <c r="AG198" s="2"/>
      <c r="AH198" s="2"/>
      <c r="AI198" s="2"/>
      <c r="AJ198" s="2"/>
      <c r="AK198" s="11"/>
      <c r="AL198" s="11"/>
      <c r="AM198" s="11"/>
      <c r="AN198" s="11"/>
      <c r="AO198" s="11"/>
    </row>
    <row r="199" ht="15.75" customHeight="1">
      <c r="AE199" s="2"/>
      <c r="AF199" s="2"/>
      <c r="AG199" s="2"/>
      <c r="AH199" s="2"/>
      <c r="AI199" s="2"/>
      <c r="AJ199" s="2"/>
      <c r="AK199" s="11"/>
      <c r="AL199" s="11"/>
      <c r="AM199" s="11"/>
      <c r="AN199" s="11"/>
      <c r="AO199" s="11"/>
    </row>
    <row r="200" ht="15.75" customHeight="1">
      <c r="AE200" s="2"/>
      <c r="AF200" s="2"/>
      <c r="AG200" s="2"/>
      <c r="AH200" s="2"/>
      <c r="AI200" s="2"/>
      <c r="AJ200" s="2"/>
      <c r="AK200" s="11"/>
      <c r="AL200" s="11"/>
      <c r="AM200" s="11"/>
      <c r="AN200" s="11"/>
      <c r="AO200" s="11"/>
    </row>
    <row r="201" ht="15.75" customHeight="1">
      <c r="AE201" s="2"/>
      <c r="AF201" s="2"/>
      <c r="AG201" s="2"/>
      <c r="AH201" s="2"/>
      <c r="AI201" s="2"/>
      <c r="AJ201" s="2"/>
      <c r="AK201" s="11"/>
      <c r="AL201" s="11"/>
      <c r="AM201" s="11"/>
      <c r="AN201" s="11"/>
      <c r="AO201" s="11"/>
    </row>
    <row r="202" ht="15.75" customHeight="1">
      <c r="AE202" s="2"/>
      <c r="AF202" s="2"/>
      <c r="AG202" s="2"/>
      <c r="AH202" s="2"/>
      <c r="AI202" s="2"/>
      <c r="AJ202" s="2"/>
      <c r="AK202" s="11"/>
      <c r="AL202" s="11"/>
      <c r="AM202" s="11"/>
      <c r="AN202" s="11"/>
      <c r="AO202" s="11"/>
    </row>
    <row r="203" ht="15.75" customHeight="1">
      <c r="AE203" s="2"/>
      <c r="AF203" s="2"/>
      <c r="AG203" s="2"/>
      <c r="AH203" s="2"/>
      <c r="AI203" s="2"/>
      <c r="AJ203" s="2"/>
      <c r="AK203" s="11"/>
      <c r="AL203" s="11"/>
      <c r="AM203" s="11"/>
      <c r="AN203" s="11"/>
      <c r="AO203" s="11"/>
    </row>
    <row r="204" ht="15.75" customHeight="1">
      <c r="AE204" s="2"/>
      <c r="AF204" s="2"/>
      <c r="AG204" s="2"/>
      <c r="AH204" s="2"/>
      <c r="AI204" s="2"/>
      <c r="AJ204" s="2"/>
      <c r="AK204" s="11"/>
      <c r="AL204" s="11"/>
      <c r="AM204" s="11"/>
      <c r="AN204" s="11"/>
      <c r="AO204" s="11"/>
    </row>
    <row r="205" ht="15.75" customHeight="1">
      <c r="AE205" s="2"/>
      <c r="AF205" s="2"/>
      <c r="AG205" s="2"/>
      <c r="AH205" s="2"/>
      <c r="AI205" s="2"/>
      <c r="AJ205" s="2"/>
      <c r="AK205" s="11"/>
      <c r="AL205" s="11"/>
      <c r="AM205" s="11"/>
      <c r="AN205" s="11"/>
      <c r="AO205" s="11"/>
    </row>
    <row r="206" ht="15.75" customHeight="1">
      <c r="AE206" s="2"/>
      <c r="AF206" s="2"/>
      <c r="AG206" s="2"/>
      <c r="AH206" s="2"/>
      <c r="AI206" s="2"/>
      <c r="AJ206" s="2"/>
      <c r="AK206" s="11"/>
      <c r="AL206" s="11"/>
      <c r="AM206" s="11"/>
      <c r="AN206" s="11"/>
      <c r="AO206" s="11"/>
    </row>
    <row r="207" ht="15.75" customHeight="1">
      <c r="AE207" s="2"/>
      <c r="AF207" s="2"/>
      <c r="AG207" s="2"/>
      <c r="AH207" s="2"/>
      <c r="AI207" s="2"/>
      <c r="AJ207" s="2"/>
      <c r="AK207" s="11"/>
      <c r="AL207" s="11"/>
      <c r="AM207" s="11"/>
      <c r="AN207" s="11"/>
      <c r="AO207" s="11"/>
    </row>
    <row r="208" ht="15.75" customHeight="1">
      <c r="AE208" s="2"/>
      <c r="AF208" s="2"/>
      <c r="AG208" s="2"/>
      <c r="AH208" s="2"/>
      <c r="AI208" s="2"/>
      <c r="AJ208" s="2"/>
      <c r="AK208" s="11"/>
      <c r="AL208" s="11"/>
      <c r="AM208" s="11"/>
      <c r="AN208" s="11"/>
      <c r="AO208" s="11"/>
    </row>
    <row r="209" ht="15.75" customHeight="1">
      <c r="AE209" s="2"/>
      <c r="AF209" s="2"/>
      <c r="AG209" s="2"/>
      <c r="AH209" s="2"/>
      <c r="AI209" s="2"/>
      <c r="AJ209" s="2"/>
      <c r="AK209" s="11"/>
      <c r="AL209" s="11"/>
      <c r="AM209" s="11"/>
      <c r="AN209" s="11"/>
      <c r="AO209" s="11"/>
    </row>
    <row r="210" ht="15.75" customHeight="1">
      <c r="AE210" s="2"/>
      <c r="AF210" s="2"/>
      <c r="AG210" s="2"/>
      <c r="AH210" s="2"/>
      <c r="AI210" s="2"/>
      <c r="AJ210" s="2"/>
      <c r="AK210" s="11"/>
      <c r="AL210" s="11"/>
      <c r="AM210" s="11"/>
      <c r="AN210" s="11"/>
      <c r="AO210" s="11"/>
    </row>
    <row r="211" ht="15.75" customHeight="1">
      <c r="AE211" s="2"/>
      <c r="AF211" s="2"/>
      <c r="AG211" s="2"/>
      <c r="AH211" s="2"/>
      <c r="AI211" s="2"/>
      <c r="AJ211" s="2"/>
      <c r="AK211" s="11"/>
      <c r="AL211" s="11"/>
      <c r="AM211" s="11"/>
      <c r="AN211" s="11"/>
      <c r="AO211" s="11"/>
    </row>
    <row r="212" ht="15.75" customHeight="1">
      <c r="AE212" s="2"/>
      <c r="AF212" s="2"/>
      <c r="AG212" s="2"/>
      <c r="AH212" s="2"/>
      <c r="AI212" s="2"/>
      <c r="AJ212" s="2"/>
      <c r="AK212" s="11"/>
      <c r="AL212" s="11"/>
      <c r="AM212" s="11"/>
      <c r="AN212" s="11"/>
      <c r="AO212" s="11"/>
    </row>
    <row r="213" ht="15.75" customHeight="1">
      <c r="AE213" s="2"/>
      <c r="AF213" s="2"/>
      <c r="AG213" s="2"/>
      <c r="AH213" s="2"/>
      <c r="AI213" s="2"/>
      <c r="AJ213" s="2"/>
      <c r="AK213" s="11"/>
      <c r="AL213" s="11"/>
      <c r="AM213" s="11"/>
      <c r="AN213" s="11"/>
      <c r="AO213" s="11"/>
    </row>
    <row r="214" ht="15.75" customHeight="1">
      <c r="AE214" s="2"/>
      <c r="AF214" s="2"/>
      <c r="AG214" s="2"/>
      <c r="AH214" s="2"/>
      <c r="AI214" s="2"/>
      <c r="AJ214" s="2"/>
      <c r="AK214" s="11"/>
      <c r="AL214" s="11"/>
      <c r="AM214" s="11"/>
      <c r="AN214" s="11"/>
      <c r="AO214" s="11"/>
    </row>
    <row r="215" ht="15.75" customHeight="1">
      <c r="AE215" s="2"/>
      <c r="AF215" s="2"/>
      <c r="AG215" s="2"/>
      <c r="AH215" s="2"/>
      <c r="AI215" s="2"/>
      <c r="AJ215" s="2"/>
      <c r="AK215" s="11"/>
      <c r="AL215" s="11"/>
      <c r="AM215" s="11"/>
      <c r="AN215" s="11"/>
      <c r="AO215" s="11"/>
    </row>
    <row r="216" ht="15.75" customHeight="1">
      <c r="AE216" s="2"/>
      <c r="AF216" s="2"/>
      <c r="AG216" s="2"/>
      <c r="AH216" s="2"/>
      <c r="AI216" s="2"/>
      <c r="AJ216" s="2"/>
      <c r="AK216" s="11"/>
      <c r="AL216" s="11"/>
      <c r="AM216" s="11"/>
      <c r="AN216" s="11"/>
      <c r="AO216" s="11"/>
    </row>
    <row r="217" ht="15.75" customHeight="1">
      <c r="AE217" s="2"/>
      <c r="AF217" s="2"/>
      <c r="AG217" s="2"/>
      <c r="AH217" s="2"/>
      <c r="AI217" s="2"/>
      <c r="AJ217" s="2"/>
      <c r="AK217" s="11"/>
      <c r="AL217" s="11"/>
      <c r="AM217" s="11"/>
      <c r="AN217" s="11"/>
      <c r="AO217" s="11"/>
    </row>
    <row r="218" ht="15.75" customHeight="1">
      <c r="AE218" s="2"/>
      <c r="AF218" s="2"/>
      <c r="AG218" s="2"/>
      <c r="AH218" s="2"/>
      <c r="AI218" s="2"/>
      <c r="AJ218" s="2"/>
      <c r="AK218" s="11"/>
      <c r="AL218" s="11"/>
      <c r="AM218" s="11"/>
      <c r="AN218" s="11"/>
      <c r="AO218" s="11"/>
    </row>
    <row r="219" ht="15.75" customHeight="1">
      <c r="AE219" s="2"/>
      <c r="AF219" s="2"/>
      <c r="AG219" s="2"/>
      <c r="AH219" s="2"/>
      <c r="AI219" s="2"/>
      <c r="AJ219" s="2"/>
      <c r="AK219" s="11"/>
      <c r="AL219" s="11"/>
      <c r="AM219" s="11"/>
      <c r="AN219" s="11"/>
      <c r="AO219" s="11"/>
    </row>
    <row r="220" ht="15.75" customHeight="1">
      <c r="AE220" s="2"/>
      <c r="AF220" s="2"/>
      <c r="AG220" s="2"/>
      <c r="AH220" s="2"/>
      <c r="AI220" s="2"/>
      <c r="AJ220" s="2"/>
      <c r="AK220" s="11"/>
      <c r="AL220" s="11"/>
      <c r="AM220" s="11"/>
      <c r="AN220" s="11"/>
      <c r="AO220" s="11"/>
    </row>
    <row r="221" ht="15.75" customHeight="1">
      <c r="AE221" s="2"/>
      <c r="AF221" s="2"/>
      <c r="AG221" s="2"/>
      <c r="AH221" s="2"/>
      <c r="AI221" s="2"/>
      <c r="AJ221" s="2"/>
      <c r="AK221" s="11"/>
      <c r="AL221" s="11"/>
      <c r="AM221" s="11"/>
      <c r="AN221" s="11"/>
      <c r="AO221" s="11"/>
    </row>
    <row r="222" ht="15.75" customHeight="1">
      <c r="AE222" s="2"/>
      <c r="AF222" s="2"/>
      <c r="AG222" s="2"/>
      <c r="AH222" s="2"/>
      <c r="AI222" s="2"/>
      <c r="AJ222" s="2"/>
      <c r="AK222" s="11"/>
      <c r="AL222" s="11"/>
      <c r="AM222" s="11"/>
      <c r="AN222" s="11"/>
      <c r="AO222" s="11"/>
    </row>
    <row r="223" ht="15.75" customHeight="1">
      <c r="AE223" s="2"/>
      <c r="AF223" s="2"/>
      <c r="AG223" s="2"/>
      <c r="AH223" s="2"/>
      <c r="AI223" s="2"/>
      <c r="AJ223" s="2"/>
      <c r="AK223" s="11"/>
      <c r="AL223" s="11"/>
      <c r="AM223" s="11"/>
      <c r="AN223" s="11"/>
      <c r="AO223" s="11"/>
    </row>
    <row r="224" ht="15.75" customHeight="1">
      <c r="AE224" s="2"/>
      <c r="AF224" s="2"/>
      <c r="AG224" s="2"/>
      <c r="AH224" s="2"/>
      <c r="AI224" s="2"/>
      <c r="AJ224" s="2"/>
      <c r="AK224" s="11"/>
      <c r="AL224" s="11"/>
      <c r="AM224" s="11"/>
      <c r="AN224" s="11"/>
      <c r="AO224" s="11"/>
    </row>
    <row r="225" ht="15.75" customHeight="1">
      <c r="AE225" s="2"/>
      <c r="AF225" s="2"/>
      <c r="AG225" s="2"/>
      <c r="AH225" s="2"/>
      <c r="AI225" s="2"/>
      <c r="AJ225" s="2"/>
      <c r="AK225" s="11"/>
      <c r="AL225" s="11"/>
      <c r="AM225" s="11"/>
      <c r="AN225" s="11"/>
      <c r="AO225" s="11"/>
    </row>
    <row r="226" ht="15.75" customHeight="1">
      <c r="AE226" s="2"/>
      <c r="AF226" s="2"/>
      <c r="AG226" s="2"/>
      <c r="AH226" s="2"/>
      <c r="AI226" s="2"/>
      <c r="AJ226" s="2"/>
      <c r="AK226" s="11"/>
      <c r="AL226" s="11"/>
      <c r="AM226" s="11"/>
      <c r="AN226" s="11"/>
      <c r="AO226" s="11"/>
    </row>
    <row r="227" ht="15.75" customHeight="1">
      <c r="AE227" s="2"/>
      <c r="AF227" s="2"/>
      <c r="AG227" s="2"/>
      <c r="AH227" s="2"/>
      <c r="AI227" s="2"/>
      <c r="AJ227" s="2"/>
      <c r="AK227" s="11"/>
      <c r="AL227" s="11"/>
      <c r="AM227" s="11"/>
      <c r="AN227" s="11"/>
      <c r="AO227" s="11"/>
    </row>
    <row r="228" ht="15.75" customHeight="1">
      <c r="AE228" s="2"/>
      <c r="AF228" s="2"/>
      <c r="AG228" s="2"/>
      <c r="AH228" s="2"/>
      <c r="AI228" s="2"/>
      <c r="AJ228" s="2"/>
      <c r="AK228" s="11"/>
      <c r="AL228" s="11"/>
      <c r="AM228" s="11"/>
      <c r="AN228" s="11"/>
      <c r="AO228" s="11"/>
    </row>
    <row r="229" ht="15.75" customHeight="1">
      <c r="AE229" s="2"/>
      <c r="AF229" s="2"/>
      <c r="AG229" s="2"/>
      <c r="AH229" s="2"/>
      <c r="AI229" s="2"/>
      <c r="AJ229" s="2"/>
      <c r="AK229" s="11"/>
      <c r="AL229" s="11"/>
      <c r="AM229" s="11"/>
      <c r="AN229" s="11"/>
      <c r="AO229" s="11"/>
    </row>
    <row r="230" ht="15.75" customHeight="1">
      <c r="AE230" s="2"/>
      <c r="AF230" s="2"/>
      <c r="AG230" s="2"/>
      <c r="AH230" s="2"/>
      <c r="AI230" s="2"/>
      <c r="AJ230" s="2"/>
      <c r="AK230" s="11"/>
      <c r="AL230" s="11"/>
      <c r="AM230" s="11"/>
      <c r="AN230" s="11"/>
      <c r="AO230" s="11"/>
    </row>
    <row r="231" ht="15.75" customHeight="1">
      <c r="AE231" s="2"/>
      <c r="AF231" s="2"/>
      <c r="AG231" s="2"/>
      <c r="AH231" s="2"/>
      <c r="AI231" s="2"/>
      <c r="AJ231" s="2"/>
      <c r="AK231" s="11"/>
      <c r="AL231" s="11"/>
      <c r="AM231" s="11"/>
      <c r="AN231" s="11"/>
      <c r="AO231" s="11"/>
    </row>
    <row r="232" ht="15.75" customHeight="1">
      <c r="AE232" s="2"/>
      <c r="AF232" s="2"/>
      <c r="AG232" s="2"/>
      <c r="AH232" s="2"/>
      <c r="AI232" s="2"/>
      <c r="AJ232" s="2"/>
      <c r="AK232" s="11"/>
      <c r="AL232" s="11"/>
      <c r="AM232" s="11"/>
      <c r="AN232" s="11"/>
      <c r="AO232" s="11"/>
    </row>
    <row r="233" ht="15.75" customHeight="1">
      <c r="AE233" s="2"/>
      <c r="AF233" s="2"/>
      <c r="AG233" s="2"/>
      <c r="AH233" s="2"/>
      <c r="AI233" s="2"/>
      <c r="AJ233" s="2"/>
      <c r="AK233" s="11"/>
      <c r="AL233" s="11"/>
      <c r="AM233" s="11"/>
      <c r="AN233" s="11"/>
      <c r="AO233" s="11"/>
    </row>
    <row r="234" ht="15.75" customHeight="1">
      <c r="AE234" s="2"/>
      <c r="AF234" s="2"/>
      <c r="AG234" s="2"/>
      <c r="AH234" s="2"/>
      <c r="AI234" s="2"/>
      <c r="AJ234" s="2"/>
      <c r="AK234" s="11"/>
      <c r="AL234" s="11"/>
      <c r="AM234" s="11"/>
      <c r="AN234" s="11"/>
      <c r="AO234" s="11"/>
    </row>
    <row r="235" ht="15.75" customHeight="1">
      <c r="AE235" s="2"/>
      <c r="AF235" s="2"/>
      <c r="AG235" s="2"/>
      <c r="AH235" s="2"/>
      <c r="AI235" s="2"/>
      <c r="AJ235" s="2"/>
      <c r="AK235" s="11"/>
      <c r="AL235" s="11"/>
      <c r="AM235" s="11"/>
      <c r="AN235" s="11"/>
      <c r="AO235" s="11"/>
    </row>
    <row r="236" ht="15.75" customHeight="1">
      <c r="AE236" s="2"/>
      <c r="AF236" s="2"/>
      <c r="AG236" s="2"/>
      <c r="AH236" s="2"/>
      <c r="AI236" s="2"/>
      <c r="AJ236" s="2"/>
      <c r="AK236" s="11"/>
      <c r="AL236" s="11"/>
      <c r="AM236" s="11"/>
      <c r="AN236" s="11"/>
      <c r="AO236" s="11"/>
    </row>
    <row r="237" ht="15.75" customHeight="1">
      <c r="AE237" s="2"/>
      <c r="AF237" s="2"/>
      <c r="AG237" s="2"/>
      <c r="AH237" s="2"/>
      <c r="AI237" s="2"/>
      <c r="AJ237" s="2"/>
      <c r="AK237" s="11"/>
      <c r="AL237" s="11"/>
      <c r="AM237" s="11"/>
      <c r="AN237" s="11"/>
      <c r="AO237" s="11"/>
    </row>
    <row r="238" ht="15.75" customHeight="1">
      <c r="AE238" s="2"/>
      <c r="AF238" s="2"/>
      <c r="AG238" s="2"/>
      <c r="AH238" s="2"/>
      <c r="AI238" s="2"/>
      <c r="AJ238" s="2"/>
      <c r="AK238" s="11"/>
      <c r="AL238" s="11"/>
      <c r="AM238" s="11"/>
      <c r="AN238" s="11"/>
      <c r="AO238" s="11"/>
    </row>
    <row r="239" ht="15.75" customHeight="1">
      <c r="AE239" s="2"/>
      <c r="AF239" s="2"/>
      <c r="AG239" s="2"/>
      <c r="AH239" s="2"/>
      <c r="AI239" s="2"/>
      <c r="AJ239" s="2"/>
      <c r="AK239" s="11"/>
      <c r="AL239" s="11"/>
      <c r="AM239" s="11"/>
      <c r="AN239" s="11"/>
      <c r="AO239" s="11"/>
    </row>
    <row r="240" ht="15.75" customHeight="1">
      <c r="AE240" s="2"/>
      <c r="AF240" s="2"/>
      <c r="AG240" s="2"/>
      <c r="AH240" s="2"/>
      <c r="AI240" s="2"/>
      <c r="AJ240" s="2"/>
      <c r="AK240" s="11"/>
      <c r="AL240" s="11"/>
      <c r="AM240" s="11"/>
      <c r="AN240" s="11"/>
      <c r="AO240" s="11"/>
    </row>
    <row r="241" ht="15.75" customHeight="1">
      <c r="AE241" s="2"/>
      <c r="AF241" s="2"/>
      <c r="AG241" s="2"/>
      <c r="AH241" s="2"/>
      <c r="AI241" s="2"/>
      <c r="AJ241" s="2"/>
      <c r="AK241" s="11"/>
      <c r="AL241" s="11"/>
      <c r="AM241" s="11"/>
      <c r="AN241" s="11"/>
      <c r="AO241" s="11"/>
    </row>
    <row r="242" ht="15.75" customHeight="1">
      <c r="AE242" s="2"/>
      <c r="AF242" s="2"/>
      <c r="AG242" s="2"/>
      <c r="AH242" s="2"/>
      <c r="AI242" s="2"/>
      <c r="AJ242" s="2"/>
      <c r="AK242" s="11"/>
      <c r="AL242" s="11"/>
      <c r="AM242" s="11"/>
      <c r="AN242" s="11"/>
      <c r="AO242" s="11"/>
    </row>
    <row r="243" ht="15.75" customHeight="1">
      <c r="AE243" s="2"/>
      <c r="AF243" s="2"/>
      <c r="AG243" s="2"/>
      <c r="AH243" s="2"/>
      <c r="AI243" s="2"/>
      <c r="AJ243" s="2"/>
      <c r="AK243" s="11"/>
      <c r="AL243" s="11"/>
      <c r="AM243" s="11"/>
      <c r="AN243" s="11"/>
      <c r="AO243" s="11"/>
    </row>
    <row r="244" ht="15.75" customHeight="1">
      <c r="AE244" s="2"/>
      <c r="AF244" s="2"/>
      <c r="AG244" s="2"/>
      <c r="AH244" s="2"/>
      <c r="AI244" s="2"/>
      <c r="AJ244" s="2"/>
      <c r="AK244" s="11"/>
      <c r="AL244" s="11"/>
      <c r="AM244" s="11"/>
      <c r="AN244" s="11"/>
      <c r="AO244" s="11"/>
    </row>
    <row r="245" ht="15.75" customHeight="1">
      <c r="AE245" s="2"/>
      <c r="AF245" s="2"/>
      <c r="AG245" s="2"/>
      <c r="AH245" s="2"/>
      <c r="AI245" s="2"/>
      <c r="AJ245" s="2"/>
      <c r="AK245" s="11"/>
      <c r="AL245" s="11"/>
      <c r="AM245" s="11"/>
      <c r="AN245" s="11"/>
      <c r="AO245" s="11"/>
    </row>
    <row r="246" ht="15.75" customHeight="1">
      <c r="AE246" s="2"/>
      <c r="AF246" s="2"/>
      <c r="AG246" s="2"/>
      <c r="AH246" s="2"/>
      <c r="AI246" s="2"/>
      <c r="AJ246" s="2"/>
      <c r="AK246" s="11"/>
      <c r="AL246" s="11"/>
      <c r="AM246" s="11"/>
      <c r="AN246" s="11"/>
      <c r="AO246" s="11"/>
    </row>
    <row r="247" ht="15.75" customHeight="1">
      <c r="AE247" s="2"/>
      <c r="AF247" s="2"/>
      <c r="AG247" s="2"/>
      <c r="AH247" s="2"/>
      <c r="AI247" s="2"/>
      <c r="AJ247" s="2"/>
      <c r="AK247" s="11"/>
      <c r="AL247" s="11"/>
      <c r="AM247" s="11"/>
      <c r="AN247" s="11"/>
      <c r="AO247" s="11"/>
    </row>
    <row r="248" ht="15.75" customHeight="1">
      <c r="AE248" s="2"/>
      <c r="AF248" s="2"/>
      <c r="AG248" s="2"/>
      <c r="AH248" s="2"/>
      <c r="AI248" s="2"/>
      <c r="AJ248" s="2"/>
      <c r="AK248" s="11"/>
      <c r="AL248" s="11"/>
      <c r="AM248" s="11"/>
      <c r="AN248" s="11"/>
      <c r="AO248" s="11"/>
    </row>
    <row r="249" ht="15.75" customHeight="1">
      <c r="AE249" s="2"/>
      <c r="AF249" s="2"/>
      <c r="AG249" s="2"/>
      <c r="AH249" s="2"/>
      <c r="AI249" s="2"/>
      <c r="AJ249" s="2"/>
      <c r="AK249" s="11"/>
      <c r="AL249" s="11"/>
      <c r="AM249" s="11"/>
      <c r="AN249" s="11"/>
      <c r="AO249" s="11"/>
    </row>
    <row r="250" ht="15.75" customHeight="1">
      <c r="AE250" s="2"/>
      <c r="AF250" s="2"/>
      <c r="AG250" s="2"/>
      <c r="AH250" s="2"/>
      <c r="AI250" s="2"/>
      <c r="AJ250" s="2"/>
      <c r="AK250" s="11"/>
      <c r="AL250" s="11"/>
      <c r="AM250" s="11"/>
      <c r="AN250" s="11"/>
      <c r="AO250" s="11"/>
    </row>
    <row r="251" ht="15.75" customHeight="1">
      <c r="AE251" s="2"/>
      <c r="AF251" s="2"/>
      <c r="AG251" s="2"/>
      <c r="AH251" s="2"/>
      <c r="AI251" s="2"/>
      <c r="AJ251" s="2"/>
      <c r="AK251" s="11"/>
      <c r="AL251" s="11"/>
      <c r="AM251" s="11"/>
      <c r="AN251" s="11"/>
      <c r="AO251" s="11"/>
    </row>
    <row r="252" ht="15.75" customHeight="1">
      <c r="AE252" s="2"/>
      <c r="AF252" s="2"/>
      <c r="AG252" s="2"/>
      <c r="AH252" s="2"/>
      <c r="AI252" s="2"/>
      <c r="AJ252" s="2"/>
      <c r="AK252" s="11"/>
      <c r="AL252" s="11"/>
      <c r="AM252" s="11"/>
      <c r="AN252" s="11"/>
      <c r="AO252" s="11"/>
    </row>
    <row r="253" ht="15.75" customHeight="1">
      <c r="AE253" s="2"/>
      <c r="AF253" s="2"/>
      <c r="AG253" s="2"/>
      <c r="AH253" s="2"/>
      <c r="AI253" s="2"/>
      <c r="AJ253" s="2"/>
      <c r="AK253" s="11"/>
      <c r="AL253" s="11"/>
      <c r="AM253" s="11"/>
      <c r="AN253" s="11"/>
      <c r="AO253" s="11"/>
    </row>
    <row r="254" ht="15.75" customHeight="1">
      <c r="AE254" s="2"/>
      <c r="AF254" s="2"/>
      <c r="AG254" s="2"/>
      <c r="AH254" s="2"/>
      <c r="AI254" s="2"/>
      <c r="AJ254" s="2"/>
      <c r="AK254" s="11"/>
      <c r="AL254" s="11"/>
      <c r="AM254" s="11"/>
      <c r="AN254" s="11"/>
      <c r="AO254" s="11"/>
    </row>
    <row r="255" ht="15.75" customHeight="1">
      <c r="AE255" s="2"/>
      <c r="AF255" s="2"/>
      <c r="AG255" s="2"/>
      <c r="AH255" s="2"/>
      <c r="AI255" s="2"/>
      <c r="AJ255" s="2"/>
      <c r="AK255" s="11"/>
      <c r="AL255" s="11"/>
      <c r="AM255" s="11"/>
      <c r="AN255" s="11"/>
      <c r="AO255" s="11"/>
    </row>
    <row r="256" ht="15.75" customHeight="1">
      <c r="AE256" s="2"/>
      <c r="AF256" s="2"/>
      <c r="AG256" s="2"/>
      <c r="AH256" s="2"/>
      <c r="AI256" s="2"/>
      <c r="AJ256" s="2"/>
      <c r="AK256" s="11"/>
      <c r="AL256" s="11"/>
      <c r="AM256" s="11"/>
      <c r="AN256" s="11"/>
      <c r="AO256" s="11"/>
    </row>
    <row r="257" ht="15.75" customHeight="1">
      <c r="AE257" s="2"/>
      <c r="AF257" s="2"/>
      <c r="AG257" s="2"/>
      <c r="AH257" s="2"/>
      <c r="AI257" s="2"/>
      <c r="AJ257" s="2"/>
      <c r="AK257" s="11"/>
      <c r="AL257" s="11"/>
      <c r="AM257" s="11"/>
      <c r="AN257" s="11"/>
      <c r="AO257" s="11"/>
    </row>
    <row r="258" ht="15.75" customHeight="1">
      <c r="AE258" s="2"/>
      <c r="AF258" s="2"/>
      <c r="AG258" s="2"/>
      <c r="AH258" s="2"/>
      <c r="AI258" s="2"/>
      <c r="AJ258" s="2"/>
      <c r="AK258" s="11"/>
      <c r="AL258" s="11"/>
      <c r="AM258" s="11"/>
      <c r="AN258" s="11"/>
      <c r="AO258" s="11"/>
    </row>
    <row r="259" ht="15.75" customHeight="1">
      <c r="AE259" s="2"/>
      <c r="AF259" s="2"/>
      <c r="AG259" s="2"/>
      <c r="AH259" s="2"/>
      <c r="AI259" s="2"/>
      <c r="AJ259" s="2"/>
      <c r="AK259" s="11"/>
      <c r="AL259" s="11"/>
      <c r="AM259" s="11"/>
      <c r="AN259" s="11"/>
      <c r="AO259" s="11"/>
    </row>
    <row r="260" ht="15.75" customHeight="1">
      <c r="AE260" s="2"/>
      <c r="AF260" s="2"/>
      <c r="AG260" s="2"/>
      <c r="AH260" s="2"/>
      <c r="AI260" s="2"/>
      <c r="AJ260" s="2"/>
      <c r="AK260" s="11"/>
      <c r="AL260" s="11"/>
      <c r="AM260" s="11"/>
      <c r="AN260" s="11"/>
      <c r="AO260" s="11"/>
    </row>
    <row r="261" ht="15.75" customHeight="1">
      <c r="AE261" s="2"/>
      <c r="AF261" s="2"/>
      <c r="AG261" s="2"/>
      <c r="AH261" s="2"/>
      <c r="AI261" s="2"/>
      <c r="AJ261" s="2"/>
      <c r="AK261" s="11"/>
      <c r="AL261" s="11"/>
      <c r="AM261" s="11"/>
      <c r="AN261" s="11"/>
      <c r="AO261" s="11"/>
    </row>
    <row r="262" ht="15.75" customHeight="1">
      <c r="AE262" s="2"/>
      <c r="AF262" s="2"/>
      <c r="AG262" s="2"/>
      <c r="AH262" s="2"/>
      <c r="AI262" s="2"/>
      <c r="AJ262" s="2"/>
      <c r="AK262" s="11"/>
      <c r="AL262" s="11"/>
      <c r="AM262" s="11"/>
      <c r="AN262" s="11"/>
      <c r="AO262" s="11"/>
    </row>
    <row r="263" ht="15.75" customHeight="1">
      <c r="AE263" s="2"/>
      <c r="AF263" s="2"/>
      <c r="AG263" s="2"/>
      <c r="AH263" s="2"/>
      <c r="AI263" s="2"/>
      <c r="AJ263" s="2"/>
      <c r="AK263" s="11"/>
      <c r="AL263" s="11"/>
      <c r="AM263" s="11"/>
      <c r="AN263" s="11"/>
      <c r="AO263" s="11"/>
    </row>
    <row r="264" ht="15.75" customHeight="1">
      <c r="AE264" s="2"/>
      <c r="AF264" s="2"/>
      <c r="AG264" s="2"/>
      <c r="AH264" s="2"/>
      <c r="AI264" s="2"/>
      <c r="AJ264" s="2"/>
      <c r="AK264" s="11"/>
      <c r="AL264" s="11"/>
      <c r="AM264" s="11"/>
      <c r="AN264" s="11"/>
      <c r="AO264" s="11"/>
    </row>
    <row r="265" ht="15.75" customHeight="1">
      <c r="AE265" s="2"/>
      <c r="AF265" s="2"/>
      <c r="AG265" s="2"/>
      <c r="AH265" s="2"/>
      <c r="AI265" s="2"/>
      <c r="AJ265" s="2"/>
      <c r="AK265" s="11"/>
      <c r="AL265" s="11"/>
      <c r="AM265" s="11"/>
      <c r="AN265" s="11"/>
      <c r="AO265" s="11"/>
    </row>
    <row r="266" ht="15.75" customHeight="1">
      <c r="AE266" s="2"/>
      <c r="AF266" s="2"/>
      <c r="AG266" s="2"/>
      <c r="AH266" s="2"/>
      <c r="AI266" s="2"/>
      <c r="AJ266" s="2"/>
      <c r="AK266" s="11"/>
      <c r="AL266" s="11"/>
      <c r="AM266" s="11"/>
      <c r="AN266" s="11"/>
      <c r="AO266" s="11"/>
    </row>
    <row r="267" ht="15.75" customHeight="1">
      <c r="AE267" s="2"/>
      <c r="AF267" s="2"/>
      <c r="AG267" s="2"/>
      <c r="AH267" s="2"/>
      <c r="AI267" s="2"/>
      <c r="AJ267" s="2"/>
      <c r="AK267" s="11"/>
      <c r="AL267" s="11"/>
      <c r="AM267" s="11"/>
      <c r="AN267" s="11"/>
      <c r="AO267" s="11"/>
    </row>
    <row r="268" ht="15.75" customHeight="1">
      <c r="AE268" s="2"/>
      <c r="AF268" s="2"/>
      <c r="AG268" s="2"/>
      <c r="AH268" s="2"/>
      <c r="AI268" s="2"/>
      <c r="AJ268" s="2"/>
      <c r="AK268" s="11"/>
      <c r="AL268" s="11"/>
      <c r="AM268" s="11"/>
      <c r="AN268" s="11"/>
      <c r="AO268" s="11"/>
    </row>
    <row r="269" ht="15.75" customHeight="1">
      <c r="AE269" s="2"/>
      <c r="AF269" s="2"/>
      <c r="AG269" s="2"/>
      <c r="AH269" s="2"/>
      <c r="AI269" s="2"/>
      <c r="AJ269" s="2"/>
      <c r="AK269" s="11"/>
      <c r="AL269" s="11"/>
      <c r="AM269" s="11"/>
      <c r="AN269" s="11"/>
      <c r="AO269" s="11"/>
    </row>
    <row r="270" ht="15.75" customHeight="1">
      <c r="AE270" s="2"/>
      <c r="AF270" s="2"/>
      <c r="AG270" s="2"/>
      <c r="AH270" s="2"/>
      <c r="AI270" s="2"/>
      <c r="AJ270" s="2"/>
      <c r="AK270" s="11"/>
      <c r="AL270" s="11"/>
      <c r="AM270" s="11"/>
      <c r="AN270" s="11"/>
      <c r="AO270" s="11"/>
    </row>
    <row r="271" ht="15.75" customHeight="1">
      <c r="AE271" s="2"/>
      <c r="AF271" s="2"/>
      <c r="AG271" s="2"/>
      <c r="AH271" s="2"/>
      <c r="AI271" s="2"/>
      <c r="AJ271" s="2"/>
      <c r="AK271" s="11"/>
      <c r="AL271" s="11"/>
      <c r="AM271" s="11"/>
      <c r="AN271" s="11"/>
      <c r="AO271" s="11"/>
    </row>
    <row r="272" ht="15.75" customHeight="1">
      <c r="AE272" s="2"/>
      <c r="AF272" s="2"/>
      <c r="AG272" s="2"/>
      <c r="AH272" s="2"/>
      <c r="AI272" s="2"/>
      <c r="AJ272" s="2"/>
      <c r="AK272" s="11"/>
      <c r="AL272" s="11"/>
      <c r="AM272" s="11"/>
      <c r="AN272" s="11"/>
      <c r="AO272" s="11"/>
    </row>
    <row r="273" ht="15.75" customHeight="1">
      <c r="AE273" s="2"/>
      <c r="AF273" s="2"/>
      <c r="AG273" s="2"/>
      <c r="AH273" s="2"/>
      <c r="AI273" s="2"/>
      <c r="AJ273" s="2"/>
      <c r="AK273" s="11"/>
      <c r="AL273" s="11"/>
      <c r="AM273" s="11"/>
      <c r="AN273" s="11"/>
      <c r="AO273" s="11"/>
    </row>
    <row r="274" ht="15.75" customHeight="1">
      <c r="AE274" s="2"/>
      <c r="AF274" s="2"/>
      <c r="AG274" s="2"/>
      <c r="AH274" s="2"/>
      <c r="AI274" s="2"/>
      <c r="AJ274" s="2"/>
      <c r="AK274" s="11"/>
      <c r="AL274" s="11"/>
      <c r="AM274" s="11"/>
      <c r="AN274" s="11"/>
      <c r="AO274" s="11"/>
    </row>
    <row r="275" ht="15.75" customHeight="1">
      <c r="AE275" s="2"/>
      <c r="AF275" s="2"/>
      <c r="AG275" s="2"/>
      <c r="AH275" s="2"/>
      <c r="AI275" s="2"/>
      <c r="AJ275" s="2"/>
      <c r="AK275" s="11"/>
      <c r="AL275" s="11"/>
      <c r="AM275" s="11"/>
      <c r="AN275" s="11"/>
      <c r="AO275" s="11"/>
    </row>
    <row r="276" ht="15.75" customHeight="1">
      <c r="AE276" s="2"/>
      <c r="AF276" s="2"/>
      <c r="AG276" s="2"/>
      <c r="AH276" s="2"/>
      <c r="AI276" s="2"/>
      <c r="AJ276" s="2"/>
      <c r="AK276" s="11"/>
      <c r="AL276" s="11"/>
      <c r="AM276" s="11"/>
      <c r="AN276" s="11"/>
      <c r="AO276" s="11"/>
    </row>
    <row r="277" ht="15.75" customHeight="1">
      <c r="AE277" s="2"/>
      <c r="AF277" s="2"/>
      <c r="AG277" s="2"/>
      <c r="AH277" s="2"/>
      <c r="AI277" s="2"/>
      <c r="AJ277" s="2"/>
      <c r="AK277" s="11"/>
      <c r="AL277" s="11"/>
      <c r="AM277" s="11"/>
      <c r="AN277" s="11"/>
      <c r="AO277" s="11"/>
    </row>
    <row r="278" ht="15.75" customHeight="1">
      <c r="AE278" s="2"/>
      <c r="AF278" s="2"/>
      <c r="AG278" s="2"/>
      <c r="AH278" s="2"/>
      <c r="AI278" s="2"/>
      <c r="AJ278" s="2"/>
      <c r="AK278" s="11"/>
      <c r="AL278" s="11"/>
      <c r="AM278" s="11"/>
      <c r="AN278" s="11"/>
      <c r="AO278" s="11"/>
    </row>
    <row r="279" ht="15.75" customHeight="1">
      <c r="AE279" s="2"/>
      <c r="AF279" s="2"/>
      <c r="AG279" s="2"/>
      <c r="AH279" s="2"/>
      <c r="AI279" s="2"/>
      <c r="AJ279" s="2"/>
      <c r="AK279" s="11"/>
      <c r="AL279" s="11"/>
      <c r="AM279" s="11"/>
      <c r="AN279" s="11"/>
      <c r="AO279" s="11"/>
    </row>
    <row r="280" ht="15.75" customHeight="1">
      <c r="AE280" s="2"/>
      <c r="AF280" s="2"/>
      <c r="AG280" s="2"/>
      <c r="AH280" s="2"/>
      <c r="AI280" s="2"/>
      <c r="AJ280" s="2"/>
      <c r="AK280" s="11"/>
      <c r="AL280" s="11"/>
      <c r="AM280" s="11"/>
      <c r="AN280" s="11"/>
      <c r="AO280" s="11"/>
    </row>
    <row r="281" ht="15.75" customHeight="1">
      <c r="AE281" s="2"/>
      <c r="AF281" s="2"/>
      <c r="AG281" s="2"/>
      <c r="AH281" s="2"/>
      <c r="AI281" s="2"/>
      <c r="AJ281" s="2"/>
      <c r="AK281" s="11"/>
      <c r="AL281" s="11"/>
      <c r="AM281" s="11"/>
      <c r="AN281" s="11"/>
      <c r="AO281" s="11"/>
    </row>
    <row r="282" ht="15.75" customHeight="1">
      <c r="AE282" s="2"/>
      <c r="AF282" s="2"/>
      <c r="AG282" s="2"/>
      <c r="AH282" s="2"/>
      <c r="AI282" s="2"/>
      <c r="AJ282" s="2"/>
      <c r="AK282" s="11"/>
      <c r="AL282" s="11"/>
      <c r="AM282" s="11"/>
      <c r="AN282" s="11"/>
      <c r="AO282" s="11"/>
    </row>
    <row r="283" ht="15.75" customHeight="1">
      <c r="AE283" s="2"/>
      <c r="AF283" s="2"/>
      <c r="AG283" s="2"/>
      <c r="AH283" s="2"/>
      <c r="AI283" s="2"/>
      <c r="AJ283" s="2"/>
      <c r="AK283" s="11"/>
      <c r="AL283" s="11"/>
      <c r="AM283" s="11"/>
      <c r="AN283" s="11"/>
      <c r="AO283" s="11"/>
    </row>
    <row r="284" ht="15.75" customHeight="1">
      <c r="AE284" s="2"/>
      <c r="AF284" s="2"/>
      <c r="AG284" s="2"/>
      <c r="AH284" s="2"/>
      <c r="AI284" s="2"/>
      <c r="AJ284" s="2"/>
      <c r="AK284" s="11"/>
      <c r="AL284" s="11"/>
      <c r="AM284" s="11"/>
      <c r="AN284" s="11"/>
      <c r="AO284" s="11"/>
    </row>
    <row r="285" ht="15.75" customHeight="1">
      <c r="AE285" s="2"/>
      <c r="AF285" s="2"/>
      <c r="AG285" s="2"/>
      <c r="AH285" s="2"/>
      <c r="AI285" s="2"/>
      <c r="AJ285" s="2"/>
      <c r="AK285" s="11"/>
      <c r="AL285" s="11"/>
      <c r="AM285" s="11"/>
      <c r="AN285" s="11"/>
      <c r="AO285" s="11"/>
    </row>
    <row r="286" ht="15.75" customHeight="1">
      <c r="AE286" s="2"/>
      <c r="AF286" s="2"/>
      <c r="AG286" s="2"/>
      <c r="AH286" s="2"/>
      <c r="AI286" s="2"/>
      <c r="AJ286" s="2"/>
      <c r="AK286" s="11"/>
      <c r="AL286" s="11"/>
      <c r="AM286" s="11"/>
      <c r="AN286" s="11"/>
      <c r="AO286" s="11"/>
    </row>
    <row r="287" ht="15.75" customHeight="1">
      <c r="AE287" s="2"/>
      <c r="AF287" s="2"/>
      <c r="AG287" s="2"/>
      <c r="AH287" s="2"/>
      <c r="AI287" s="2"/>
      <c r="AJ287" s="2"/>
      <c r="AK287" s="11"/>
      <c r="AL287" s="11"/>
      <c r="AM287" s="11"/>
      <c r="AN287" s="11"/>
      <c r="AO287" s="11"/>
    </row>
    <row r="288" ht="15.75" customHeight="1">
      <c r="AE288" s="2"/>
      <c r="AF288" s="2"/>
      <c r="AG288" s="2"/>
      <c r="AH288" s="2"/>
      <c r="AI288" s="2"/>
      <c r="AJ288" s="2"/>
      <c r="AK288" s="11"/>
      <c r="AL288" s="11"/>
      <c r="AM288" s="11"/>
      <c r="AN288" s="11"/>
      <c r="AO288" s="11"/>
    </row>
    <row r="289" ht="15.75" customHeight="1">
      <c r="AE289" s="2"/>
      <c r="AF289" s="2"/>
      <c r="AG289" s="2"/>
      <c r="AH289" s="2"/>
      <c r="AI289" s="2"/>
      <c r="AJ289" s="2"/>
      <c r="AK289" s="11"/>
      <c r="AL289" s="11"/>
      <c r="AM289" s="11"/>
      <c r="AN289" s="11"/>
      <c r="AO289" s="11"/>
    </row>
    <row r="290" ht="15.75" customHeight="1">
      <c r="AE290" s="2"/>
      <c r="AF290" s="2"/>
      <c r="AG290" s="2"/>
      <c r="AH290" s="2"/>
      <c r="AI290" s="2"/>
      <c r="AJ290" s="2"/>
      <c r="AK290" s="11"/>
      <c r="AL290" s="11"/>
      <c r="AM290" s="11"/>
      <c r="AN290" s="11"/>
      <c r="AO290" s="11"/>
    </row>
    <row r="291" ht="15.75" customHeight="1">
      <c r="AE291" s="2"/>
      <c r="AF291" s="2"/>
      <c r="AG291" s="2"/>
      <c r="AH291" s="2"/>
      <c r="AI291" s="2"/>
      <c r="AJ291" s="2"/>
      <c r="AK291" s="11"/>
      <c r="AL291" s="11"/>
      <c r="AM291" s="11"/>
      <c r="AN291" s="11"/>
      <c r="AO291" s="11"/>
    </row>
    <row r="292" ht="15.75" customHeight="1">
      <c r="AE292" s="2"/>
      <c r="AF292" s="2"/>
      <c r="AG292" s="2"/>
      <c r="AH292" s="2"/>
      <c r="AI292" s="2"/>
      <c r="AJ292" s="2"/>
      <c r="AK292" s="11"/>
      <c r="AL292" s="11"/>
      <c r="AM292" s="11"/>
      <c r="AN292" s="11"/>
      <c r="AO292" s="11"/>
    </row>
    <row r="293" ht="15.75" customHeight="1">
      <c r="AE293" s="2"/>
      <c r="AF293" s="2"/>
      <c r="AG293" s="2"/>
      <c r="AH293" s="2"/>
      <c r="AI293" s="2"/>
      <c r="AJ293" s="2"/>
      <c r="AK293" s="11"/>
      <c r="AL293" s="11"/>
      <c r="AM293" s="11"/>
      <c r="AN293" s="11"/>
      <c r="AO293" s="11"/>
    </row>
    <row r="294" ht="15.75" customHeight="1">
      <c r="AE294" s="2"/>
      <c r="AF294" s="2"/>
      <c r="AG294" s="2"/>
      <c r="AH294" s="2"/>
      <c r="AI294" s="2"/>
      <c r="AJ294" s="2"/>
      <c r="AK294" s="11"/>
      <c r="AL294" s="11"/>
      <c r="AM294" s="11"/>
      <c r="AN294" s="11"/>
      <c r="AO294" s="11"/>
    </row>
    <row r="295" ht="15.75" customHeight="1">
      <c r="AE295" s="2"/>
      <c r="AF295" s="2"/>
      <c r="AG295" s="2"/>
      <c r="AH295" s="2"/>
      <c r="AI295" s="2"/>
      <c r="AJ295" s="2"/>
      <c r="AK295" s="11"/>
      <c r="AL295" s="11"/>
      <c r="AM295" s="11"/>
      <c r="AN295" s="11"/>
      <c r="AO295" s="11"/>
    </row>
    <row r="296" ht="15.75" customHeight="1">
      <c r="AE296" s="2"/>
      <c r="AF296" s="2"/>
      <c r="AG296" s="2"/>
      <c r="AH296" s="2"/>
      <c r="AI296" s="2"/>
      <c r="AJ296" s="2"/>
      <c r="AK296" s="11"/>
      <c r="AL296" s="11"/>
      <c r="AM296" s="11"/>
      <c r="AN296" s="11"/>
      <c r="AO296" s="11"/>
    </row>
    <row r="297" ht="15.75" customHeight="1">
      <c r="AE297" s="2"/>
      <c r="AF297" s="2"/>
      <c r="AG297" s="2"/>
      <c r="AH297" s="2"/>
      <c r="AI297" s="2"/>
      <c r="AJ297" s="2"/>
      <c r="AK297" s="11"/>
      <c r="AL297" s="11"/>
      <c r="AM297" s="11"/>
      <c r="AN297" s="11"/>
      <c r="AO297" s="11"/>
    </row>
    <row r="298" ht="15.75" customHeight="1">
      <c r="AE298" s="2"/>
      <c r="AF298" s="2"/>
      <c r="AG298" s="2"/>
      <c r="AH298" s="2"/>
      <c r="AI298" s="2"/>
      <c r="AJ298" s="2"/>
      <c r="AK298" s="11"/>
      <c r="AL298" s="11"/>
      <c r="AM298" s="11"/>
      <c r="AN298" s="11"/>
      <c r="AO298" s="11"/>
    </row>
    <row r="299" ht="15.75" customHeight="1">
      <c r="AE299" s="2"/>
      <c r="AF299" s="2"/>
      <c r="AG299" s="2"/>
      <c r="AH299" s="2"/>
      <c r="AI299" s="2"/>
      <c r="AJ299" s="2"/>
      <c r="AK299" s="11"/>
      <c r="AL299" s="11"/>
      <c r="AM299" s="11"/>
      <c r="AN299" s="11"/>
      <c r="AO299" s="11"/>
    </row>
    <row r="300" ht="15.75" customHeight="1">
      <c r="AE300" s="2"/>
      <c r="AF300" s="2"/>
      <c r="AG300" s="2"/>
      <c r="AH300" s="2"/>
      <c r="AI300" s="2"/>
      <c r="AJ300" s="2"/>
      <c r="AK300" s="11"/>
      <c r="AL300" s="11"/>
      <c r="AM300" s="11"/>
      <c r="AN300" s="11"/>
      <c r="AO300" s="11"/>
    </row>
    <row r="301" ht="15.75" customHeight="1">
      <c r="AE301" s="2"/>
      <c r="AF301" s="2"/>
      <c r="AG301" s="2"/>
      <c r="AH301" s="2"/>
      <c r="AI301" s="2"/>
      <c r="AJ301" s="2"/>
      <c r="AK301" s="11"/>
      <c r="AL301" s="11"/>
      <c r="AM301" s="11"/>
      <c r="AN301" s="11"/>
      <c r="AO301" s="11"/>
    </row>
    <row r="302" ht="15.75" customHeight="1">
      <c r="AE302" s="2"/>
      <c r="AF302" s="2"/>
      <c r="AG302" s="2"/>
      <c r="AH302" s="2"/>
      <c r="AI302" s="2"/>
      <c r="AJ302" s="2"/>
      <c r="AK302" s="11"/>
      <c r="AL302" s="11"/>
      <c r="AM302" s="11"/>
      <c r="AN302" s="11"/>
      <c r="AO302" s="11"/>
    </row>
    <row r="303" ht="15.75" customHeight="1">
      <c r="AE303" s="2"/>
      <c r="AF303" s="2"/>
      <c r="AG303" s="2"/>
      <c r="AH303" s="2"/>
      <c r="AI303" s="2"/>
      <c r="AJ303" s="2"/>
      <c r="AK303" s="11"/>
      <c r="AL303" s="11"/>
      <c r="AM303" s="11"/>
      <c r="AN303" s="11"/>
      <c r="AO303" s="11"/>
    </row>
    <row r="304" ht="15.75" customHeight="1">
      <c r="AE304" s="2"/>
      <c r="AF304" s="2"/>
      <c r="AG304" s="2"/>
      <c r="AH304" s="2"/>
      <c r="AI304" s="2"/>
      <c r="AJ304" s="2"/>
      <c r="AK304" s="11"/>
      <c r="AL304" s="11"/>
      <c r="AM304" s="11"/>
      <c r="AN304" s="11"/>
      <c r="AO304" s="11"/>
    </row>
    <row r="305" ht="15.75" customHeight="1">
      <c r="AE305" s="2"/>
      <c r="AF305" s="2"/>
      <c r="AG305" s="2"/>
      <c r="AH305" s="2"/>
      <c r="AI305" s="2"/>
      <c r="AJ305" s="2"/>
      <c r="AK305" s="11"/>
      <c r="AL305" s="11"/>
      <c r="AM305" s="11"/>
      <c r="AN305" s="11"/>
      <c r="AO305" s="11"/>
    </row>
    <row r="306" ht="15.75" customHeight="1">
      <c r="AE306" s="2"/>
      <c r="AF306" s="2"/>
      <c r="AG306" s="2"/>
      <c r="AH306" s="2"/>
      <c r="AI306" s="2"/>
      <c r="AJ306" s="2"/>
      <c r="AK306" s="11"/>
      <c r="AL306" s="11"/>
      <c r="AM306" s="11"/>
      <c r="AN306" s="11"/>
      <c r="AO306" s="11"/>
    </row>
    <row r="307" ht="15.75" customHeight="1">
      <c r="AE307" s="2"/>
      <c r="AF307" s="2"/>
      <c r="AG307" s="2"/>
      <c r="AH307" s="2"/>
      <c r="AI307" s="2"/>
      <c r="AJ307" s="2"/>
      <c r="AK307" s="11"/>
      <c r="AL307" s="11"/>
      <c r="AM307" s="11"/>
      <c r="AN307" s="11"/>
      <c r="AO307" s="11"/>
    </row>
    <row r="308" ht="15.75" customHeight="1">
      <c r="AE308" s="2"/>
      <c r="AF308" s="2"/>
      <c r="AG308" s="2"/>
      <c r="AH308" s="2"/>
      <c r="AI308" s="2"/>
      <c r="AJ308" s="2"/>
      <c r="AK308" s="11"/>
      <c r="AL308" s="11"/>
      <c r="AM308" s="11"/>
      <c r="AN308" s="11"/>
      <c r="AO308" s="11"/>
    </row>
    <row r="309" ht="15.75" customHeight="1">
      <c r="AE309" s="2"/>
      <c r="AF309" s="2"/>
      <c r="AG309" s="2"/>
      <c r="AH309" s="2"/>
      <c r="AI309" s="2"/>
      <c r="AJ309" s="2"/>
      <c r="AK309" s="11"/>
      <c r="AL309" s="11"/>
      <c r="AM309" s="11"/>
      <c r="AN309" s="11"/>
      <c r="AO309" s="11"/>
    </row>
    <row r="310" ht="15.75" customHeight="1">
      <c r="AE310" s="2"/>
      <c r="AF310" s="2"/>
      <c r="AG310" s="2"/>
      <c r="AH310" s="2"/>
      <c r="AI310" s="2"/>
      <c r="AJ310" s="2"/>
      <c r="AK310" s="11"/>
      <c r="AL310" s="11"/>
      <c r="AM310" s="11"/>
      <c r="AN310" s="11"/>
      <c r="AO310" s="11"/>
    </row>
    <row r="311" ht="15.75" customHeight="1">
      <c r="AE311" s="2"/>
      <c r="AF311" s="2"/>
      <c r="AG311" s="2"/>
      <c r="AH311" s="2"/>
      <c r="AI311" s="2"/>
      <c r="AJ311" s="2"/>
      <c r="AK311" s="11"/>
      <c r="AL311" s="11"/>
      <c r="AM311" s="11"/>
      <c r="AN311" s="11"/>
      <c r="AO311" s="11"/>
    </row>
    <row r="312" ht="15.75" customHeight="1">
      <c r="AE312" s="2"/>
      <c r="AF312" s="2"/>
      <c r="AG312" s="2"/>
      <c r="AH312" s="2"/>
      <c r="AI312" s="2"/>
      <c r="AJ312" s="2"/>
      <c r="AK312" s="11"/>
      <c r="AL312" s="11"/>
      <c r="AM312" s="11"/>
      <c r="AN312" s="11"/>
      <c r="AO312" s="11"/>
    </row>
    <row r="313" ht="15.75" customHeight="1">
      <c r="AE313" s="2"/>
      <c r="AF313" s="2"/>
      <c r="AG313" s="2"/>
      <c r="AH313" s="2"/>
      <c r="AI313" s="2"/>
      <c r="AJ313" s="2"/>
      <c r="AK313" s="11"/>
      <c r="AL313" s="11"/>
      <c r="AM313" s="11"/>
      <c r="AN313" s="11"/>
      <c r="AO313" s="11"/>
    </row>
    <row r="314" ht="15.75" customHeight="1">
      <c r="AE314" s="2"/>
      <c r="AF314" s="2"/>
      <c r="AG314" s="2"/>
      <c r="AH314" s="2"/>
      <c r="AI314" s="2"/>
      <c r="AJ314" s="2"/>
      <c r="AK314" s="11"/>
      <c r="AL314" s="11"/>
      <c r="AM314" s="11"/>
      <c r="AN314" s="11"/>
      <c r="AO314" s="11"/>
    </row>
    <row r="315" ht="15.75" customHeight="1">
      <c r="AE315" s="2"/>
      <c r="AF315" s="2"/>
      <c r="AG315" s="2"/>
      <c r="AH315" s="2"/>
      <c r="AI315" s="2"/>
      <c r="AJ315" s="2"/>
      <c r="AK315" s="11"/>
      <c r="AL315" s="11"/>
      <c r="AM315" s="11"/>
      <c r="AN315" s="11"/>
      <c r="AO315" s="11"/>
    </row>
    <row r="316" ht="15.75" customHeight="1">
      <c r="AE316" s="2"/>
      <c r="AF316" s="2"/>
      <c r="AG316" s="2"/>
      <c r="AH316" s="2"/>
      <c r="AI316" s="2"/>
      <c r="AJ316" s="2"/>
      <c r="AK316" s="11"/>
      <c r="AL316" s="11"/>
      <c r="AM316" s="11"/>
      <c r="AN316" s="11"/>
      <c r="AO316" s="11"/>
    </row>
    <row r="317" ht="15.75" customHeight="1">
      <c r="AE317" s="2"/>
      <c r="AF317" s="2"/>
      <c r="AG317" s="2"/>
      <c r="AH317" s="2"/>
      <c r="AI317" s="2"/>
      <c r="AJ317" s="2"/>
      <c r="AK317" s="11"/>
      <c r="AL317" s="11"/>
      <c r="AM317" s="11"/>
      <c r="AN317" s="11"/>
      <c r="AO317" s="11"/>
    </row>
    <row r="318" ht="15.75" customHeight="1">
      <c r="AE318" s="2"/>
      <c r="AF318" s="2"/>
      <c r="AG318" s="2"/>
      <c r="AH318" s="2"/>
      <c r="AI318" s="2"/>
      <c r="AJ318" s="2"/>
      <c r="AK318" s="11"/>
      <c r="AL318" s="11"/>
      <c r="AM318" s="11"/>
      <c r="AN318" s="11"/>
      <c r="AO318" s="11"/>
    </row>
    <row r="319" ht="15.75" customHeight="1">
      <c r="AE319" s="2"/>
      <c r="AF319" s="2"/>
      <c r="AG319" s="2"/>
      <c r="AH319" s="2"/>
      <c r="AI319" s="2"/>
      <c r="AJ319" s="2"/>
      <c r="AK319" s="11"/>
      <c r="AL319" s="11"/>
      <c r="AM319" s="11"/>
      <c r="AN319" s="11"/>
      <c r="AO319" s="11"/>
    </row>
    <row r="320" ht="15.75" customHeight="1">
      <c r="AE320" s="2"/>
      <c r="AF320" s="2"/>
      <c r="AG320" s="2"/>
      <c r="AH320" s="2"/>
      <c r="AI320" s="2"/>
      <c r="AJ320" s="2"/>
      <c r="AK320" s="11"/>
      <c r="AL320" s="11"/>
      <c r="AM320" s="11"/>
      <c r="AN320" s="11"/>
      <c r="AO320" s="11"/>
    </row>
    <row r="321" ht="15.75" customHeight="1">
      <c r="AE321" s="2"/>
      <c r="AF321" s="2"/>
      <c r="AG321" s="2"/>
      <c r="AH321" s="2"/>
      <c r="AI321" s="2"/>
      <c r="AJ321" s="2"/>
      <c r="AK321" s="11"/>
      <c r="AL321" s="11"/>
      <c r="AM321" s="11"/>
      <c r="AN321" s="11"/>
      <c r="AO321" s="11"/>
    </row>
    <row r="322" ht="15.75" customHeight="1">
      <c r="AE322" s="2"/>
      <c r="AF322" s="2"/>
      <c r="AG322" s="2"/>
      <c r="AH322" s="2"/>
      <c r="AI322" s="2"/>
      <c r="AJ322" s="2"/>
      <c r="AK322" s="11"/>
      <c r="AL322" s="11"/>
      <c r="AM322" s="11"/>
      <c r="AN322" s="11"/>
      <c r="AO322" s="11"/>
    </row>
    <row r="323" ht="15.75" customHeight="1">
      <c r="AE323" s="2"/>
      <c r="AF323" s="2"/>
      <c r="AG323" s="2"/>
      <c r="AH323" s="2"/>
      <c r="AI323" s="2"/>
      <c r="AJ323" s="2"/>
      <c r="AK323" s="11"/>
      <c r="AL323" s="11"/>
      <c r="AM323" s="11"/>
      <c r="AN323" s="11"/>
      <c r="AO323" s="11"/>
    </row>
    <row r="324" ht="15.75" customHeight="1">
      <c r="AE324" s="2"/>
      <c r="AF324" s="2"/>
      <c r="AG324" s="2"/>
      <c r="AH324" s="2"/>
      <c r="AI324" s="2"/>
      <c r="AJ324" s="2"/>
      <c r="AK324" s="11"/>
      <c r="AL324" s="11"/>
      <c r="AM324" s="11"/>
      <c r="AN324" s="11"/>
      <c r="AO324" s="11"/>
    </row>
    <row r="325" ht="15.75" customHeight="1">
      <c r="AE325" s="2"/>
      <c r="AF325" s="2"/>
      <c r="AG325" s="2"/>
      <c r="AH325" s="2"/>
      <c r="AI325" s="2"/>
      <c r="AJ325" s="2"/>
      <c r="AK325" s="11"/>
      <c r="AL325" s="11"/>
      <c r="AM325" s="11"/>
      <c r="AN325" s="11"/>
      <c r="AO325" s="11"/>
    </row>
    <row r="326" ht="15.75" customHeight="1">
      <c r="AE326" s="2"/>
      <c r="AF326" s="2"/>
      <c r="AG326" s="2"/>
      <c r="AH326" s="2"/>
      <c r="AI326" s="2"/>
      <c r="AJ326" s="2"/>
      <c r="AK326" s="11"/>
      <c r="AL326" s="11"/>
      <c r="AM326" s="11"/>
      <c r="AN326" s="11"/>
      <c r="AO326" s="11"/>
    </row>
    <row r="327" ht="15.75" customHeight="1">
      <c r="AE327" s="2"/>
      <c r="AF327" s="2"/>
      <c r="AG327" s="2"/>
      <c r="AH327" s="2"/>
      <c r="AI327" s="2"/>
      <c r="AJ327" s="2"/>
      <c r="AK327" s="11"/>
      <c r="AL327" s="11"/>
      <c r="AM327" s="11"/>
      <c r="AN327" s="11"/>
      <c r="AO327" s="11"/>
    </row>
    <row r="328" ht="15.75" customHeight="1">
      <c r="AE328" s="2"/>
      <c r="AF328" s="2"/>
      <c r="AG328" s="2"/>
      <c r="AH328" s="2"/>
      <c r="AI328" s="2"/>
      <c r="AJ328" s="2"/>
      <c r="AK328" s="11"/>
      <c r="AL328" s="11"/>
      <c r="AM328" s="11"/>
      <c r="AN328" s="11"/>
      <c r="AO328" s="11"/>
    </row>
    <row r="329" ht="15.75" customHeight="1">
      <c r="AE329" s="2"/>
      <c r="AF329" s="2"/>
      <c r="AG329" s="2"/>
      <c r="AH329" s="2"/>
      <c r="AI329" s="2"/>
      <c r="AJ329" s="2"/>
      <c r="AK329" s="11"/>
      <c r="AL329" s="11"/>
      <c r="AM329" s="11"/>
      <c r="AN329" s="11"/>
      <c r="AO329" s="11"/>
    </row>
    <row r="330" ht="15.75" customHeight="1">
      <c r="AE330" s="2"/>
      <c r="AF330" s="2"/>
      <c r="AG330" s="2"/>
      <c r="AH330" s="2"/>
      <c r="AI330" s="2"/>
      <c r="AJ330" s="2"/>
      <c r="AK330" s="11"/>
      <c r="AL330" s="11"/>
      <c r="AM330" s="11"/>
      <c r="AN330" s="11"/>
      <c r="AO330" s="11"/>
    </row>
    <row r="331" ht="15.75" customHeight="1">
      <c r="AE331" s="2"/>
      <c r="AF331" s="2"/>
      <c r="AG331" s="2"/>
      <c r="AH331" s="2"/>
      <c r="AI331" s="2"/>
      <c r="AJ331" s="2"/>
      <c r="AK331" s="11"/>
      <c r="AL331" s="11"/>
      <c r="AM331" s="11"/>
      <c r="AN331" s="11"/>
      <c r="AO331" s="11"/>
    </row>
    <row r="332" ht="15.75" customHeight="1">
      <c r="AE332" s="2"/>
      <c r="AF332" s="2"/>
      <c r="AG332" s="2"/>
      <c r="AH332" s="2"/>
      <c r="AI332" s="2"/>
      <c r="AJ332" s="2"/>
      <c r="AK332" s="11"/>
      <c r="AL332" s="11"/>
      <c r="AM332" s="11"/>
      <c r="AN332" s="11"/>
      <c r="AO332" s="11"/>
    </row>
    <row r="333" ht="15.75" customHeight="1">
      <c r="AE333" s="2"/>
      <c r="AF333" s="2"/>
      <c r="AG333" s="2"/>
      <c r="AH333" s="2"/>
      <c r="AI333" s="2"/>
      <c r="AJ333" s="2"/>
      <c r="AK333" s="11"/>
      <c r="AL333" s="11"/>
      <c r="AM333" s="11"/>
      <c r="AN333" s="11"/>
      <c r="AO333" s="11"/>
    </row>
    <row r="334" ht="15.75" customHeight="1">
      <c r="AE334" s="2"/>
      <c r="AF334" s="2"/>
      <c r="AG334" s="2"/>
      <c r="AH334" s="2"/>
      <c r="AI334" s="2"/>
      <c r="AJ334" s="2"/>
      <c r="AK334" s="11"/>
      <c r="AL334" s="11"/>
      <c r="AM334" s="11"/>
      <c r="AN334" s="11"/>
      <c r="AO334" s="11"/>
    </row>
    <row r="335" ht="15.75" customHeight="1">
      <c r="AE335" s="2"/>
      <c r="AF335" s="2"/>
      <c r="AG335" s="2"/>
      <c r="AH335" s="2"/>
      <c r="AI335" s="2"/>
      <c r="AJ335" s="2"/>
      <c r="AK335" s="11"/>
      <c r="AL335" s="11"/>
      <c r="AM335" s="11"/>
      <c r="AN335" s="11"/>
      <c r="AO335" s="11"/>
    </row>
    <row r="336" ht="15.75" customHeight="1">
      <c r="AE336" s="2"/>
      <c r="AF336" s="2"/>
      <c r="AG336" s="2"/>
      <c r="AH336" s="2"/>
      <c r="AI336" s="2"/>
      <c r="AJ336" s="2"/>
      <c r="AK336" s="11"/>
      <c r="AL336" s="11"/>
      <c r="AM336" s="11"/>
      <c r="AN336" s="11"/>
      <c r="AO336" s="11"/>
    </row>
    <row r="337" ht="15.75" customHeight="1">
      <c r="AE337" s="2"/>
      <c r="AF337" s="2"/>
      <c r="AG337" s="2"/>
      <c r="AH337" s="2"/>
      <c r="AI337" s="2"/>
      <c r="AJ337" s="2"/>
      <c r="AK337" s="11"/>
      <c r="AL337" s="11"/>
      <c r="AM337" s="11"/>
      <c r="AN337" s="11"/>
      <c r="AO337" s="11"/>
    </row>
    <row r="338" ht="15.75" customHeight="1">
      <c r="AE338" s="2"/>
      <c r="AF338" s="2"/>
      <c r="AG338" s="2"/>
      <c r="AH338" s="2"/>
      <c r="AI338" s="2"/>
      <c r="AJ338" s="2"/>
      <c r="AK338" s="11"/>
      <c r="AL338" s="11"/>
      <c r="AM338" s="11"/>
      <c r="AN338" s="11"/>
      <c r="AO338" s="11"/>
    </row>
    <row r="339" ht="15.75" customHeight="1">
      <c r="AE339" s="2"/>
      <c r="AF339" s="2"/>
      <c r="AG339" s="2"/>
      <c r="AH339" s="2"/>
      <c r="AI339" s="2"/>
      <c r="AJ339" s="2"/>
      <c r="AK339" s="11"/>
      <c r="AL339" s="11"/>
      <c r="AM339" s="11"/>
      <c r="AN339" s="11"/>
      <c r="AO339" s="11"/>
    </row>
    <row r="340" ht="15.75" customHeight="1">
      <c r="AE340" s="2"/>
      <c r="AF340" s="2"/>
      <c r="AG340" s="2"/>
      <c r="AH340" s="2"/>
      <c r="AI340" s="2"/>
      <c r="AJ340" s="2"/>
      <c r="AK340" s="11"/>
      <c r="AL340" s="11"/>
      <c r="AM340" s="11"/>
      <c r="AN340" s="11"/>
      <c r="AO340" s="11"/>
    </row>
    <row r="341" ht="15.75" customHeight="1">
      <c r="AE341" s="2"/>
      <c r="AF341" s="2"/>
      <c r="AG341" s="2"/>
      <c r="AH341" s="2"/>
      <c r="AI341" s="2"/>
      <c r="AJ341" s="2"/>
      <c r="AK341" s="11"/>
      <c r="AL341" s="11"/>
      <c r="AM341" s="11"/>
      <c r="AN341" s="11"/>
      <c r="AO341" s="11"/>
    </row>
    <row r="342" ht="15.75" customHeight="1">
      <c r="AE342" s="2"/>
      <c r="AF342" s="2"/>
      <c r="AG342" s="2"/>
      <c r="AH342" s="2"/>
      <c r="AI342" s="2"/>
      <c r="AJ342" s="2"/>
      <c r="AK342" s="11"/>
      <c r="AL342" s="11"/>
      <c r="AM342" s="11"/>
      <c r="AN342" s="11"/>
      <c r="AO342" s="11"/>
    </row>
    <row r="343" ht="15.75" customHeight="1">
      <c r="AE343" s="2"/>
      <c r="AF343" s="2"/>
      <c r="AG343" s="2"/>
      <c r="AH343" s="2"/>
      <c r="AI343" s="2"/>
      <c r="AJ343" s="2"/>
      <c r="AK343" s="11"/>
      <c r="AL343" s="11"/>
      <c r="AM343" s="11"/>
      <c r="AN343" s="11"/>
      <c r="AO343" s="11"/>
    </row>
    <row r="344" ht="15.75" customHeight="1">
      <c r="AE344" s="2"/>
      <c r="AF344" s="2"/>
      <c r="AG344" s="2"/>
      <c r="AH344" s="2"/>
      <c r="AI344" s="2"/>
      <c r="AJ344" s="2"/>
      <c r="AK344" s="11"/>
      <c r="AL344" s="11"/>
      <c r="AM344" s="11"/>
      <c r="AN344" s="11"/>
      <c r="AO344" s="11"/>
    </row>
    <row r="345" ht="15.75" customHeight="1">
      <c r="AE345" s="2"/>
      <c r="AF345" s="2"/>
      <c r="AG345" s="2"/>
      <c r="AH345" s="2"/>
      <c r="AI345" s="2"/>
      <c r="AJ345" s="2"/>
      <c r="AK345" s="11"/>
      <c r="AL345" s="11"/>
      <c r="AM345" s="11"/>
      <c r="AN345" s="11"/>
      <c r="AO345" s="11"/>
    </row>
    <row r="346" ht="15.75" customHeight="1">
      <c r="AE346" s="2"/>
      <c r="AF346" s="2"/>
      <c r="AG346" s="2"/>
      <c r="AH346" s="2"/>
      <c r="AI346" s="2"/>
      <c r="AJ346" s="2"/>
      <c r="AK346" s="11"/>
      <c r="AL346" s="11"/>
      <c r="AM346" s="11"/>
      <c r="AN346" s="11"/>
      <c r="AO346" s="11"/>
    </row>
    <row r="347" ht="15.75" customHeight="1">
      <c r="AE347" s="2"/>
      <c r="AF347" s="2"/>
      <c r="AG347" s="2"/>
      <c r="AH347" s="2"/>
      <c r="AI347" s="2"/>
      <c r="AJ347" s="2"/>
      <c r="AK347" s="11"/>
      <c r="AL347" s="11"/>
      <c r="AM347" s="11"/>
      <c r="AN347" s="11"/>
      <c r="AO347" s="11"/>
    </row>
    <row r="348" ht="15.75" customHeight="1">
      <c r="AE348" s="2"/>
      <c r="AF348" s="2"/>
      <c r="AG348" s="2"/>
      <c r="AH348" s="2"/>
      <c r="AI348" s="2"/>
      <c r="AJ348" s="2"/>
      <c r="AK348" s="11"/>
      <c r="AL348" s="11"/>
      <c r="AM348" s="11"/>
      <c r="AN348" s="11"/>
      <c r="AO348" s="11"/>
    </row>
    <row r="349" ht="15.75" customHeight="1">
      <c r="AE349" s="2"/>
      <c r="AF349" s="2"/>
      <c r="AG349" s="2"/>
      <c r="AH349" s="2"/>
      <c r="AI349" s="2"/>
      <c r="AJ349" s="2"/>
      <c r="AK349" s="11"/>
      <c r="AL349" s="11"/>
      <c r="AM349" s="11"/>
      <c r="AN349" s="11"/>
      <c r="AO349" s="11"/>
    </row>
    <row r="350" ht="15.75" customHeight="1">
      <c r="AE350" s="2"/>
      <c r="AF350" s="2"/>
      <c r="AG350" s="2"/>
      <c r="AH350" s="2"/>
      <c r="AI350" s="2"/>
      <c r="AJ350" s="2"/>
      <c r="AK350" s="11"/>
      <c r="AL350" s="11"/>
      <c r="AM350" s="11"/>
      <c r="AN350" s="11"/>
      <c r="AO350" s="11"/>
    </row>
    <row r="351" ht="15.75" customHeight="1">
      <c r="AE351" s="2"/>
      <c r="AF351" s="2"/>
      <c r="AG351" s="2"/>
      <c r="AH351" s="2"/>
      <c r="AI351" s="2"/>
      <c r="AJ351" s="2"/>
      <c r="AK351" s="11"/>
      <c r="AL351" s="11"/>
      <c r="AM351" s="11"/>
      <c r="AN351" s="11"/>
      <c r="AO351" s="11"/>
    </row>
    <row r="352" ht="15.75" customHeight="1">
      <c r="AE352" s="2"/>
      <c r="AF352" s="2"/>
      <c r="AG352" s="2"/>
      <c r="AH352" s="2"/>
      <c r="AI352" s="2"/>
      <c r="AJ352" s="2"/>
      <c r="AK352" s="11"/>
      <c r="AL352" s="11"/>
      <c r="AM352" s="11"/>
      <c r="AN352" s="11"/>
      <c r="AO352" s="11"/>
    </row>
    <row r="353" ht="15.75" customHeight="1">
      <c r="AE353" s="2"/>
      <c r="AF353" s="2"/>
      <c r="AG353" s="2"/>
      <c r="AH353" s="2"/>
      <c r="AI353" s="2"/>
      <c r="AJ353" s="2"/>
      <c r="AK353" s="11"/>
      <c r="AL353" s="11"/>
      <c r="AM353" s="11"/>
      <c r="AN353" s="11"/>
      <c r="AO353" s="11"/>
    </row>
    <row r="354" ht="15.75" customHeight="1">
      <c r="AE354" s="2"/>
      <c r="AF354" s="2"/>
      <c r="AG354" s="2"/>
      <c r="AH354" s="2"/>
      <c r="AI354" s="2"/>
      <c r="AJ354" s="2"/>
      <c r="AK354" s="11"/>
      <c r="AL354" s="11"/>
      <c r="AM354" s="11"/>
      <c r="AN354" s="11"/>
      <c r="AO354" s="11"/>
    </row>
    <row r="355" ht="15.75" customHeight="1">
      <c r="AE355" s="2"/>
      <c r="AF355" s="2"/>
      <c r="AG355" s="2"/>
      <c r="AH355" s="2"/>
      <c r="AI355" s="2"/>
      <c r="AJ355" s="2"/>
      <c r="AK355" s="11"/>
      <c r="AL355" s="11"/>
      <c r="AM355" s="11"/>
      <c r="AN355" s="11"/>
      <c r="AO355" s="11"/>
    </row>
    <row r="356" ht="15.75" customHeight="1">
      <c r="AE356" s="2"/>
      <c r="AF356" s="2"/>
      <c r="AG356" s="2"/>
      <c r="AH356" s="2"/>
      <c r="AI356" s="2"/>
      <c r="AJ356" s="2"/>
      <c r="AK356" s="11"/>
      <c r="AL356" s="11"/>
      <c r="AM356" s="11"/>
      <c r="AN356" s="11"/>
      <c r="AO356" s="11"/>
    </row>
    <row r="357" ht="15.75" customHeight="1">
      <c r="AE357" s="2"/>
      <c r="AF357" s="2"/>
      <c r="AG357" s="2"/>
      <c r="AH357" s="2"/>
      <c r="AI357" s="2"/>
      <c r="AJ357" s="2"/>
      <c r="AK357" s="11"/>
      <c r="AL357" s="11"/>
      <c r="AM357" s="11"/>
      <c r="AN357" s="11"/>
      <c r="AO357" s="11"/>
    </row>
    <row r="358" ht="15.75" customHeight="1">
      <c r="AE358" s="2"/>
      <c r="AF358" s="2"/>
      <c r="AG358" s="2"/>
      <c r="AH358" s="2"/>
      <c r="AI358" s="2"/>
      <c r="AJ358" s="2"/>
      <c r="AK358" s="11"/>
      <c r="AL358" s="11"/>
      <c r="AM358" s="11"/>
      <c r="AN358" s="11"/>
      <c r="AO358" s="11"/>
    </row>
    <row r="359" ht="15.75" customHeight="1">
      <c r="AE359" s="2"/>
      <c r="AF359" s="2"/>
      <c r="AG359" s="2"/>
      <c r="AH359" s="2"/>
      <c r="AI359" s="2"/>
      <c r="AJ359" s="2"/>
      <c r="AK359" s="11"/>
      <c r="AL359" s="11"/>
      <c r="AM359" s="11"/>
      <c r="AN359" s="11"/>
      <c r="AO359" s="11"/>
    </row>
    <row r="360" ht="15.75" customHeight="1">
      <c r="AE360" s="2"/>
      <c r="AF360" s="2"/>
      <c r="AG360" s="2"/>
      <c r="AH360" s="2"/>
      <c r="AI360" s="2"/>
      <c r="AJ360" s="2"/>
      <c r="AK360" s="11"/>
      <c r="AL360" s="11"/>
      <c r="AM360" s="11"/>
      <c r="AN360" s="11"/>
      <c r="AO360" s="11"/>
    </row>
    <row r="361" ht="15.75" customHeight="1">
      <c r="AE361" s="2"/>
      <c r="AF361" s="2"/>
      <c r="AG361" s="2"/>
      <c r="AH361" s="2"/>
      <c r="AI361" s="2"/>
      <c r="AJ361" s="2"/>
      <c r="AK361" s="11"/>
      <c r="AL361" s="11"/>
      <c r="AM361" s="11"/>
      <c r="AN361" s="11"/>
      <c r="AO361" s="11"/>
    </row>
    <row r="362" ht="15.75" customHeight="1">
      <c r="AE362" s="2"/>
      <c r="AF362" s="2"/>
      <c r="AG362" s="2"/>
      <c r="AH362" s="2"/>
      <c r="AI362" s="2"/>
      <c r="AJ362" s="2"/>
      <c r="AK362" s="11"/>
      <c r="AL362" s="11"/>
      <c r="AM362" s="11"/>
      <c r="AN362" s="11"/>
      <c r="AO362" s="11"/>
    </row>
    <row r="363" ht="15.75" customHeight="1">
      <c r="AE363" s="2"/>
      <c r="AF363" s="2"/>
      <c r="AG363" s="2"/>
      <c r="AH363" s="2"/>
      <c r="AI363" s="2"/>
      <c r="AJ363" s="2"/>
      <c r="AK363" s="11"/>
      <c r="AL363" s="11"/>
      <c r="AM363" s="11"/>
      <c r="AN363" s="11"/>
      <c r="AO363" s="11"/>
    </row>
    <row r="364" ht="15.75" customHeight="1">
      <c r="AE364" s="2"/>
      <c r="AF364" s="2"/>
      <c r="AG364" s="2"/>
      <c r="AH364" s="2"/>
      <c r="AI364" s="2"/>
      <c r="AJ364" s="2"/>
      <c r="AK364" s="11"/>
      <c r="AL364" s="11"/>
      <c r="AM364" s="11"/>
      <c r="AN364" s="11"/>
      <c r="AO364" s="11"/>
    </row>
    <row r="365" ht="15.75" customHeight="1">
      <c r="AE365" s="2"/>
      <c r="AF365" s="2"/>
      <c r="AG365" s="2"/>
      <c r="AH365" s="2"/>
      <c r="AI365" s="2"/>
      <c r="AJ365" s="2"/>
      <c r="AK365" s="11"/>
      <c r="AL365" s="11"/>
      <c r="AM365" s="11"/>
      <c r="AN365" s="11"/>
      <c r="AO365" s="11"/>
    </row>
    <row r="366" ht="15.75" customHeight="1">
      <c r="AE366" s="2"/>
      <c r="AF366" s="2"/>
      <c r="AG366" s="2"/>
      <c r="AH366" s="2"/>
      <c r="AI366" s="2"/>
      <c r="AJ366" s="2"/>
      <c r="AK366" s="11"/>
      <c r="AL366" s="11"/>
      <c r="AM366" s="11"/>
      <c r="AN366" s="11"/>
      <c r="AO366" s="11"/>
    </row>
    <row r="367" ht="15.75" customHeight="1">
      <c r="AE367" s="2"/>
      <c r="AF367" s="2"/>
      <c r="AG367" s="2"/>
      <c r="AH367" s="2"/>
      <c r="AI367" s="2"/>
      <c r="AJ367" s="2"/>
      <c r="AK367" s="11"/>
      <c r="AL367" s="11"/>
      <c r="AM367" s="11"/>
      <c r="AN367" s="11"/>
      <c r="AO367" s="11"/>
    </row>
    <row r="368" ht="15.75" customHeight="1">
      <c r="AE368" s="2"/>
      <c r="AF368" s="2"/>
      <c r="AG368" s="2"/>
      <c r="AH368" s="2"/>
      <c r="AI368" s="2"/>
      <c r="AJ368" s="2"/>
      <c r="AK368" s="11"/>
      <c r="AL368" s="11"/>
      <c r="AM368" s="11"/>
      <c r="AN368" s="11"/>
      <c r="AO368" s="11"/>
    </row>
    <row r="369" ht="15.75" customHeight="1">
      <c r="AE369" s="2"/>
      <c r="AF369" s="2"/>
      <c r="AG369" s="2"/>
      <c r="AH369" s="2"/>
      <c r="AI369" s="2"/>
      <c r="AJ369" s="2"/>
      <c r="AK369" s="11"/>
      <c r="AL369" s="11"/>
      <c r="AM369" s="11"/>
      <c r="AN369" s="11"/>
      <c r="AO369" s="11"/>
    </row>
    <row r="370" ht="15.75" customHeight="1">
      <c r="AE370" s="2"/>
      <c r="AF370" s="2"/>
      <c r="AG370" s="2"/>
      <c r="AH370" s="2"/>
      <c r="AI370" s="2"/>
      <c r="AJ370" s="2"/>
      <c r="AK370" s="11"/>
      <c r="AL370" s="11"/>
      <c r="AM370" s="11"/>
      <c r="AN370" s="11"/>
      <c r="AO370" s="11"/>
    </row>
    <row r="371" ht="15.75" customHeight="1">
      <c r="AE371" s="2"/>
      <c r="AF371" s="2"/>
      <c r="AG371" s="2"/>
      <c r="AH371" s="2"/>
      <c r="AI371" s="2"/>
      <c r="AJ371" s="2"/>
      <c r="AK371" s="11"/>
      <c r="AL371" s="11"/>
      <c r="AM371" s="11"/>
      <c r="AN371" s="11"/>
      <c r="AO371" s="11"/>
    </row>
    <row r="372" ht="15.75" customHeight="1">
      <c r="AE372" s="2"/>
      <c r="AF372" s="2"/>
      <c r="AG372" s="2"/>
      <c r="AH372" s="2"/>
      <c r="AI372" s="2"/>
      <c r="AJ372" s="2"/>
      <c r="AK372" s="11"/>
      <c r="AL372" s="11"/>
      <c r="AM372" s="11"/>
      <c r="AN372" s="11"/>
      <c r="AO372" s="11"/>
    </row>
    <row r="373" ht="15.75" customHeight="1">
      <c r="AE373" s="2"/>
      <c r="AF373" s="2"/>
      <c r="AG373" s="2"/>
      <c r="AH373" s="2"/>
      <c r="AI373" s="2"/>
      <c r="AJ373" s="2"/>
      <c r="AK373" s="11"/>
      <c r="AL373" s="11"/>
      <c r="AM373" s="11"/>
      <c r="AN373" s="11"/>
      <c r="AO373" s="11"/>
    </row>
    <row r="374" ht="15.75" customHeight="1">
      <c r="AE374" s="2"/>
      <c r="AF374" s="2"/>
      <c r="AG374" s="2"/>
      <c r="AH374" s="2"/>
      <c r="AI374" s="2"/>
      <c r="AJ374" s="2"/>
      <c r="AK374" s="11"/>
      <c r="AL374" s="11"/>
      <c r="AM374" s="11"/>
      <c r="AN374" s="11"/>
      <c r="AO374" s="11"/>
    </row>
    <row r="375" ht="15.75" customHeight="1">
      <c r="AE375" s="2"/>
      <c r="AF375" s="2"/>
      <c r="AG375" s="2"/>
      <c r="AH375" s="2"/>
      <c r="AI375" s="2"/>
      <c r="AJ375" s="2"/>
      <c r="AK375" s="11"/>
      <c r="AL375" s="11"/>
      <c r="AM375" s="11"/>
      <c r="AN375" s="11"/>
      <c r="AO375" s="11"/>
    </row>
    <row r="376" ht="15.75" customHeight="1">
      <c r="AE376" s="2"/>
      <c r="AF376" s="2"/>
      <c r="AG376" s="2"/>
      <c r="AH376" s="2"/>
      <c r="AI376" s="2"/>
      <c r="AJ376" s="2"/>
      <c r="AK376" s="11"/>
      <c r="AL376" s="11"/>
      <c r="AM376" s="11"/>
      <c r="AN376" s="11"/>
      <c r="AO376" s="11"/>
    </row>
    <row r="377" ht="15.75" customHeight="1">
      <c r="AE377" s="2"/>
      <c r="AF377" s="2"/>
      <c r="AG377" s="2"/>
      <c r="AH377" s="2"/>
      <c r="AI377" s="2"/>
      <c r="AJ377" s="2"/>
      <c r="AK377" s="11"/>
      <c r="AL377" s="11"/>
      <c r="AM377" s="11"/>
      <c r="AN377" s="11"/>
      <c r="AO377" s="11"/>
    </row>
    <row r="378" ht="15.75" customHeight="1">
      <c r="AE378" s="2"/>
      <c r="AF378" s="2"/>
      <c r="AG378" s="2"/>
      <c r="AH378" s="2"/>
      <c r="AI378" s="2"/>
      <c r="AJ378" s="2"/>
      <c r="AK378" s="11"/>
      <c r="AL378" s="11"/>
      <c r="AM378" s="11"/>
      <c r="AN378" s="11"/>
      <c r="AO378" s="11"/>
    </row>
    <row r="379" ht="15.75" customHeight="1">
      <c r="AE379" s="2"/>
      <c r="AF379" s="2"/>
      <c r="AG379" s="2"/>
      <c r="AH379" s="2"/>
      <c r="AI379" s="2"/>
      <c r="AJ379" s="2"/>
      <c r="AK379" s="11"/>
      <c r="AL379" s="11"/>
      <c r="AM379" s="11"/>
      <c r="AN379" s="11"/>
      <c r="AO379" s="11"/>
    </row>
    <row r="380" ht="15.75" customHeight="1">
      <c r="AE380" s="2"/>
      <c r="AF380" s="2"/>
      <c r="AG380" s="2"/>
      <c r="AH380" s="2"/>
      <c r="AI380" s="2"/>
      <c r="AJ380" s="2"/>
      <c r="AK380" s="11"/>
      <c r="AL380" s="11"/>
      <c r="AM380" s="11"/>
      <c r="AN380" s="11"/>
      <c r="AO380" s="11"/>
    </row>
    <row r="381" ht="15.75" customHeight="1">
      <c r="AE381" s="2"/>
      <c r="AF381" s="2"/>
      <c r="AG381" s="2"/>
      <c r="AH381" s="2"/>
      <c r="AI381" s="2"/>
      <c r="AJ381" s="2"/>
      <c r="AK381" s="11"/>
      <c r="AL381" s="11"/>
      <c r="AM381" s="11"/>
      <c r="AN381" s="11"/>
      <c r="AO381" s="11"/>
    </row>
    <row r="382" ht="15.75" customHeight="1">
      <c r="AE382" s="2"/>
      <c r="AF382" s="2"/>
      <c r="AG382" s="2"/>
      <c r="AH382" s="2"/>
      <c r="AI382" s="2"/>
      <c r="AJ382" s="2"/>
      <c r="AK382" s="11"/>
      <c r="AL382" s="11"/>
      <c r="AM382" s="11"/>
      <c r="AN382" s="11"/>
      <c r="AO382" s="11"/>
    </row>
    <row r="383" ht="15.75" customHeight="1">
      <c r="AE383" s="2"/>
      <c r="AF383" s="2"/>
      <c r="AG383" s="2"/>
      <c r="AH383" s="2"/>
      <c r="AI383" s="2"/>
      <c r="AJ383" s="2"/>
      <c r="AK383" s="11"/>
      <c r="AL383" s="11"/>
      <c r="AM383" s="11"/>
      <c r="AN383" s="11"/>
      <c r="AO383" s="11"/>
    </row>
    <row r="384" ht="15.75" customHeight="1">
      <c r="AE384" s="2"/>
      <c r="AF384" s="2"/>
      <c r="AG384" s="2"/>
      <c r="AH384" s="2"/>
      <c r="AI384" s="2"/>
      <c r="AJ384" s="2"/>
      <c r="AK384" s="11"/>
      <c r="AL384" s="11"/>
      <c r="AM384" s="11"/>
      <c r="AN384" s="11"/>
      <c r="AO384" s="11"/>
    </row>
    <row r="385" ht="15.75" customHeight="1">
      <c r="AE385" s="2"/>
      <c r="AF385" s="2"/>
      <c r="AG385" s="2"/>
      <c r="AH385" s="2"/>
      <c r="AI385" s="2"/>
      <c r="AJ385" s="2"/>
      <c r="AK385" s="11"/>
      <c r="AL385" s="11"/>
      <c r="AM385" s="11"/>
      <c r="AN385" s="11"/>
      <c r="AO385" s="11"/>
    </row>
    <row r="386" ht="15.75" customHeight="1">
      <c r="AE386" s="2"/>
      <c r="AF386" s="2"/>
      <c r="AG386" s="2"/>
      <c r="AH386" s="2"/>
      <c r="AI386" s="2"/>
      <c r="AJ386" s="2"/>
      <c r="AK386" s="11"/>
      <c r="AL386" s="11"/>
      <c r="AM386" s="11"/>
      <c r="AN386" s="11"/>
      <c r="AO386" s="11"/>
    </row>
    <row r="387" ht="15.75" customHeight="1">
      <c r="AE387" s="2"/>
      <c r="AF387" s="2"/>
      <c r="AG387" s="2"/>
      <c r="AH387" s="2"/>
      <c r="AI387" s="2"/>
      <c r="AJ387" s="2"/>
      <c r="AK387" s="11"/>
      <c r="AL387" s="11"/>
      <c r="AM387" s="11"/>
      <c r="AN387" s="11"/>
      <c r="AO387" s="11"/>
    </row>
    <row r="388" ht="15.75" customHeight="1">
      <c r="AE388" s="2"/>
      <c r="AF388" s="2"/>
      <c r="AG388" s="2"/>
      <c r="AH388" s="2"/>
      <c r="AI388" s="2"/>
      <c r="AJ388" s="2"/>
      <c r="AK388" s="11"/>
      <c r="AL388" s="11"/>
      <c r="AM388" s="11"/>
      <c r="AN388" s="11"/>
      <c r="AO388" s="11"/>
    </row>
    <row r="389" ht="15.75" customHeight="1">
      <c r="AE389" s="2"/>
      <c r="AF389" s="2"/>
      <c r="AG389" s="2"/>
      <c r="AH389" s="2"/>
      <c r="AI389" s="2"/>
      <c r="AJ389" s="2"/>
      <c r="AK389" s="11"/>
      <c r="AL389" s="11"/>
      <c r="AM389" s="11"/>
      <c r="AN389" s="11"/>
      <c r="AO389" s="11"/>
    </row>
    <row r="390" ht="15.75" customHeight="1">
      <c r="AE390" s="2"/>
      <c r="AF390" s="2"/>
      <c r="AG390" s="2"/>
      <c r="AH390" s="2"/>
      <c r="AI390" s="2"/>
      <c r="AJ390" s="2"/>
      <c r="AK390" s="11"/>
      <c r="AL390" s="11"/>
      <c r="AM390" s="11"/>
      <c r="AN390" s="11"/>
      <c r="AO390" s="11"/>
    </row>
    <row r="391" ht="15.75" customHeight="1">
      <c r="AE391" s="2"/>
      <c r="AF391" s="2"/>
      <c r="AG391" s="2"/>
      <c r="AH391" s="2"/>
      <c r="AI391" s="2"/>
      <c r="AJ391" s="2"/>
      <c r="AK391" s="11"/>
      <c r="AL391" s="11"/>
      <c r="AM391" s="11"/>
      <c r="AN391" s="11"/>
      <c r="AO391" s="11"/>
    </row>
    <row r="392" ht="15.75" customHeight="1">
      <c r="AE392" s="2"/>
      <c r="AF392" s="2"/>
      <c r="AG392" s="2"/>
      <c r="AH392" s="2"/>
      <c r="AI392" s="2"/>
      <c r="AJ392" s="2"/>
      <c r="AK392" s="11"/>
      <c r="AL392" s="11"/>
      <c r="AM392" s="11"/>
      <c r="AN392" s="11"/>
      <c r="AO392" s="11"/>
    </row>
    <row r="393" ht="15.75" customHeight="1">
      <c r="AE393" s="2"/>
      <c r="AF393" s="2"/>
      <c r="AG393" s="2"/>
      <c r="AH393" s="2"/>
      <c r="AI393" s="2"/>
      <c r="AJ393" s="2"/>
      <c r="AK393" s="11"/>
      <c r="AL393" s="11"/>
      <c r="AM393" s="11"/>
      <c r="AN393" s="11"/>
      <c r="AO393" s="11"/>
    </row>
    <row r="394" ht="15.75" customHeight="1">
      <c r="AE394" s="2"/>
      <c r="AF394" s="2"/>
      <c r="AG394" s="2"/>
      <c r="AH394" s="2"/>
      <c r="AI394" s="2"/>
      <c r="AJ394" s="2"/>
      <c r="AK394" s="11"/>
      <c r="AL394" s="11"/>
      <c r="AM394" s="11"/>
      <c r="AN394" s="11"/>
      <c r="AO394" s="11"/>
    </row>
    <row r="395" ht="15.75" customHeight="1">
      <c r="AE395" s="2"/>
      <c r="AF395" s="2"/>
      <c r="AG395" s="2"/>
      <c r="AH395" s="2"/>
      <c r="AI395" s="2"/>
      <c r="AJ395" s="2"/>
      <c r="AK395" s="11"/>
      <c r="AL395" s="11"/>
      <c r="AM395" s="11"/>
      <c r="AN395" s="11"/>
      <c r="AO395" s="11"/>
    </row>
    <row r="396" ht="15.75" customHeight="1">
      <c r="AE396" s="2"/>
      <c r="AF396" s="2"/>
      <c r="AG396" s="2"/>
      <c r="AH396" s="2"/>
      <c r="AI396" s="2"/>
      <c r="AJ396" s="2"/>
      <c r="AK396" s="11"/>
      <c r="AL396" s="11"/>
      <c r="AM396" s="11"/>
      <c r="AN396" s="11"/>
      <c r="AO396" s="11"/>
    </row>
    <row r="397" ht="15.75" customHeight="1">
      <c r="AE397" s="2"/>
      <c r="AF397" s="2"/>
      <c r="AG397" s="2"/>
      <c r="AH397" s="2"/>
      <c r="AI397" s="2"/>
      <c r="AJ397" s="2"/>
      <c r="AK397" s="11"/>
      <c r="AL397" s="11"/>
      <c r="AM397" s="11"/>
      <c r="AN397" s="11"/>
      <c r="AO397" s="11"/>
    </row>
    <row r="398" ht="15.75" customHeight="1">
      <c r="AE398" s="2"/>
      <c r="AF398" s="2"/>
      <c r="AG398" s="2"/>
      <c r="AH398" s="2"/>
      <c r="AI398" s="2"/>
      <c r="AJ398" s="2"/>
      <c r="AK398" s="11"/>
      <c r="AL398" s="11"/>
      <c r="AM398" s="11"/>
      <c r="AN398" s="11"/>
      <c r="AO398" s="11"/>
    </row>
    <row r="399" ht="15.75" customHeight="1">
      <c r="AE399" s="2"/>
      <c r="AF399" s="2"/>
      <c r="AG399" s="2"/>
      <c r="AH399" s="2"/>
      <c r="AI399" s="2"/>
      <c r="AJ399" s="2"/>
      <c r="AK399" s="11"/>
      <c r="AL399" s="11"/>
      <c r="AM399" s="11"/>
      <c r="AN399" s="11"/>
      <c r="AO399" s="11"/>
    </row>
    <row r="400" ht="15.75" customHeight="1">
      <c r="AE400" s="2"/>
      <c r="AF400" s="2"/>
      <c r="AG400" s="2"/>
      <c r="AH400" s="2"/>
      <c r="AI400" s="2"/>
      <c r="AJ400" s="2"/>
      <c r="AK400" s="11"/>
      <c r="AL400" s="11"/>
      <c r="AM400" s="11"/>
      <c r="AN400" s="11"/>
      <c r="AO400" s="11"/>
    </row>
    <row r="401" ht="15.75" customHeight="1">
      <c r="AE401" s="2"/>
      <c r="AF401" s="2"/>
      <c r="AG401" s="2"/>
      <c r="AH401" s="2"/>
      <c r="AI401" s="2"/>
      <c r="AJ401" s="2"/>
      <c r="AK401" s="11"/>
      <c r="AL401" s="11"/>
      <c r="AM401" s="11"/>
      <c r="AN401" s="11"/>
      <c r="AO401" s="11"/>
    </row>
    <row r="402" ht="15.75" customHeight="1">
      <c r="AE402" s="2"/>
      <c r="AF402" s="2"/>
      <c r="AG402" s="2"/>
      <c r="AH402" s="2"/>
      <c r="AI402" s="2"/>
      <c r="AJ402" s="2"/>
      <c r="AK402" s="11"/>
      <c r="AL402" s="11"/>
      <c r="AM402" s="11"/>
      <c r="AN402" s="11"/>
      <c r="AO402" s="11"/>
    </row>
    <row r="403" ht="15.75" customHeight="1">
      <c r="AE403" s="2"/>
      <c r="AF403" s="2"/>
      <c r="AG403" s="2"/>
      <c r="AH403" s="2"/>
      <c r="AI403" s="2"/>
      <c r="AJ403" s="2"/>
      <c r="AK403" s="11"/>
      <c r="AL403" s="11"/>
      <c r="AM403" s="11"/>
      <c r="AN403" s="11"/>
      <c r="AO403" s="11"/>
    </row>
    <row r="404" ht="15.75" customHeight="1">
      <c r="AE404" s="2"/>
      <c r="AF404" s="2"/>
      <c r="AG404" s="2"/>
      <c r="AH404" s="2"/>
      <c r="AI404" s="2"/>
      <c r="AJ404" s="2"/>
      <c r="AK404" s="11"/>
      <c r="AL404" s="11"/>
      <c r="AM404" s="11"/>
      <c r="AN404" s="11"/>
      <c r="AO404" s="11"/>
    </row>
    <row r="405" ht="15.75" customHeight="1">
      <c r="AE405" s="2"/>
      <c r="AF405" s="2"/>
      <c r="AG405" s="2"/>
      <c r="AH405" s="2"/>
      <c r="AI405" s="2"/>
      <c r="AJ405" s="2"/>
      <c r="AK405" s="11"/>
      <c r="AL405" s="11"/>
      <c r="AM405" s="11"/>
      <c r="AN405" s="11"/>
      <c r="AO405" s="11"/>
    </row>
    <row r="406" ht="15.75" customHeight="1">
      <c r="AE406" s="2"/>
      <c r="AF406" s="2"/>
      <c r="AG406" s="2"/>
      <c r="AH406" s="2"/>
      <c r="AI406" s="2"/>
      <c r="AJ406" s="2"/>
      <c r="AK406" s="11"/>
      <c r="AL406" s="11"/>
      <c r="AM406" s="11"/>
      <c r="AN406" s="11"/>
      <c r="AO406" s="11"/>
    </row>
    <row r="407" ht="15.75" customHeight="1">
      <c r="AE407" s="2"/>
      <c r="AF407" s="2"/>
      <c r="AG407" s="2"/>
      <c r="AH407" s="2"/>
      <c r="AI407" s="2"/>
      <c r="AJ407" s="2"/>
      <c r="AK407" s="11"/>
      <c r="AL407" s="11"/>
      <c r="AM407" s="11"/>
      <c r="AN407" s="11"/>
      <c r="AO407" s="11"/>
    </row>
    <row r="408" ht="15.75" customHeight="1">
      <c r="AE408" s="2"/>
      <c r="AF408" s="2"/>
      <c r="AG408" s="2"/>
      <c r="AH408" s="2"/>
      <c r="AI408" s="2"/>
      <c r="AJ408" s="2"/>
      <c r="AK408" s="11"/>
      <c r="AL408" s="11"/>
      <c r="AM408" s="11"/>
      <c r="AN408" s="11"/>
      <c r="AO408" s="11"/>
    </row>
    <row r="409" ht="15.75" customHeight="1">
      <c r="AE409" s="2"/>
      <c r="AF409" s="2"/>
      <c r="AG409" s="2"/>
      <c r="AH409" s="2"/>
      <c r="AI409" s="2"/>
      <c r="AJ409" s="2"/>
      <c r="AK409" s="11"/>
      <c r="AL409" s="11"/>
      <c r="AM409" s="11"/>
      <c r="AN409" s="11"/>
      <c r="AO409" s="11"/>
    </row>
    <row r="410" ht="15.75" customHeight="1">
      <c r="AE410" s="2"/>
      <c r="AF410" s="2"/>
      <c r="AG410" s="2"/>
      <c r="AH410" s="2"/>
      <c r="AI410" s="2"/>
      <c r="AJ410" s="2"/>
      <c r="AK410" s="11"/>
      <c r="AL410" s="11"/>
      <c r="AM410" s="11"/>
      <c r="AN410" s="11"/>
      <c r="AO410" s="11"/>
    </row>
    <row r="411" ht="15.75" customHeight="1">
      <c r="AE411" s="2"/>
      <c r="AF411" s="2"/>
      <c r="AG411" s="2"/>
      <c r="AH411" s="2"/>
      <c r="AI411" s="2"/>
      <c r="AJ411" s="2"/>
      <c r="AK411" s="11"/>
      <c r="AL411" s="11"/>
      <c r="AM411" s="11"/>
      <c r="AN411" s="11"/>
      <c r="AO411" s="11"/>
    </row>
    <row r="412" ht="15.75" customHeight="1">
      <c r="AE412" s="2"/>
      <c r="AF412" s="2"/>
      <c r="AG412" s="2"/>
      <c r="AH412" s="2"/>
      <c r="AI412" s="2"/>
      <c r="AJ412" s="2"/>
      <c r="AK412" s="11"/>
      <c r="AL412" s="11"/>
      <c r="AM412" s="11"/>
      <c r="AN412" s="11"/>
      <c r="AO412" s="11"/>
    </row>
    <row r="413" ht="15.75" customHeight="1">
      <c r="AE413" s="2"/>
      <c r="AF413" s="2"/>
      <c r="AG413" s="2"/>
      <c r="AH413" s="2"/>
      <c r="AI413" s="2"/>
      <c r="AJ413" s="2"/>
      <c r="AK413" s="11"/>
      <c r="AL413" s="11"/>
      <c r="AM413" s="11"/>
      <c r="AN413" s="11"/>
      <c r="AO413" s="11"/>
    </row>
    <row r="414" ht="15.75" customHeight="1">
      <c r="AE414" s="2"/>
      <c r="AF414" s="2"/>
      <c r="AG414" s="2"/>
      <c r="AH414" s="2"/>
      <c r="AI414" s="2"/>
      <c r="AJ414" s="2"/>
      <c r="AK414" s="11"/>
      <c r="AL414" s="11"/>
      <c r="AM414" s="11"/>
      <c r="AN414" s="11"/>
      <c r="AO414" s="11"/>
    </row>
    <row r="415" ht="15.75" customHeight="1">
      <c r="AE415" s="2"/>
      <c r="AF415" s="2"/>
      <c r="AG415" s="2"/>
      <c r="AH415" s="2"/>
      <c r="AI415" s="2"/>
      <c r="AJ415" s="2"/>
      <c r="AK415" s="11"/>
      <c r="AL415" s="11"/>
      <c r="AM415" s="11"/>
      <c r="AN415" s="11"/>
      <c r="AO415" s="11"/>
    </row>
    <row r="416" ht="15.75" customHeight="1">
      <c r="AE416" s="2"/>
      <c r="AF416" s="2"/>
      <c r="AG416" s="2"/>
      <c r="AH416" s="2"/>
      <c r="AI416" s="2"/>
      <c r="AJ416" s="2"/>
      <c r="AK416" s="11"/>
      <c r="AL416" s="11"/>
      <c r="AM416" s="11"/>
      <c r="AN416" s="11"/>
      <c r="AO416" s="11"/>
    </row>
    <row r="417" ht="15.75" customHeight="1">
      <c r="AE417" s="2"/>
      <c r="AF417" s="2"/>
      <c r="AG417" s="2"/>
      <c r="AH417" s="2"/>
      <c r="AI417" s="2"/>
      <c r="AJ417" s="2"/>
      <c r="AK417" s="11"/>
      <c r="AL417" s="11"/>
      <c r="AM417" s="11"/>
      <c r="AN417" s="11"/>
      <c r="AO417" s="11"/>
    </row>
    <row r="418" ht="15.75" customHeight="1">
      <c r="AE418" s="2"/>
      <c r="AF418" s="2"/>
      <c r="AG418" s="2"/>
      <c r="AH418" s="2"/>
      <c r="AI418" s="2"/>
      <c r="AJ418" s="2"/>
      <c r="AK418" s="11"/>
      <c r="AL418" s="11"/>
      <c r="AM418" s="11"/>
      <c r="AN418" s="11"/>
      <c r="AO418" s="11"/>
    </row>
    <row r="419" ht="15.75" customHeight="1">
      <c r="AE419" s="2"/>
      <c r="AF419" s="2"/>
      <c r="AG419" s="2"/>
      <c r="AH419" s="2"/>
      <c r="AI419" s="2"/>
      <c r="AJ419" s="2"/>
      <c r="AK419" s="11"/>
      <c r="AL419" s="11"/>
      <c r="AM419" s="11"/>
      <c r="AN419" s="11"/>
      <c r="AO419" s="11"/>
    </row>
    <row r="420" ht="15.75" customHeight="1">
      <c r="AE420" s="2"/>
      <c r="AF420" s="2"/>
      <c r="AG420" s="2"/>
      <c r="AH420" s="2"/>
      <c r="AI420" s="2"/>
      <c r="AJ420" s="2"/>
      <c r="AK420" s="11"/>
      <c r="AL420" s="11"/>
      <c r="AM420" s="11"/>
      <c r="AN420" s="11"/>
      <c r="AO420" s="11"/>
    </row>
    <row r="421" ht="15.75" customHeight="1">
      <c r="AE421" s="2"/>
      <c r="AF421" s="2"/>
      <c r="AG421" s="2"/>
      <c r="AH421" s="2"/>
      <c r="AI421" s="2"/>
      <c r="AJ421" s="2"/>
      <c r="AK421" s="11"/>
      <c r="AL421" s="11"/>
      <c r="AM421" s="11"/>
      <c r="AN421" s="11"/>
      <c r="AO421" s="11"/>
    </row>
    <row r="422" ht="15.75" customHeight="1">
      <c r="AE422" s="2"/>
      <c r="AF422" s="2"/>
      <c r="AG422" s="2"/>
      <c r="AH422" s="2"/>
      <c r="AI422" s="2"/>
      <c r="AJ422" s="2"/>
      <c r="AK422" s="11"/>
      <c r="AL422" s="11"/>
      <c r="AM422" s="11"/>
      <c r="AN422" s="11"/>
      <c r="AO422" s="11"/>
    </row>
    <row r="423" ht="15.75" customHeight="1">
      <c r="AE423" s="2"/>
      <c r="AF423" s="2"/>
      <c r="AG423" s="2"/>
      <c r="AH423" s="2"/>
      <c r="AI423" s="2"/>
      <c r="AJ423" s="2"/>
      <c r="AK423" s="11"/>
      <c r="AL423" s="11"/>
      <c r="AM423" s="11"/>
      <c r="AN423" s="11"/>
      <c r="AO423" s="11"/>
    </row>
    <row r="424" ht="15.75" customHeight="1">
      <c r="AE424" s="2"/>
      <c r="AF424" s="2"/>
      <c r="AG424" s="2"/>
      <c r="AH424" s="2"/>
      <c r="AI424" s="2"/>
      <c r="AJ424" s="2"/>
      <c r="AK424" s="11"/>
      <c r="AL424" s="11"/>
      <c r="AM424" s="11"/>
      <c r="AN424" s="11"/>
      <c r="AO424" s="11"/>
    </row>
    <row r="425" ht="15.75" customHeight="1">
      <c r="AE425" s="2"/>
      <c r="AF425" s="2"/>
      <c r="AG425" s="2"/>
      <c r="AH425" s="2"/>
      <c r="AI425" s="2"/>
      <c r="AJ425" s="2"/>
      <c r="AK425" s="11"/>
      <c r="AL425" s="11"/>
      <c r="AM425" s="11"/>
      <c r="AN425" s="11"/>
      <c r="AO425" s="11"/>
    </row>
    <row r="426" ht="15.75" customHeight="1">
      <c r="AE426" s="2"/>
      <c r="AF426" s="2"/>
      <c r="AG426" s="2"/>
      <c r="AH426" s="2"/>
      <c r="AI426" s="2"/>
      <c r="AJ426" s="2"/>
      <c r="AK426" s="11"/>
      <c r="AL426" s="11"/>
      <c r="AM426" s="11"/>
      <c r="AN426" s="11"/>
      <c r="AO426" s="11"/>
    </row>
    <row r="427" ht="15.75" customHeight="1">
      <c r="AE427" s="2"/>
      <c r="AF427" s="2"/>
      <c r="AG427" s="2"/>
      <c r="AH427" s="2"/>
      <c r="AI427" s="2"/>
      <c r="AJ427" s="2"/>
      <c r="AK427" s="11"/>
      <c r="AL427" s="11"/>
      <c r="AM427" s="11"/>
      <c r="AN427" s="11"/>
      <c r="AO427" s="11"/>
    </row>
    <row r="428" ht="15.75" customHeight="1">
      <c r="AE428" s="2"/>
      <c r="AF428" s="2"/>
      <c r="AG428" s="2"/>
      <c r="AH428" s="2"/>
      <c r="AI428" s="2"/>
      <c r="AJ428" s="2"/>
      <c r="AK428" s="11"/>
      <c r="AL428" s="11"/>
      <c r="AM428" s="11"/>
      <c r="AN428" s="11"/>
      <c r="AO428" s="11"/>
    </row>
    <row r="429" ht="15.75" customHeight="1">
      <c r="AE429" s="2"/>
      <c r="AF429" s="2"/>
      <c r="AG429" s="2"/>
      <c r="AH429" s="2"/>
      <c r="AI429" s="2"/>
      <c r="AJ429" s="2"/>
      <c r="AK429" s="11"/>
      <c r="AL429" s="11"/>
      <c r="AM429" s="11"/>
      <c r="AN429" s="11"/>
      <c r="AO429" s="11"/>
    </row>
    <row r="430" ht="15.75" customHeight="1">
      <c r="AE430" s="2"/>
      <c r="AF430" s="2"/>
      <c r="AG430" s="2"/>
      <c r="AH430" s="2"/>
      <c r="AI430" s="2"/>
      <c r="AJ430" s="2"/>
      <c r="AK430" s="11"/>
      <c r="AL430" s="11"/>
      <c r="AM430" s="11"/>
      <c r="AN430" s="11"/>
      <c r="AO430" s="11"/>
    </row>
    <row r="431" ht="15.75" customHeight="1">
      <c r="AE431" s="2"/>
      <c r="AF431" s="2"/>
      <c r="AG431" s="2"/>
      <c r="AH431" s="2"/>
      <c r="AI431" s="2"/>
      <c r="AJ431" s="2"/>
      <c r="AK431" s="11"/>
      <c r="AL431" s="11"/>
      <c r="AM431" s="11"/>
      <c r="AN431" s="11"/>
      <c r="AO431" s="11"/>
    </row>
    <row r="432" ht="15.75" customHeight="1">
      <c r="AE432" s="2"/>
      <c r="AF432" s="2"/>
      <c r="AG432" s="2"/>
      <c r="AH432" s="2"/>
      <c r="AI432" s="2"/>
      <c r="AJ432" s="2"/>
      <c r="AK432" s="11"/>
      <c r="AL432" s="11"/>
      <c r="AM432" s="11"/>
      <c r="AN432" s="11"/>
      <c r="AO432" s="11"/>
    </row>
    <row r="433" ht="15.75" customHeight="1">
      <c r="AE433" s="2"/>
      <c r="AF433" s="2"/>
      <c r="AG433" s="2"/>
      <c r="AH433" s="2"/>
      <c r="AI433" s="2"/>
      <c r="AJ433" s="2"/>
      <c r="AK433" s="11"/>
      <c r="AL433" s="11"/>
      <c r="AM433" s="11"/>
      <c r="AN433" s="11"/>
      <c r="AO433" s="11"/>
    </row>
    <row r="434" ht="15.75" customHeight="1">
      <c r="AE434" s="2"/>
      <c r="AF434" s="2"/>
      <c r="AG434" s="2"/>
      <c r="AH434" s="2"/>
      <c r="AI434" s="2"/>
      <c r="AJ434" s="2"/>
      <c r="AK434" s="11"/>
      <c r="AL434" s="11"/>
      <c r="AM434" s="11"/>
      <c r="AN434" s="11"/>
      <c r="AO434" s="11"/>
    </row>
    <row r="435" ht="15.75" customHeight="1">
      <c r="AE435" s="2"/>
      <c r="AF435" s="2"/>
      <c r="AG435" s="2"/>
      <c r="AH435" s="2"/>
      <c r="AI435" s="2"/>
      <c r="AJ435" s="2"/>
      <c r="AK435" s="11"/>
      <c r="AL435" s="11"/>
      <c r="AM435" s="11"/>
      <c r="AN435" s="11"/>
      <c r="AO435" s="11"/>
    </row>
    <row r="436" ht="15.75" customHeight="1">
      <c r="AE436" s="2"/>
      <c r="AF436" s="2"/>
      <c r="AG436" s="2"/>
      <c r="AH436" s="2"/>
      <c r="AI436" s="2"/>
      <c r="AJ436" s="2"/>
      <c r="AK436" s="11"/>
      <c r="AL436" s="11"/>
      <c r="AM436" s="11"/>
      <c r="AN436" s="11"/>
      <c r="AO436" s="11"/>
    </row>
    <row r="437" ht="15.75" customHeight="1">
      <c r="AE437" s="2"/>
      <c r="AF437" s="2"/>
      <c r="AG437" s="2"/>
      <c r="AH437" s="2"/>
      <c r="AI437" s="2"/>
      <c r="AJ437" s="2"/>
      <c r="AK437" s="11"/>
      <c r="AL437" s="11"/>
      <c r="AM437" s="11"/>
      <c r="AN437" s="11"/>
      <c r="AO437" s="11"/>
    </row>
    <row r="438" ht="15.75" customHeight="1">
      <c r="AE438" s="2"/>
      <c r="AF438" s="2"/>
      <c r="AG438" s="2"/>
      <c r="AH438" s="2"/>
      <c r="AI438" s="2"/>
      <c r="AJ438" s="2"/>
      <c r="AK438" s="11"/>
      <c r="AL438" s="11"/>
      <c r="AM438" s="11"/>
      <c r="AN438" s="11"/>
      <c r="AO438" s="11"/>
    </row>
    <row r="439" ht="15.75" customHeight="1">
      <c r="AE439" s="2"/>
      <c r="AF439" s="2"/>
      <c r="AG439" s="2"/>
      <c r="AH439" s="2"/>
      <c r="AI439" s="2"/>
      <c r="AJ439" s="2"/>
      <c r="AK439" s="11"/>
      <c r="AL439" s="11"/>
      <c r="AM439" s="11"/>
      <c r="AN439" s="11"/>
      <c r="AO439" s="11"/>
    </row>
    <row r="440" ht="15.75" customHeight="1">
      <c r="AE440" s="2"/>
      <c r="AF440" s="2"/>
      <c r="AG440" s="2"/>
      <c r="AH440" s="2"/>
      <c r="AI440" s="2"/>
      <c r="AJ440" s="2"/>
      <c r="AK440" s="11"/>
      <c r="AL440" s="11"/>
      <c r="AM440" s="11"/>
      <c r="AN440" s="11"/>
      <c r="AO440" s="11"/>
    </row>
    <row r="441" ht="15.75" customHeight="1">
      <c r="AE441" s="2"/>
      <c r="AF441" s="2"/>
      <c r="AG441" s="2"/>
      <c r="AH441" s="2"/>
      <c r="AI441" s="2"/>
      <c r="AJ441" s="2"/>
      <c r="AK441" s="11"/>
      <c r="AL441" s="11"/>
      <c r="AM441" s="11"/>
      <c r="AN441" s="11"/>
      <c r="AO441" s="11"/>
    </row>
    <row r="442" ht="15.75" customHeight="1">
      <c r="AE442" s="2"/>
      <c r="AF442" s="2"/>
      <c r="AG442" s="2"/>
      <c r="AH442" s="2"/>
      <c r="AI442" s="2"/>
      <c r="AJ442" s="2"/>
      <c r="AK442" s="11"/>
      <c r="AL442" s="11"/>
      <c r="AM442" s="11"/>
      <c r="AN442" s="11"/>
      <c r="AO442" s="11"/>
    </row>
    <row r="443" ht="15.75" customHeight="1">
      <c r="AE443" s="2"/>
      <c r="AF443" s="2"/>
      <c r="AG443" s="2"/>
      <c r="AH443" s="2"/>
      <c r="AI443" s="2"/>
      <c r="AJ443" s="2"/>
      <c r="AK443" s="11"/>
      <c r="AL443" s="11"/>
      <c r="AM443" s="11"/>
      <c r="AN443" s="11"/>
      <c r="AO443" s="11"/>
    </row>
    <row r="444" ht="15.75" customHeight="1">
      <c r="AE444" s="2"/>
      <c r="AF444" s="2"/>
      <c r="AG444" s="2"/>
      <c r="AH444" s="2"/>
      <c r="AI444" s="2"/>
      <c r="AJ444" s="2"/>
      <c r="AK444" s="11"/>
      <c r="AL444" s="11"/>
      <c r="AM444" s="11"/>
      <c r="AN444" s="11"/>
      <c r="AO444" s="11"/>
    </row>
    <row r="445" ht="15.75" customHeight="1">
      <c r="AE445" s="2"/>
      <c r="AF445" s="2"/>
      <c r="AG445" s="2"/>
      <c r="AH445" s="2"/>
      <c r="AI445" s="2"/>
      <c r="AJ445" s="2"/>
      <c r="AK445" s="11"/>
      <c r="AL445" s="11"/>
      <c r="AM445" s="11"/>
      <c r="AN445" s="11"/>
      <c r="AO445" s="11"/>
    </row>
    <row r="446" ht="15.75" customHeight="1">
      <c r="AE446" s="2"/>
      <c r="AF446" s="2"/>
      <c r="AG446" s="2"/>
      <c r="AH446" s="2"/>
      <c r="AI446" s="2"/>
      <c r="AJ446" s="2"/>
      <c r="AK446" s="11"/>
      <c r="AL446" s="11"/>
      <c r="AM446" s="11"/>
      <c r="AN446" s="11"/>
      <c r="AO446" s="11"/>
    </row>
    <row r="447" ht="15.75" customHeight="1">
      <c r="AE447" s="2"/>
      <c r="AF447" s="2"/>
      <c r="AG447" s="2"/>
      <c r="AH447" s="2"/>
      <c r="AI447" s="2"/>
      <c r="AJ447" s="2"/>
      <c r="AK447" s="11"/>
      <c r="AL447" s="11"/>
      <c r="AM447" s="11"/>
      <c r="AN447" s="11"/>
      <c r="AO447" s="11"/>
    </row>
    <row r="448" ht="15.75" customHeight="1">
      <c r="AE448" s="2"/>
      <c r="AF448" s="2"/>
      <c r="AG448" s="2"/>
      <c r="AH448" s="2"/>
      <c r="AI448" s="2"/>
      <c r="AJ448" s="2"/>
      <c r="AK448" s="11"/>
      <c r="AL448" s="11"/>
      <c r="AM448" s="11"/>
      <c r="AN448" s="11"/>
      <c r="AO448" s="11"/>
    </row>
    <row r="449" ht="15.75" customHeight="1">
      <c r="AE449" s="2"/>
      <c r="AF449" s="2"/>
      <c r="AG449" s="2"/>
      <c r="AH449" s="2"/>
      <c r="AI449" s="2"/>
      <c r="AJ449" s="2"/>
      <c r="AK449" s="11"/>
      <c r="AL449" s="11"/>
      <c r="AM449" s="11"/>
      <c r="AN449" s="11"/>
      <c r="AO449" s="11"/>
    </row>
    <row r="450" ht="15.75" customHeight="1">
      <c r="AE450" s="2"/>
      <c r="AF450" s="2"/>
      <c r="AG450" s="2"/>
      <c r="AH450" s="2"/>
      <c r="AI450" s="2"/>
      <c r="AJ450" s="2"/>
      <c r="AK450" s="11"/>
      <c r="AL450" s="11"/>
      <c r="AM450" s="11"/>
      <c r="AN450" s="11"/>
      <c r="AO450" s="11"/>
    </row>
    <row r="451" ht="15.75" customHeight="1">
      <c r="AE451" s="2"/>
      <c r="AF451" s="2"/>
      <c r="AG451" s="2"/>
      <c r="AH451" s="2"/>
      <c r="AI451" s="2"/>
      <c r="AJ451" s="2"/>
      <c r="AK451" s="11"/>
      <c r="AL451" s="11"/>
      <c r="AM451" s="11"/>
      <c r="AN451" s="11"/>
      <c r="AO451" s="11"/>
    </row>
    <row r="452" ht="15.75" customHeight="1">
      <c r="AE452" s="2"/>
      <c r="AF452" s="2"/>
      <c r="AG452" s="2"/>
      <c r="AH452" s="2"/>
      <c r="AI452" s="2"/>
      <c r="AJ452" s="2"/>
      <c r="AK452" s="11"/>
      <c r="AL452" s="11"/>
      <c r="AM452" s="11"/>
      <c r="AN452" s="11"/>
      <c r="AO452" s="11"/>
    </row>
    <row r="453" ht="15.75" customHeight="1">
      <c r="AE453" s="2"/>
      <c r="AF453" s="2"/>
      <c r="AG453" s="2"/>
      <c r="AH453" s="2"/>
      <c r="AI453" s="2"/>
      <c r="AJ453" s="2"/>
      <c r="AK453" s="11"/>
      <c r="AL453" s="11"/>
      <c r="AM453" s="11"/>
      <c r="AN453" s="11"/>
      <c r="AO453" s="11"/>
    </row>
    <row r="454" ht="15.75" customHeight="1">
      <c r="AE454" s="2"/>
      <c r="AF454" s="2"/>
      <c r="AG454" s="2"/>
      <c r="AH454" s="2"/>
      <c r="AI454" s="2"/>
      <c r="AJ454" s="2"/>
      <c r="AK454" s="11"/>
      <c r="AL454" s="11"/>
      <c r="AM454" s="11"/>
      <c r="AN454" s="11"/>
      <c r="AO454" s="11"/>
    </row>
    <row r="455" ht="15.75" customHeight="1">
      <c r="AE455" s="2"/>
      <c r="AF455" s="2"/>
      <c r="AG455" s="2"/>
      <c r="AH455" s="2"/>
      <c r="AI455" s="2"/>
      <c r="AJ455" s="2"/>
      <c r="AK455" s="11"/>
      <c r="AL455" s="11"/>
      <c r="AM455" s="11"/>
      <c r="AN455" s="11"/>
      <c r="AO455" s="11"/>
    </row>
    <row r="456" ht="15.75" customHeight="1">
      <c r="AE456" s="2"/>
      <c r="AF456" s="2"/>
      <c r="AG456" s="2"/>
      <c r="AH456" s="2"/>
      <c r="AI456" s="2"/>
      <c r="AJ456" s="2"/>
      <c r="AK456" s="11"/>
      <c r="AL456" s="11"/>
      <c r="AM456" s="11"/>
      <c r="AN456" s="11"/>
      <c r="AO456" s="11"/>
    </row>
    <row r="457" ht="15.75" customHeight="1">
      <c r="AE457" s="2"/>
      <c r="AF457" s="2"/>
      <c r="AG457" s="2"/>
      <c r="AH457" s="2"/>
      <c r="AI457" s="2"/>
      <c r="AJ457" s="2"/>
      <c r="AK457" s="11"/>
      <c r="AL457" s="11"/>
      <c r="AM457" s="11"/>
      <c r="AN457" s="11"/>
      <c r="AO457" s="11"/>
    </row>
    <row r="458" ht="15.75" customHeight="1">
      <c r="AE458" s="2"/>
      <c r="AF458" s="2"/>
      <c r="AG458" s="2"/>
      <c r="AH458" s="2"/>
      <c r="AI458" s="2"/>
      <c r="AJ458" s="2"/>
      <c r="AK458" s="11"/>
      <c r="AL458" s="11"/>
      <c r="AM458" s="11"/>
      <c r="AN458" s="11"/>
      <c r="AO458" s="11"/>
    </row>
    <row r="459" ht="15.75" customHeight="1">
      <c r="AE459" s="2"/>
      <c r="AF459" s="2"/>
      <c r="AG459" s="2"/>
      <c r="AH459" s="2"/>
      <c r="AI459" s="2"/>
      <c r="AJ459" s="2"/>
      <c r="AK459" s="11"/>
      <c r="AL459" s="11"/>
      <c r="AM459" s="11"/>
      <c r="AN459" s="11"/>
      <c r="AO459" s="11"/>
    </row>
    <row r="460" ht="15.75" customHeight="1">
      <c r="AE460" s="2"/>
      <c r="AF460" s="2"/>
      <c r="AG460" s="2"/>
      <c r="AH460" s="2"/>
      <c r="AI460" s="2"/>
      <c r="AJ460" s="2"/>
      <c r="AK460" s="11"/>
      <c r="AL460" s="11"/>
      <c r="AM460" s="11"/>
      <c r="AN460" s="11"/>
      <c r="AO460" s="11"/>
    </row>
    <row r="461" ht="15.75" customHeight="1">
      <c r="AE461" s="2"/>
      <c r="AF461" s="2"/>
      <c r="AG461" s="2"/>
      <c r="AH461" s="2"/>
      <c r="AI461" s="2"/>
      <c r="AJ461" s="2"/>
      <c r="AK461" s="11"/>
      <c r="AL461" s="11"/>
      <c r="AM461" s="11"/>
      <c r="AN461" s="11"/>
      <c r="AO461" s="11"/>
    </row>
    <row r="462" ht="15.75" customHeight="1">
      <c r="AE462" s="2"/>
      <c r="AF462" s="2"/>
      <c r="AG462" s="2"/>
      <c r="AH462" s="2"/>
      <c r="AI462" s="2"/>
      <c r="AJ462" s="2"/>
      <c r="AK462" s="11"/>
      <c r="AL462" s="11"/>
      <c r="AM462" s="11"/>
      <c r="AN462" s="11"/>
      <c r="AO462" s="11"/>
    </row>
    <row r="463" ht="15.75" customHeight="1">
      <c r="AE463" s="2"/>
      <c r="AF463" s="2"/>
      <c r="AG463" s="2"/>
      <c r="AH463" s="2"/>
      <c r="AI463" s="2"/>
      <c r="AJ463" s="2"/>
      <c r="AK463" s="11"/>
      <c r="AL463" s="11"/>
      <c r="AM463" s="11"/>
      <c r="AN463" s="11"/>
      <c r="AO463" s="11"/>
    </row>
    <row r="464" ht="15.75" customHeight="1">
      <c r="AE464" s="2"/>
      <c r="AF464" s="2"/>
      <c r="AG464" s="2"/>
      <c r="AH464" s="2"/>
      <c r="AI464" s="2"/>
      <c r="AJ464" s="2"/>
      <c r="AK464" s="11"/>
      <c r="AL464" s="11"/>
      <c r="AM464" s="11"/>
      <c r="AN464" s="11"/>
      <c r="AO464" s="11"/>
    </row>
    <row r="465" ht="15.75" customHeight="1">
      <c r="AE465" s="2"/>
      <c r="AF465" s="2"/>
      <c r="AG465" s="2"/>
      <c r="AH465" s="2"/>
      <c r="AI465" s="2"/>
      <c r="AJ465" s="2"/>
      <c r="AK465" s="11"/>
      <c r="AL465" s="11"/>
      <c r="AM465" s="11"/>
      <c r="AN465" s="11"/>
      <c r="AO465" s="11"/>
    </row>
    <row r="466" ht="15.75" customHeight="1">
      <c r="AE466" s="2"/>
      <c r="AF466" s="2"/>
      <c r="AG466" s="2"/>
      <c r="AH466" s="2"/>
      <c r="AI466" s="2"/>
      <c r="AJ466" s="2"/>
      <c r="AK466" s="11"/>
      <c r="AL466" s="11"/>
      <c r="AM466" s="11"/>
      <c r="AN466" s="11"/>
      <c r="AO466" s="11"/>
    </row>
    <row r="467" ht="15.75" customHeight="1">
      <c r="AE467" s="2"/>
      <c r="AF467" s="2"/>
      <c r="AG467" s="2"/>
      <c r="AH467" s="2"/>
      <c r="AI467" s="2"/>
      <c r="AJ467" s="2"/>
      <c r="AK467" s="11"/>
      <c r="AL467" s="11"/>
      <c r="AM467" s="11"/>
      <c r="AN467" s="11"/>
      <c r="AO467" s="11"/>
    </row>
    <row r="468" ht="15.75" customHeight="1">
      <c r="AE468" s="2"/>
      <c r="AF468" s="2"/>
      <c r="AG468" s="2"/>
      <c r="AH468" s="2"/>
      <c r="AI468" s="2"/>
      <c r="AJ468" s="2"/>
      <c r="AK468" s="11"/>
      <c r="AL468" s="11"/>
      <c r="AM468" s="11"/>
      <c r="AN468" s="11"/>
      <c r="AO468" s="11"/>
    </row>
    <row r="469" ht="15.75" customHeight="1">
      <c r="AE469" s="2"/>
      <c r="AF469" s="2"/>
      <c r="AG469" s="2"/>
      <c r="AH469" s="2"/>
      <c r="AI469" s="2"/>
      <c r="AJ469" s="2"/>
      <c r="AK469" s="11"/>
      <c r="AL469" s="11"/>
      <c r="AM469" s="11"/>
      <c r="AN469" s="11"/>
      <c r="AO469" s="11"/>
    </row>
    <row r="470" ht="15.75" customHeight="1">
      <c r="AE470" s="2"/>
      <c r="AF470" s="2"/>
      <c r="AG470" s="2"/>
      <c r="AH470" s="2"/>
      <c r="AI470" s="2"/>
      <c r="AJ470" s="2"/>
      <c r="AK470" s="11"/>
      <c r="AL470" s="11"/>
      <c r="AM470" s="11"/>
      <c r="AN470" s="11"/>
      <c r="AO470" s="11"/>
    </row>
    <row r="471" ht="15.75" customHeight="1">
      <c r="AE471" s="2"/>
      <c r="AF471" s="2"/>
      <c r="AG471" s="2"/>
      <c r="AH471" s="2"/>
      <c r="AI471" s="2"/>
      <c r="AJ471" s="2"/>
      <c r="AK471" s="11"/>
      <c r="AL471" s="11"/>
      <c r="AM471" s="11"/>
      <c r="AN471" s="11"/>
      <c r="AO471" s="11"/>
    </row>
    <row r="472" ht="15.75" customHeight="1">
      <c r="AE472" s="2"/>
      <c r="AF472" s="2"/>
      <c r="AG472" s="2"/>
      <c r="AH472" s="2"/>
      <c r="AI472" s="2"/>
      <c r="AJ472" s="2"/>
      <c r="AK472" s="11"/>
      <c r="AL472" s="11"/>
      <c r="AM472" s="11"/>
      <c r="AN472" s="11"/>
      <c r="AO472" s="11"/>
    </row>
    <row r="473" ht="15.75" customHeight="1">
      <c r="AE473" s="2"/>
      <c r="AF473" s="2"/>
      <c r="AG473" s="2"/>
      <c r="AH473" s="2"/>
      <c r="AI473" s="2"/>
      <c r="AJ473" s="2"/>
      <c r="AK473" s="11"/>
      <c r="AL473" s="11"/>
      <c r="AM473" s="11"/>
      <c r="AN473" s="11"/>
      <c r="AO473" s="11"/>
    </row>
    <row r="474" ht="15.75" customHeight="1">
      <c r="AE474" s="2"/>
      <c r="AF474" s="2"/>
      <c r="AG474" s="2"/>
      <c r="AH474" s="2"/>
      <c r="AI474" s="2"/>
      <c r="AJ474" s="2"/>
      <c r="AK474" s="11"/>
      <c r="AL474" s="11"/>
      <c r="AM474" s="11"/>
      <c r="AN474" s="11"/>
      <c r="AO474" s="11"/>
    </row>
    <row r="475" ht="15.75" customHeight="1">
      <c r="AE475" s="2"/>
      <c r="AF475" s="2"/>
      <c r="AG475" s="2"/>
      <c r="AH475" s="2"/>
      <c r="AI475" s="2"/>
      <c r="AJ475" s="2"/>
      <c r="AK475" s="11"/>
      <c r="AL475" s="11"/>
      <c r="AM475" s="11"/>
      <c r="AN475" s="11"/>
      <c r="AO475" s="11"/>
    </row>
    <row r="476" ht="15.75" customHeight="1">
      <c r="AE476" s="2"/>
      <c r="AF476" s="2"/>
      <c r="AG476" s="2"/>
      <c r="AH476" s="2"/>
      <c r="AI476" s="2"/>
      <c r="AJ476" s="2"/>
      <c r="AK476" s="11"/>
      <c r="AL476" s="11"/>
      <c r="AM476" s="11"/>
      <c r="AN476" s="11"/>
      <c r="AO476" s="11"/>
    </row>
    <row r="477" ht="15.75" customHeight="1">
      <c r="AE477" s="2"/>
      <c r="AF477" s="2"/>
      <c r="AG477" s="2"/>
      <c r="AH477" s="2"/>
      <c r="AI477" s="2"/>
      <c r="AJ477" s="2"/>
      <c r="AK477" s="11"/>
      <c r="AL477" s="11"/>
      <c r="AM477" s="11"/>
      <c r="AN477" s="11"/>
      <c r="AO477" s="11"/>
    </row>
    <row r="478" ht="15.75" customHeight="1">
      <c r="AE478" s="2"/>
      <c r="AF478" s="2"/>
      <c r="AG478" s="2"/>
      <c r="AH478" s="2"/>
      <c r="AI478" s="2"/>
      <c r="AJ478" s="2"/>
      <c r="AK478" s="11"/>
      <c r="AL478" s="11"/>
      <c r="AM478" s="11"/>
      <c r="AN478" s="11"/>
      <c r="AO478" s="11"/>
    </row>
    <row r="479" ht="15.75" customHeight="1">
      <c r="AE479" s="2"/>
      <c r="AF479" s="2"/>
      <c r="AG479" s="2"/>
      <c r="AH479" s="2"/>
      <c r="AI479" s="2"/>
      <c r="AJ479" s="2"/>
      <c r="AK479" s="11"/>
      <c r="AL479" s="11"/>
      <c r="AM479" s="11"/>
      <c r="AN479" s="11"/>
      <c r="AO479" s="11"/>
    </row>
    <row r="480" ht="15.75" customHeight="1">
      <c r="AE480" s="2"/>
      <c r="AF480" s="2"/>
      <c r="AG480" s="2"/>
      <c r="AH480" s="2"/>
      <c r="AI480" s="2"/>
      <c r="AJ480" s="2"/>
      <c r="AK480" s="11"/>
      <c r="AL480" s="11"/>
      <c r="AM480" s="11"/>
      <c r="AN480" s="11"/>
      <c r="AO480" s="11"/>
    </row>
    <row r="481" ht="15.75" customHeight="1">
      <c r="AE481" s="2"/>
      <c r="AF481" s="2"/>
      <c r="AG481" s="2"/>
      <c r="AH481" s="2"/>
      <c r="AI481" s="2"/>
      <c r="AJ481" s="2"/>
      <c r="AK481" s="11"/>
      <c r="AL481" s="11"/>
      <c r="AM481" s="11"/>
      <c r="AN481" s="11"/>
      <c r="AO481" s="11"/>
    </row>
    <row r="482" ht="15.75" customHeight="1">
      <c r="AE482" s="2"/>
      <c r="AF482" s="2"/>
      <c r="AG482" s="2"/>
      <c r="AH482" s="2"/>
      <c r="AI482" s="2"/>
      <c r="AJ482" s="2"/>
      <c r="AK482" s="11"/>
      <c r="AL482" s="11"/>
      <c r="AM482" s="11"/>
      <c r="AN482" s="11"/>
      <c r="AO482" s="11"/>
    </row>
    <row r="483" ht="15.75" customHeight="1">
      <c r="AE483" s="2"/>
      <c r="AF483" s="2"/>
      <c r="AG483" s="2"/>
      <c r="AH483" s="2"/>
      <c r="AI483" s="2"/>
      <c r="AJ483" s="2"/>
      <c r="AK483" s="11"/>
      <c r="AL483" s="11"/>
      <c r="AM483" s="11"/>
      <c r="AN483" s="11"/>
      <c r="AO483" s="11"/>
    </row>
    <row r="484" ht="15.75" customHeight="1">
      <c r="AE484" s="2"/>
      <c r="AF484" s="2"/>
      <c r="AG484" s="2"/>
      <c r="AH484" s="2"/>
      <c r="AI484" s="2"/>
      <c r="AJ484" s="2"/>
      <c r="AK484" s="11"/>
      <c r="AL484" s="11"/>
      <c r="AM484" s="11"/>
      <c r="AN484" s="11"/>
      <c r="AO484" s="11"/>
    </row>
    <row r="485" ht="15.75" customHeight="1">
      <c r="AE485" s="2"/>
      <c r="AF485" s="2"/>
      <c r="AG485" s="2"/>
      <c r="AH485" s="2"/>
      <c r="AI485" s="2"/>
      <c r="AJ485" s="2"/>
      <c r="AK485" s="11"/>
      <c r="AL485" s="11"/>
      <c r="AM485" s="11"/>
      <c r="AN485" s="11"/>
      <c r="AO485" s="11"/>
    </row>
    <row r="486" ht="15.75" customHeight="1">
      <c r="AE486" s="2"/>
      <c r="AF486" s="2"/>
      <c r="AG486" s="2"/>
      <c r="AH486" s="2"/>
      <c r="AI486" s="2"/>
      <c r="AJ486" s="2"/>
      <c r="AK486" s="11"/>
      <c r="AL486" s="11"/>
      <c r="AM486" s="11"/>
      <c r="AN486" s="11"/>
      <c r="AO486" s="11"/>
    </row>
    <row r="487" ht="15.75" customHeight="1">
      <c r="AE487" s="2"/>
      <c r="AF487" s="2"/>
      <c r="AG487" s="2"/>
      <c r="AH487" s="2"/>
      <c r="AI487" s="2"/>
      <c r="AJ487" s="2"/>
      <c r="AK487" s="11"/>
      <c r="AL487" s="11"/>
      <c r="AM487" s="11"/>
      <c r="AN487" s="11"/>
      <c r="AO487" s="11"/>
    </row>
    <row r="488" ht="15.75" customHeight="1">
      <c r="AE488" s="2"/>
      <c r="AF488" s="2"/>
      <c r="AG488" s="2"/>
      <c r="AH488" s="2"/>
      <c r="AI488" s="2"/>
      <c r="AJ488" s="2"/>
      <c r="AK488" s="11"/>
      <c r="AL488" s="11"/>
      <c r="AM488" s="11"/>
      <c r="AN488" s="11"/>
      <c r="AO488" s="11"/>
    </row>
    <row r="489" ht="15.75" customHeight="1">
      <c r="AE489" s="2"/>
      <c r="AF489" s="2"/>
      <c r="AG489" s="2"/>
      <c r="AH489" s="2"/>
      <c r="AI489" s="2"/>
      <c r="AJ489" s="2"/>
      <c r="AK489" s="11"/>
      <c r="AL489" s="11"/>
      <c r="AM489" s="11"/>
      <c r="AN489" s="11"/>
      <c r="AO489" s="11"/>
    </row>
    <row r="490" ht="15.75" customHeight="1">
      <c r="AE490" s="2"/>
      <c r="AF490" s="2"/>
      <c r="AG490" s="2"/>
      <c r="AH490" s="2"/>
      <c r="AI490" s="2"/>
      <c r="AJ490" s="2"/>
      <c r="AK490" s="11"/>
      <c r="AL490" s="11"/>
      <c r="AM490" s="11"/>
      <c r="AN490" s="11"/>
      <c r="AO490" s="11"/>
    </row>
    <row r="491" ht="15.75" customHeight="1">
      <c r="AE491" s="2"/>
      <c r="AF491" s="2"/>
      <c r="AG491" s="2"/>
      <c r="AH491" s="2"/>
      <c r="AI491" s="2"/>
      <c r="AJ491" s="2"/>
      <c r="AK491" s="11"/>
      <c r="AL491" s="11"/>
      <c r="AM491" s="11"/>
      <c r="AN491" s="11"/>
      <c r="AO491" s="11"/>
    </row>
    <row r="492" ht="15.75" customHeight="1">
      <c r="AE492" s="2"/>
      <c r="AF492" s="2"/>
      <c r="AG492" s="2"/>
      <c r="AH492" s="2"/>
      <c r="AI492" s="2"/>
      <c r="AJ492" s="2"/>
      <c r="AK492" s="11"/>
      <c r="AL492" s="11"/>
      <c r="AM492" s="11"/>
      <c r="AN492" s="11"/>
      <c r="AO492" s="11"/>
    </row>
    <row r="493" ht="15.75" customHeight="1">
      <c r="AE493" s="2"/>
      <c r="AF493" s="2"/>
      <c r="AG493" s="2"/>
      <c r="AH493" s="2"/>
      <c r="AI493" s="2"/>
      <c r="AJ493" s="2"/>
      <c r="AK493" s="11"/>
      <c r="AL493" s="11"/>
      <c r="AM493" s="11"/>
      <c r="AN493" s="11"/>
      <c r="AO493" s="11"/>
    </row>
    <row r="494" ht="15.75" customHeight="1">
      <c r="AE494" s="2"/>
      <c r="AF494" s="2"/>
      <c r="AG494" s="2"/>
      <c r="AH494" s="2"/>
      <c r="AI494" s="2"/>
      <c r="AJ494" s="2"/>
      <c r="AK494" s="11"/>
      <c r="AL494" s="11"/>
      <c r="AM494" s="11"/>
      <c r="AN494" s="11"/>
      <c r="AO494" s="11"/>
    </row>
    <row r="495" ht="15.75" customHeight="1">
      <c r="AE495" s="2"/>
      <c r="AF495" s="2"/>
      <c r="AG495" s="2"/>
      <c r="AH495" s="2"/>
      <c r="AI495" s="2"/>
      <c r="AJ495" s="2"/>
      <c r="AK495" s="11"/>
      <c r="AL495" s="11"/>
      <c r="AM495" s="11"/>
      <c r="AN495" s="11"/>
      <c r="AO495" s="11"/>
    </row>
    <row r="496" ht="15.75" customHeight="1">
      <c r="AE496" s="2"/>
      <c r="AF496" s="2"/>
      <c r="AG496" s="2"/>
      <c r="AH496" s="2"/>
      <c r="AI496" s="2"/>
      <c r="AJ496" s="2"/>
      <c r="AK496" s="11"/>
      <c r="AL496" s="11"/>
      <c r="AM496" s="11"/>
      <c r="AN496" s="11"/>
      <c r="AO496" s="11"/>
    </row>
    <row r="497" ht="15.75" customHeight="1">
      <c r="AE497" s="2"/>
      <c r="AF497" s="2"/>
      <c r="AG497" s="2"/>
      <c r="AH497" s="2"/>
      <c r="AI497" s="2"/>
      <c r="AJ497" s="2"/>
      <c r="AK497" s="11"/>
      <c r="AL497" s="11"/>
      <c r="AM497" s="11"/>
      <c r="AN497" s="11"/>
      <c r="AO497" s="11"/>
    </row>
    <row r="498" ht="15.75" customHeight="1">
      <c r="AE498" s="2"/>
      <c r="AF498" s="2"/>
      <c r="AG498" s="2"/>
      <c r="AH498" s="2"/>
      <c r="AI498" s="2"/>
      <c r="AJ498" s="2"/>
      <c r="AK498" s="11"/>
      <c r="AL498" s="11"/>
      <c r="AM498" s="11"/>
      <c r="AN498" s="11"/>
      <c r="AO498" s="11"/>
    </row>
    <row r="499" ht="15.75" customHeight="1">
      <c r="AE499" s="2"/>
      <c r="AF499" s="2"/>
      <c r="AG499" s="2"/>
      <c r="AH499" s="2"/>
      <c r="AI499" s="2"/>
      <c r="AJ499" s="2"/>
      <c r="AK499" s="11"/>
      <c r="AL499" s="11"/>
      <c r="AM499" s="11"/>
      <c r="AN499" s="11"/>
      <c r="AO499" s="11"/>
    </row>
    <row r="500" ht="15.75" customHeight="1">
      <c r="AE500" s="2"/>
      <c r="AF500" s="2"/>
      <c r="AG500" s="2"/>
      <c r="AH500" s="2"/>
      <c r="AI500" s="2"/>
      <c r="AJ500" s="2"/>
      <c r="AK500" s="11"/>
      <c r="AL500" s="11"/>
      <c r="AM500" s="11"/>
      <c r="AN500" s="11"/>
      <c r="AO500" s="11"/>
    </row>
    <row r="501" ht="15.75" customHeight="1">
      <c r="AE501" s="2"/>
      <c r="AF501" s="2"/>
      <c r="AG501" s="2"/>
      <c r="AH501" s="2"/>
      <c r="AI501" s="2"/>
      <c r="AJ501" s="2"/>
      <c r="AK501" s="11"/>
      <c r="AL501" s="11"/>
      <c r="AM501" s="11"/>
      <c r="AN501" s="11"/>
      <c r="AO501" s="11"/>
    </row>
    <row r="502" ht="15.75" customHeight="1">
      <c r="AE502" s="2"/>
      <c r="AF502" s="2"/>
      <c r="AG502" s="2"/>
      <c r="AH502" s="2"/>
      <c r="AI502" s="2"/>
      <c r="AJ502" s="2"/>
      <c r="AK502" s="11"/>
      <c r="AL502" s="11"/>
      <c r="AM502" s="11"/>
      <c r="AN502" s="11"/>
      <c r="AO502" s="11"/>
    </row>
    <row r="503" ht="15.75" customHeight="1">
      <c r="AE503" s="2"/>
      <c r="AF503" s="2"/>
      <c r="AG503" s="2"/>
      <c r="AH503" s="2"/>
      <c r="AI503" s="2"/>
      <c r="AJ503" s="2"/>
      <c r="AK503" s="11"/>
      <c r="AL503" s="11"/>
      <c r="AM503" s="11"/>
      <c r="AN503" s="11"/>
      <c r="AO503" s="11"/>
    </row>
    <row r="504" ht="15.75" customHeight="1">
      <c r="AE504" s="2"/>
      <c r="AF504" s="2"/>
      <c r="AG504" s="2"/>
      <c r="AH504" s="2"/>
      <c r="AI504" s="2"/>
      <c r="AJ504" s="2"/>
      <c r="AK504" s="11"/>
      <c r="AL504" s="11"/>
      <c r="AM504" s="11"/>
      <c r="AN504" s="11"/>
      <c r="AO504" s="11"/>
    </row>
    <row r="505" ht="15.75" customHeight="1">
      <c r="AE505" s="2"/>
      <c r="AF505" s="2"/>
      <c r="AG505" s="2"/>
      <c r="AH505" s="2"/>
      <c r="AI505" s="2"/>
      <c r="AJ505" s="2"/>
      <c r="AK505" s="11"/>
      <c r="AL505" s="11"/>
      <c r="AM505" s="11"/>
      <c r="AN505" s="11"/>
      <c r="AO505" s="11"/>
    </row>
    <row r="506" ht="15.75" customHeight="1">
      <c r="AE506" s="2"/>
      <c r="AF506" s="2"/>
      <c r="AG506" s="2"/>
      <c r="AH506" s="2"/>
      <c r="AI506" s="2"/>
      <c r="AJ506" s="2"/>
      <c r="AK506" s="11"/>
      <c r="AL506" s="11"/>
      <c r="AM506" s="11"/>
      <c r="AN506" s="11"/>
      <c r="AO506" s="11"/>
    </row>
    <row r="507" ht="15.75" customHeight="1">
      <c r="AE507" s="2"/>
      <c r="AF507" s="2"/>
      <c r="AG507" s="2"/>
      <c r="AH507" s="2"/>
      <c r="AI507" s="2"/>
      <c r="AJ507" s="2"/>
      <c r="AK507" s="11"/>
      <c r="AL507" s="11"/>
      <c r="AM507" s="11"/>
      <c r="AN507" s="11"/>
      <c r="AO507" s="11"/>
    </row>
    <row r="508" ht="15.75" customHeight="1">
      <c r="AE508" s="2"/>
      <c r="AF508" s="2"/>
      <c r="AG508" s="2"/>
      <c r="AH508" s="2"/>
      <c r="AI508" s="2"/>
      <c r="AJ508" s="2"/>
      <c r="AK508" s="11"/>
      <c r="AL508" s="11"/>
      <c r="AM508" s="11"/>
      <c r="AN508" s="11"/>
      <c r="AO508" s="11"/>
    </row>
    <row r="509" ht="15.75" customHeight="1">
      <c r="AE509" s="2"/>
      <c r="AF509" s="2"/>
      <c r="AG509" s="2"/>
      <c r="AH509" s="2"/>
      <c r="AI509" s="2"/>
      <c r="AJ509" s="2"/>
      <c r="AK509" s="11"/>
      <c r="AL509" s="11"/>
      <c r="AM509" s="11"/>
      <c r="AN509" s="11"/>
      <c r="AO509" s="11"/>
    </row>
    <row r="510" ht="15.75" customHeight="1">
      <c r="AE510" s="2"/>
      <c r="AF510" s="2"/>
      <c r="AG510" s="2"/>
      <c r="AH510" s="2"/>
      <c r="AI510" s="2"/>
      <c r="AJ510" s="2"/>
      <c r="AK510" s="11"/>
      <c r="AL510" s="11"/>
      <c r="AM510" s="11"/>
      <c r="AN510" s="11"/>
      <c r="AO510" s="11"/>
    </row>
    <row r="511" ht="15.75" customHeight="1">
      <c r="AE511" s="2"/>
      <c r="AF511" s="2"/>
      <c r="AG511" s="2"/>
      <c r="AH511" s="2"/>
      <c r="AI511" s="2"/>
      <c r="AJ511" s="2"/>
      <c r="AK511" s="11"/>
      <c r="AL511" s="11"/>
      <c r="AM511" s="11"/>
      <c r="AN511" s="11"/>
      <c r="AO511" s="11"/>
    </row>
    <row r="512" ht="15.75" customHeight="1">
      <c r="AE512" s="2"/>
      <c r="AF512" s="2"/>
      <c r="AG512" s="2"/>
      <c r="AH512" s="2"/>
      <c r="AI512" s="2"/>
      <c r="AJ512" s="2"/>
      <c r="AK512" s="11"/>
      <c r="AL512" s="11"/>
      <c r="AM512" s="11"/>
      <c r="AN512" s="11"/>
      <c r="AO512" s="11"/>
    </row>
    <row r="513" ht="15.75" customHeight="1">
      <c r="AE513" s="2"/>
      <c r="AF513" s="2"/>
      <c r="AG513" s="2"/>
      <c r="AH513" s="2"/>
      <c r="AI513" s="2"/>
      <c r="AJ513" s="2"/>
      <c r="AK513" s="11"/>
      <c r="AL513" s="11"/>
      <c r="AM513" s="11"/>
      <c r="AN513" s="11"/>
      <c r="AO513" s="11"/>
    </row>
    <row r="514" ht="15.75" customHeight="1">
      <c r="AE514" s="2"/>
      <c r="AF514" s="2"/>
      <c r="AG514" s="2"/>
      <c r="AH514" s="2"/>
      <c r="AI514" s="2"/>
      <c r="AJ514" s="2"/>
      <c r="AK514" s="11"/>
      <c r="AL514" s="11"/>
      <c r="AM514" s="11"/>
      <c r="AN514" s="11"/>
      <c r="AO514" s="11"/>
    </row>
    <row r="515" ht="15.75" customHeight="1">
      <c r="AE515" s="2"/>
      <c r="AF515" s="2"/>
      <c r="AG515" s="2"/>
      <c r="AH515" s="2"/>
      <c r="AI515" s="2"/>
      <c r="AJ515" s="2"/>
      <c r="AK515" s="11"/>
      <c r="AL515" s="11"/>
      <c r="AM515" s="11"/>
      <c r="AN515" s="11"/>
      <c r="AO515" s="11"/>
    </row>
    <row r="516" ht="15.75" customHeight="1">
      <c r="AE516" s="2"/>
      <c r="AF516" s="2"/>
      <c r="AG516" s="2"/>
      <c r="AH516" s="2"/>
      <c r="AI516" s="2"/>
      <c r="AJ516" s="2"/>
      <c r="AK516" s="11"/>
      <c r="AL516" s="11"/>
      <c r="AM516" s="11"/>
      <c r="AN516" s="11"/>
      <c r="AO516" s="11"/>
    </row>
    <row r="517" ht="15.75" customHeight="1">
      <c r="AE517" s="2"/>
      <c r="AF517" s="2"/>
      <c r="AG517" s="2"/>
      <c r="AH517" s="2"/>
      <c r="AI517" s="2"/>
      <c r="AJ517" s="2"/>
      <c r="AK517" s="11"/>
      <c r="AL517" s="11"/>
      <c r="AM517" s="11"/>
      <c r="AN517" s="11"/>
      <c r="AO517" s="11"/>
    </row>
    <row r="518" ht="15.75" customHeight="1">
      <c r="AE518" s="2"/>
      <c r="AF518" s="2"/>
      <c r="AG518" s="2"/>
      <c r="AH518" s="2"/>
      <c r="AI518" s="2"/>
      <c r="AJ518" s="2"/>
      <c r="AK518" s="11"/>
      <c r="AL518" s="11"/>
      <c r="AM518" s="11"/>
      <c r="AN518" s="11"/>
      <c r="AO518" s="11"/>
    </row>
    <row r="519" ht="15.75" customHeight="1">
      <c r="AE519" s="2"/>
      <c r="AF519" s="2"/>
      <c r="AG519" s="2"/>
      <c r="AH519" s="2"/>
      <c r="AI519" s="2"/>
      <c r="AJ519" s="2"/>
      <c r="AK519" s="11"/>
      <c r="AL519" s="11"/>
      <c r="AM519" s="11"/>
      <c r="AN519" s="11"/>
      <c r="AO519" s="11"/>
    </row>
    <row r="520" ht="15.75" customHeight="1">
      <c r="AE520" s="2"/>
      <c r="AF520" s="2"/>
      <c r="AG520" s="2"/>
      <c r="AH520" s="2"/>
      <c r="AI520" s="2"/>
      <c r="AJ520" s="2"/>
      <c r="AK520" s="11"/>
      <c r="AL520" s="11"/>
      <c r="AM520" s="11"/>
      <c r="AN520" s="11"/>
      <c r="AO520" s="11"/>
    </row>
    <row r="521" ht="15.75" customHeight="1">
      <c r="AE521" s="2"/>
      <c r="AF521" s="2"/>
      <c r="AG521" s="2"/>
      <c r="AH521" s="2"/>
      <c r="AI521" s="2"/>
      <c r="AJ521" s="2"/>
      <c r="AK521" s="11"/>
      <c r="AL521" s="11"/>
      <c r="AM521" s="11"/>
      <c r="AN521" s="11"/>
      <c r="AO521" s="11"/>
    </row>
    <row r="522" ht="15.75" customHeight="1">
      <c r="AE522" s="2"/>
      <c r="AF522" s="2"/>
      <c r="AG522" s="2"/>
      <c r="AH522" s="2"/>
      <c r="AI522" s="2"/>
      <c r="AJ522" s="2"/>
      <c r="AK522" s="11"/>
      <c r="AL522" s="11"/>
      <c r="AM522" s="11"/>
      <c r="AN522" s="11"/>
      <c r="AO522" s="11"/>
    </row>
    <row r="523" ht="15.75" customHeight="1">
      <c r="AE523" s="2"/>
      <c r="AF523" s="2"/>
      <c r="AG523" s="2"/>
      <c r="AH523" s="2"/>
      <c r="AI523" s="2"/>
      <c r="AJ523" s="2"/>
      <c r="AK523" s="11"/>
      <c r="AL523" s="11"/>
      <c r="AM523" s="11"/>
      <c r="AN523" s="11"/>
      <c r="AO523" s="11"/>
    </row>
    <row r="524" ht="15.75" customHeight="1">
      <c r="AE524" s="2"/>
      <c r="AF524" s="2"/>
      <c r="AG524" s="2"/>
      <c r="AH524" s="2"/>
      <c r="AI524" s="2"/>
      <c r="AJ524" s="2"/>
      <c r="AK524" s="11"/>
      <c r="AL524" s="11"/>
      <c r="AM524" s="11"/>
      <c r="AN524" s="11"/>
      <c r="AO524" s="11"/>
    </row>
    <row r="525" ht="15.75" customHeight="1">
      <c r="AE525" s="2"/>
      <c r="AF525" s="2"/>
      <c r="AG525" s="2"/>
      <c r="AH525" s="2"/>
      <c r="AI525" s="2"/>
      <c r="AJ525" s="2"/>
      <c r="AK525" s="11"/>
      <c r="AL525" s="11"/>
      <c r="AM525" s="11"/>
      <c r="AN525" s="11"/>
      <c r="AO525" s="11"/>
    </row>
    <row r="526" ht="15.75" customHeight="1">
      <c r="AE526" s="2"/>
      <c r="AF526" s="2"/>
      <c r="AG526" s="2"/>
      <c r="AH526" s="2"/>
      <c r="AI526" s="2"/>
      <c r="AJ526" s="2"/>
      <c r="AK526" s="11"/>
      <c r="AL526" s="11"/>
      <c r="AM526" s="11"/>
      <c r="AN526" s="11"/>
      <c r="AO526" s="11"/>
    </row>
    <row r="527" ht="15.75" customHeight="1">
      <c r="AE527" s="2"/>
      <c r="AF527" s="2"/>
      <c r="AG527" s="2"/>
      <c r="AH527" s="2"/>
      <c r="AI527" s="2"/>
      <c r="AJ527" s="2"/>
      <c r="AK527" s="11"/>
      <c r="AL527" s="11"/>
      <c r="AM527" s="11"/>
      <c r="AN527" s="11"/>
      <c r="AO527" s="11"/>
    </row>
    <row r="528" ht="15.75" customHeight="1">
      <c r="AE528" s="2"/>
      <c r="AF528" s="2"/>
      <c r="AG528" s="2"/>
      <c r="AH528" s="2"/>
      <c r="AI528" s="2"/>
      <c r="AJ528" s="2"/>
      <c r="AK528" s="11"/>
      <c r="AL528" s="11"/>
      <c r="AM528" s="11"/>
      <c r="AN528" s="11"/>
      <c r="AO528" s="11"/>
    </row>
    <row r="529" ht="15.75" customHeight="1">
      <c r="AE529" s="2"/>
      <c r="AF529" s="2"/>
      <c r="AG529" s="2"/>
      <c r="AH529" s="2"/>
      <c r="AI529" s="2"/>
      <c r="AJ529" s="2"/>
      <c r="AK529" s="11"/>
      <c r="AL529" s="11"/>
      <c r="AM529" s="11"/>
      <c r="AN529" s="11"/>
      <c r="AO529" s="11"/>
    </row>
    <row r="530" ht="15.75" customHeight="1">
      <c r="AE530" s="2"/>
      <c r="AF530" s="2"/>
      <c r="AG530" s="2"/>
      <c r="AH530" s="2"/>
      <c r="AI530" s="2"/>
      <c r="AJ530" s="2"/>
      <c r="AK530" s="11"/>
      <c r="AL530" s="11"/>
      <c r="AM530" s="11"/>
      <c r="AN530" s="11"/>
      <c r="AO530" s="11"/>
    </row>
    <row r="531" ht="15.75" customHeight="1">
      <c r="AE531" s="2"/>
      <c r="AF531" s="2"/>
      <c r="AG531" s="2"/>
      <c r="AH531" s="2"/>
      <c r="AI531" s="2"/>
      <c r="AJ531" s="2"/>
      <c r="AK531" s="11"/>
      <c r="AL531" s="11"/>
      <c r="AM531" s="11"/>
      <c r="AN531" s="11"/>
      <c r="AO531" s="11"/>
    </row>
    <row r="532" ht="15.75" customHeight="1">
      <c r="AE532" s="2"/>
      <c r="AF532" s="2"/>
      <c r="AG532" s="2"/>
      <c r="AH532" s="2"/>
      <c r="AI532" s="2"/>
      <c r="AJ532" s="2"/>
      <c r="AK532" s="11"/>
      <c r="AL532" s="11"/>
      <c r="AM532" s="11"/>
      <c r="AN532" s="11"/>
      <c r="AO532" s="11"/>
    </row>
    <row r="533" ht="15.75" customHeight="1">
      <c r="AE533" s="2"/>
      <c r="AF533" s="2"/>
      <c r="AG533" s="2"/>
      <c r="AH533" s="2"/>
      <c r="AI533" s="2"/>
      <c r="AJ533" s="2"/>
      <c r="AK533" s="11"/>
      <c r="AL533" s="11"/>
      <c r="AM533" s="11"/>
      <c r="AN533" s="11"/>
      <c r="AO533" s="11"/>
    </row>
    <row r="534" ht="15.75" customHeight="1">
      <c r="AE534" s="2"/>
      <c r="AF534" s="2"/>
      <c r="AG534" s="2"/>
      <c r="AH534" s="2"/>
      <c r="AI534" s="2"/>
      <c r="AJ534" s="2"/>
      <c r="AK534" s="11"/>
      <c r="AL534" s="11"/>
      <c r="AM534" s="11"/>
      <c r="AN534" s="11"/>
      <c r="AO534" s="11"/>
    </row>
    <row r="535" ht="15.75" customHeight="1">
      <c r="AE535" s="2"/>
      <c r="AF535" s="2"/>
      <c r="AG535" s="2"/>
      <c r="AH535" s="2"/>
      <c r="AI535" s="2"/>
      <c r="AJ535" s="2"/>
      <c r="AK535" s="11"/>
      <c r="AL535" s="11"/>
      <c r="AM535" s="11"/>
      <c r="AN535" s="11"/>
      <c r="AO535" s="11"/>
    </row>
    <row r="536" ht="15.75" customHeight="1">
      <c r="AE536" s="2"/>
      <c r="AF536" s="2"/>
      <c r="AG536" s="2"/>
      <c r="AH536" s="2"/>
      <c r="AI536" s="2"/>
      <c r="AJ536" s="2"/>
      <c r="AK536" s="11"/>
      <c r="AL536" s="11"/>
      <c r="AM536" s="11"/>
      <c r="AN536" s="11"/>
      <c r="AO536" s="11"/>
    </row>
    <row r="537" ht="15.75" customHeight="1">
      <c r="AE537" s="2"/>
      <c r="AF537" s="2"/>
      <c r="AG537" s="2"/>
      <c r="AH537" s="2"/>
      <c r="AI537" s="2"/>
      <c r="AJ537" s="2"/>
      <c r="AK537" s="11"/>
      <c r="AL537" s="11"/>
      <c r="AM537" s="11"/>
      <c r="AN537" s="11"/>
      <c r="AO537" s="11"/>
    </row>
    <row r="538" ht="15.75" customHeight="1">
      <c r="AE538" s="2"/>
      <c r="AF538" s="2"/>
      <c r="AG538" s="2"/>
      <c r="AH538" s="2"/>
      <c r="AI538" s="2"/>
      <c r="AJ538" s="2"/>
      <c r="AK538" s="11"/>
      <c r="AL538" s="11"/>
      <c r="AM538" s="11"/>
      <c r="AN538" s="11"/>
      <c r="AO538" s="11"/>
    </row>
    <row r="539" ht="15.75" customHeight="1">
      <c r="AE539" s="2"/>
      <c r="AF539" s="2"/>
      <c r="AG539" s="2"/>
      <c r="AH539" s="2"/>
      <c r="AI539" s="2"/>
      <c r="AJ539" s="2"/>
      <c r="AK539" s="11"/>
      <c r="AL539" s="11"/>
      <c r="AM539" s="11"/>
      <c r="AN539" s="11"/>
      <c r="AO539" s="11"/>
    </row>
    <row r="540" ht="15.75" customHeight="1">
      <c r="AE540" s="2"/>
      <c r="AF540" s="2"/>
      <c r="AG540" s="2"/>
      <c r="AH540" s="2"/>
      <c r="AI540" s="2"/>
      <c r="AJ540" s="2"/>
      <c r="AK540" s="11"/>
      <c r="AL540" s="11"/>
      <c r="AM540" s="11"/>
      <c r="AN540" s="11"/>
      <c r="AO540" s="11"/>
    </row>
    <row r="541" ht="15.75" customHeight="1">
      <c r="AE541" s="2"/>
      <c r="AF541" s="2"/>
      <c r="AG541" s="2"/>
      <c r="AH541" s="2"/>
      <c r="AI541" s="2"/>
      <c r="AJ541" s="2"/>
      <c r="AK541" s="11"/>
      <c r="AL541" s="11"/>
      <c r="AM541" s="11"/>
      <c r="AN541" s="11"/>
      <c r="AO541" s="11"/>
    </row>
    <row r="542" ht="15.75" customHeight="1">
      <c r="AE542" s="2"/>
      <c r="AF542" s="2"/>
      <c r="AG542" s="2"/>
      <c r="AH542" s="2"/>
      <c r="AI542" s="2"/>
      <c r="AJ542" s="2"/>
      <c r="AK542" s="11"/>
      <c r="AL542" s="11"/>
      <c r="AM542" s="11"/>
      <c r="AN542" s="11"/>
      <c r="AO542" s="11"/>
    </row>
    <row r="543" ht="15.75" customHeight="1">
      <c r="AE543" s="2"/>
      <c r="AF543" s="2"/>
      <c r="AG543" s="2"/>
      <c r="AH543" s="2"/>
      <c r="AI543" s="2"/>
      <c r="AJ543" s="2"/>
      <c r="AK543" s="11"/>
      <c r="AL543" s="11"/>
      <c r="AM543" s="11"/>
      <c r="AN543" s="11"/>
      <c r="AO543" s="11"/>
    </row>
    <row r="544" ht="15.75" customHeight="1">
      <c r="AE544" s="2"/>
      <c r="AF544" s="2"/>
      <c r="AG544" s="2"/>
      <c r="AH544" s="2"/>
      <c r="AI544" s="2"/>
      <c r="AJ544" s="2"/>
      <c r="AK544" s="11"/>
      <c r="AL544" s="11"/>
      <c r="AM544" s="11"/>
      <c r="AN544" s="11"/>
      <c r="AO544" s="11"/>
    </row>
    <row r="545" ht="15.75" customHeight="1">
      <c r="AE545" s="2"/>
      <c r="AF545" s="2"/>
      <c r="AG545" s="2"/>
      <c r="AH545" s="2"/>
      <c r="AI545" s="2"/>
      <c r="AJ545" s="2"/>
      <c r="AK545" s="11"/>
      <c r="AL545" s="11"/>
      <c r="AM545" s="11"/>
      <c r="AN545" s="11"/>
      <c r="AO545" s="11"/>
    </row>
    <row r="546" ht="15.75" customHeight="1">
      <c r="AE546" s="2"/>
      <c r="AF546" s="2"/>
      <c r="AG546" s="2"/>
      <c r="AH546" s="2"/>
      <c r="AI546" s="2"/>
      <c r="AJ546" s="2"/>
      <c r="AK546" s="11"/>
      <c r="AL546" s="11"/>
      <c r="AM546" s="11"/>
      <c r="AN546" s="11"/>
      <c r="AO546" s="11"/>
    </row>
    <row r="547" ht="15.75" customHeight="1">
      <c r="AE547" s="2"/>
      <c r="AF547" s="2"/>
      <c r="AG547" s="2"/>
      <c r="AH547" s="2"/>
      <c r="AI547" s="2"/>
      <c r="AJ547" s="2"/>
      <c r="AK547" s="11"/>
      <c r="AL547" s="11"/>
      <c r="AM547" s="11"/>
      <c r="AN547" s="11"/>
      <c r="AO547" s="11"/>
    </row>
    <row r="548" ht="15.75" customHeight="1">
      <c r="AE548" s="2"/>
      <c r="AF548" s="2"/>
      <c r="AG548" s="2"/>
      <c r="AH548" s="2"/>
      <c r="AI548" s="2"/>
      <c r="AJ548" s="2"/>
      <c r="AK548" s="11"/>
      <c r="AL548" s="11"/>
      <c r="AM548" s="11"/>
      <c r="AN548" s="11"/>
      <c r="AO548" s="11"/>
    </row>
    <row r="549" ht="15.75" customHeight="1">
      <c r="AE549" s="2"/>
      <c r="AF549" s="2"/>
      <c r="AG549" s="2"/>
      <c r="AH549" s="2"/>
      <c r="AI549" s="2"/>
      <c r="AJ549" s="2"/>
      <c r="AK549" s="11"/>
      <c r="AL549" s="11"/>
      <c r="AM549" s="11"/>
      <c r="AN549" s="11"/>
      <c r="AO549" s="11"/>
    </row>
    <row r="550" ht="15.75" customHeight="1">
      <c r="AE550" s="2"/>
      <c r="AF550" s="2"/>
      <c r="AG550" s="2"/>
      <c r="AH550" s="2"/>
      <c r="AI550" s="2"/>
      <c r="AJ550" s="2"/>
      <c r="AK550" s="11"/>
      <c r="AL550" s="11"/>
      <c r="AM550" s="11"/>
      <c r="AN550" s="11"/>
      <c r="AO550" s="11"/>
    </row>
    <row r="551" ht="15.75" customHeight="1">
      <c r="AE551" s="2"/>
      <c r="AF551" s="2"/>
      <c r="AG551" s="2"/>
      <c r="AH551" s="2"/>
      <c r="AI551" s="2"/>
      <c r="AJ551" s="2"/>
      <c r="AK551" s="11"/>
      <c r="AL551" s="11"/>
      <c r="AM551" s="11"/>
      <c r="AN551" s="11"/>
      <c r="AO551" s="11"/>
    </row>
    <row r="552" ht="15.75" customHeight="1">
      <c r="AE552" s="2"/>
      <c r="AF552" s="2"/>
      <c r="AG552" s="2"/>
      <c r="AH552" s="2"/>
      <c r="AI552" s="2"/>
      <c r="AJ552" s="2"/>
      <c r="AK552" s="11"/>
      <c r="AL552" s="11"/>
      <c r="AM552" s="11"/>
      <c r="AN552" s="11"/>
      <c r="AO552" s="11"/>
    </row>
    <row r="553" ht="15.75" customHeight="1">
      <c r="AE553" s="2"/>
      <c r="AF553" s="2"/>
      <c r="AG553" s="2"/>
      <c r="AH553" s="2"/>
      <c r="AI553" s="2"/>
      <c r="AJ553" s="2"/>
      <c r="AK553" s="11"/>
      <c r="AL553" s="11"/>
      <c r="AM553" s="11"/>
      <c r="AN553" s="11"/>
      <c r="AO553" s="11"/>
    </row>
    <row r="554" ht="15.75" customHeight="1">
      <c r="AE554" s="2"/>
      <c r="AF554" s="2"/>
      <c r="AG554" s="2"/>
      <c r="AH554" s="2"/>
      <c r="AI554" s="2"/>
      <c r="AJ554" s="2"/>
      <c r="AK554" s="11"/>
      <c r="AL554" s="11"/>
      <c r="AM554" s="11"/>
      <c r="AN554" s="11"/>
      <c r="AO554" s="11"/>
    </row>
    <row r="555" ht="15.75" customHeight="1">
      <c r="AE555" s="2"/>
      <c r="AF555" s="2"/>
      <c r="AG555" s="2"/>
      <c r="AH555" s="2"/>
      <c r="AI555" s="2"/>
      <c r="AJ555" s="2"/>
      <c r="AK555" s="11"/>
      <c r="AL555" s="11"/>
      <c r="AM555" s="11"/>
      <c r="AN555" s="11"/>
      <c r="AO555" s="11"/>
    </row>
    <row r="556" ht="15.75" customHeight="1">
      <c r="AE556" s="2"/>
      <c r="AF556" s="2"/>
      <c r="AG556" s="2"/>
      <c r="AH556" s="2"/>
      <c r="AI556" s="2"/>
      <c r="AJ556" s="2"/>
      <c r="AK556" s="11"/>
      <c r="AL556" s="11"/>
      <c r="AM556" s="11"/>
      <c r="AN556" s="11"/>
      <c r="AO556" s="11"/>
    </row>
    <row r="557" ht="15.75" customHeight="1">
      <c r="AE557" s="2"/>
      <c r="AF557" s="2"/>
      <c r="AG557" s="2"/>
      <c r="AH557" s="2"/>
      <c r="AI557" s="2"/>
      <c r="AJ557" s="2"/>
      <c r="AK557" s="11"/>
      <c r="AL557" s="11"/>
      <c r="AM557" s="11"/>
      <c r="AN557" s="11"/>
      <c r="AO557" s="11"/>
    </row>
    <row r="558" ht="15.75" customHeight="1">
      <c r="AE558" s="2"/>
      <c r="AF558" s="2"/>
      <c r="AG558" s="2"/>
      <c r="AH558" s="2"/>
      <c r="AI558" s="2"/>
      <c r="AJ558" s="2"/>
      <c r="AK558" s="11"/>
      <c r="AL558" s="11"/>
      <c r="AM558" s="11"/>
      <c r="AN558" s="11"/>
      <c r="AO558" s="11"/>
    </row>
    <row r="559" ht="15.75" customHeight="1">
      <c r="AE559" s="2"/>
      <c r="AF559" s="2"/>
      <c r="AG559" s="2"/>
      <c r="AH559" s="2"/>
      <c r="AI559" s="2"/>
      <c r="AJ559" s="2"/>
      <c r="AK559" s="11"/>
      <c r="AL559" s="11"/>
      <c r="AM559" s="11"/>
      <c r="AN559" s="11"/>
      <c r="AO559" s="11"/>
    </row>
    <row r="560" ht="15.75" customHeight="1">
      <c r="AE560" s="2"/>
      <c r="AF560" s="2"/>
      <c r="AG560" s="2"/>
      <c r="AH560" s="2"/>
      <c r="AI560" s="2"/>
      <c r="AJ560" s="2"/>
      <c r="AK560" s="11"/>
      <c r="AL560" s="11"/>
      <c r="AM560" s="11"/>
      <c r="AN560" s="11"/>
      <c r="AO560" s="11"/>
    </row>
    <row r="561" ht="15.75" customHeight="1">
      <c r="AE561" s="2"/>
      <c r="AF561" s="2"/>
      <c r="AG561" s="2"/>
      <c r="AH561" s="2"/>
      <c r="AI561" s="2"/>
      <c r="AJ561" s="2"/>
      <c r="AK561" s="11"/>
      <c r="AL561" s="11"/>
      <c r="AM561" s="11"/>
      <c r="AN561" s="11"/>
      <c r="AO561" s="11"/>
    </row>
    <row r="562" ht="15.75" customHeight="1">
      <c r="AE562" s="2"/>
      <c r="AF562" s="2"/>
      <c r="AG562" s="2"/>
      <c r="AH562" s="2"/>
      <c r="AI562" s="2"/>
      <c r="AJ562" s="2"/>
      <c r="AK562" s="11"/>
      <c r="AL562" s="11"/>
      <c r="AM562" s="11"/>
      <c r="AN562" s="11"/>
      <c r="AO562" s="11"/>
    </row>
    <row r="563" ht="15.75" customHeight="1">
      <c r="AE563" s="2"/>
      <c r="AF563" s="2"/>
      <c r="AG563" s="2"/>
      <c r="AH563" s="2"/>
      <c r="AI563" s="2"/>
      <c r="AJ563" s="2"/>
      <c r="AK563" s="11"/>
      <c r="AL563" s="11"/>
      <c r="AM563" s="11"/>
      <c r="AN563" s="11"/>
      <c r="AO563" s="11"/>
    </row>
    <row r="564" ht="15.75" customHeight="1">
      <c r="AE564" s="2"/>
      <c r="AF564" s="2"/>
      <c r="AG564" s="2"/>
      <c r="AH564" s="2"/>
      <c r="AI564" s="2"/>
      <c r="AJ564" s="2"/>
      <c r="AK564" s="11"/>
      <c r="AL564" s="11"/>
      <c r="AM564" s="11"/>
      <c r="AN564" s="11"/>
      <c r="AO564" s="11"/>
    </row>
    <row r="565" ht="15.75" customHeight="1">
      <c r="AE565" s="2"/>
      <c r="AF565" s="2"/>
      <c r="AG565" s="2"/>
      <c r="AH565" s="2"/>
      <c r="AI565" s="2"/>
      <c r="AJ565" s="2"/>
      <c r="AK565" s="11"/>
      <c r="AL565" s="11"/>
      <c r="AM565" s="11"/>
      <c r="AN565" s="11"/>
      <c r="AO565" s="11"/>
    </row>
    <row r="566" ht="15.75" customHeight="1">
      <c r="AE566" s="2"/>
      <c r="AF566" s="2"/>
      <c r="AG566" s="2"/>
      <c r="AH566" s="2"/>
      <c r="AI566" s="2"/>
      <c r="AJ566" s="2"/>
      <c r="AK566" s="11"/>
      <c r="AL566" s="11"/>
      <c r="AM566" s="11"/>
      <c r="AN566" s="11"/>
      <c r="AO566" s="11"/>
    </row>
    <row r="567" ht="15.75" customHeight="1">
      <c r="AE567" s="2"/>
      <c r="AF567" s="2"/>
      <c r="AG567" s="2"/>
      <c r="AH567" s="2"/>
      <c r="AI567" s="2"/>
      <c r="AJ567" s="2"/>
      <c r="AK567" s="11"/>
      <c r="AL567" s="11"/>
      <c r="AM567" s="11"/>
      <c r="AN567" s="11"/>
      <c r="AO567" s="11"/>
    </row>
    <row r="568" ht="15.75" customHeight="1">
      <c r="AE568" s="2"/>
      <c r="AF568" s="2"/>
      <c r="AG568" s="2"/>
      <c r="AH568" s="2"/>
      <c r="AI568" s="2"/>
      <c r="AJ568" s="2"/>
      <c r="AK568" s="11"/>
      <c r="AL568" s="11"/>
      <c r="AM568" s="11"/>
      <c r="AN568" s="11"/>
      <c r="AO568" s="11"/>
    </row>
    <row r="569" ht="15.75" customHeight="1">
      <c r="AE569" s="2"/>
      <c r="AF569" s="2"/>
      <c r="AG569" s="2"/>
      <c r="AH569" s="2"/>
      <c r="AI569" s="2"/>
      <c r="AJ569" s="2"/>
      <c r="AK569" s="11"/>
      <c r="AL569" s="11"/>
      <c r="AM569" s="11"/>
      <c r="AN569" s="11"/>
      <c r="AO569" s="11"/>
    </row>
    <row r="570" ht="15.75" customHeight="1">
      <c r="AE570" s="2"/>
      <c r="AF570" s="2"/>
      <c r="AG570" s="2"/>
      <c r="AH570" s="2"/>
      <c r="AI570" s="2"/>
      <c r="AJ570" s="2"/>
      <c r="AK570" s="11"/>
      <c r="AL570" s="11"/>
      <c r="AM570" s="11"/>
      <c r="AN570" s="11"/>
      <c r="AO570" s="11"/>
    </row>
    <row r="571" ht="15.75" customHeight="1">
      <c r="AE571" s="2"/>
      <c r="AF571" s="2"/>
      <c r="AG571" s="2"/>
      <c r="AH571" s="2"/>
      <c r="AI571" s="2"/>
      <c r="AJ571" s="2"/>
      <c r="AK571" s="11"/>
      <c r="AL571" s="11"/>
      <c r="AM571" s="11"/>
      <c r="AN571" s="11"/>
      <c r="AO571" s="11"/>
    </row>
    <row r="572" ht="15.75" customHeight="1">
      <c r="AE572" s="2"/>
      <c r="AF572" s="2"/>
      <c r="AG572" s="2"/>
      <c r="AH572" s="2"/>
      <c r="AI572" s="2"/>
      <c r="AJ572" s="2"/>
      <c r="AK572" s="11"/>
      <c r="AL572" s="11"/>
      <c r="AM572" s="11"/>
      <c r="AN572" s="11"/>
      <c r="AO572" s="11"/>
    </row>
    <row r="573" ht="15.75" customHeight="1">
      <c r="AE573" s="2"/>
      <c r="AF573" s="2"/>
      <c r="AG573" s="2"/>
      <c r="AH573" s="2"/>
      <c r="AI573" s="2"/>
      <c r="AJ573" s="2"/>
      <c r="AK573" s="11"/>
      <c r="AL573" s="11"/>
      <c r="AM573" s="11"/>
      <c r="AN573" s="11"/>
      <c r="AO573" s="11"/>
    </row>
    <row r="574" ht="15.75" customHeight="1">
      <c r="AE574" s="2"/>
      <c r="AF574" s="2"/>
      <c r="AG574" s="2"/>
      <c r="AH574" s="2"/>
      <c r="AI574" s="2"/>
      <c r="AJ574" s="2"/>
      <c r="AK574" s="11"/>
      <c r="AL574" s="11"/>
      <c r="AM574" s="11"/>
      <c r="AN574" s="11"/>
      <c r="AO574" s="11"/>
    </row>
    <row r="575" ht="15.75" customHeight="1">
      <c r="AE575" s="2"/>
      <c r="AF575" s="2"/>
      <c r="AG575" s="2"/>
      <c r="AH575" s="2"/>
      <c r="AI575" s="2"/>
      <c r="AJ575" s="2"/>
      <c r="AK575" s="11"/>
      <c r="AL575" s="11"/>
      <c r="AM575" s="11"/>
      <c r="AN575" s="11"/>
      <c r="AO575" s="11"/>
    </row>
    <row r="576" ht="15.75" customHeight="1">
      <c r="AE576" s="2"/>
      <c r="AF576" s="2"/>
      <c r="AG576" s="2"/>
      <c r="AH576" s="2"/>
      <c r="AI576" s="2"/>
      <c r="AJ576" s="2"/>
      <c r="AK576" s="11"/>
      <c r="AL576" s="11"/>
      <c r="AM576" s="11"/>
      <c r="AN576" s="11"/>
      <c r="AO576" s="11"/>
    </row>
    <row r="577" ht="15.75" customHeight="1">
      <c r="AE577" s="2"/>
      <c r="AF577" s="2"/>
      <c r="AG577" s="2"/>
      <c r="AH577" s="2"/>
      <c r="AI577" s="2"/>
      <c r="AJ577" s="2"/>
      <c r="AK577" s="11"/>
      <c r="AL577" s="11"/>
      <c r="AM577" s="11"/>
      <c r="AN577" s="11"/>
      <c r="AO577" s="11"/>
    </row>
    <row r="578" ht="15.75" customHeight="1">
      <c r="AE578" s="2"/>
      <c r="AF578" s="2"/>
      <c r="AG578" s="2"/>
      <c r="AH578" s="2"/>
      <c r="AI578" s="2"/>
      <c r="AJ578" s="2"/>
      <c r="AK578" s="11"/>
      <c r="AL578" s="11"/>
      <c r="AM578" s="11"/>
      <c r="AN578" s="11"/>
      <c r="AO578" s="11"/>
    </row>
    <row r="579" ht="15.75" customHeight="1">
      <c r="AE579" s="2"/>
      <c r="AF579" s="2"/>
      <c r="AG579" s="2"/>
      <c r="AH579" s="2"/>
      <c r="AI579" s="2"/>
      <c r="AJ579" s="2"/>
      <c r="AK579" s="11"/>
      <c r="AL579" s="11"/>
      <c r="AM579" s="11"/>
      <c r="AN579" s="11"/>
      <c r="AO579" s="11"/>
    </row>
    <row r="580" ht="15.75" customHeight="1">
      <c r="AE580" s="2"/>
      <c r="AF580" s="2"/>
      <c r="AG580" s="2"/>
      <c r="AH580" s="2"/>
      <c r="AI580" s="2"/>
      <c r="AJ580" s="2"/>
      <c r="AK580" s="11"/>
      <c r="AL580" s="11"/>
      <c r="AM580" s="11"/>
      <c r="AN580" s="11"/>
      <c r="AO580" s="11"/>
    </row>
    <row r="581" ht="15.75" customHeight="1">
      <c r="AE581" s="2"/>
      <c r="AF581" s="2"/>
      <c r="AG581" s="2"/>
      <c r="AH581" s="2"/>
      <c r="AI581" s="2"/>
      <c r="AJ581" s="2"/>
      <c r="AK581" s="11"/>
      <c r="AL581" s="11"/>
      <c r="AM581" s="11"/>
      <c r="AN581" s="11"/>
      <c r="AO581" s="11"/>
    </row>
    <row r="582" ht="15.75" customHeight="1">
      <c r="AE582" s="2"/>
      <c r="AF582" s="2"/>
      <c r="AG582" s="2"/>
      <c r="AH582" s="2"/>
      <c r="AI582" s="2"/>
      <c r="AJ582" s="2"/>
      <c r="AK582" s="11"/>
      <c r="AL582" s="11"/>
      <c r="AM582" s="11"/>
      <c r="AN582" s="11"/>
      <c r="AO582" s="11"/>
    </row>
    <row r="583" ht="15.75" customHeight="1">
      <c r="AE583" s="2"/>
      <c r="AF583" s="2"/>
      <c r="AG583" s="2"/>
      <c r="AH583" s="2"/>
      <c r="AI583" s="2"/>
      <c r="AJ583" s="2"/>
      <c r="AK583" s="11"/>
      <c r="AL583" s="11"/>
      <c r="AM583" s="11"/>
      <c r="AN583" s="11"/>
      <c r="AO583" s="11"/>
    </row>
    <row r="584" ht="15.75" customHeight="1">
      <c r="AE584" s="2"/>
      <c r="AF584" s="2"/>
      <c r="AG584" s="2"/>
      <c r="AH584" s="2"/>
      <c r="AI584" s="2"/>
      <c r="AJ584" s="2"/>
      <c r="AK584" s="11"/>
      <c r="AL584" s="11"/>
      <c r="AM584" s="11"/>
      <c r="AN584" s="11"/>
      <c r="AO584" s="11"/>
    </row>
    <row r="585" ht="15.75" customHeight="1">
      <c r="AE585" s="2"/>
      <c r="AF585" s="2"/>
      <c r="AG585" s="2"/>
      <c r="AH585" s="2"/>
      <c r="AI585" s="2"/>
      <c r="AJ585" s="2"/>
      <c r="AK585" s="11"/>
      <c r="AL585" s="11"/>
      <c r="AM585" s="11"/>
      <c r="AN585" s="11"/>
      <c r="AO585" s="11"/>
    </row>
    <row r="586" ht="15.75" customHeight="1">
      <c r="AE586" s="2"/>
      <c r="AF586" s="2"/>
      <c r="AG586" s="2"/>
      <c r="AH586" s="2"/>
      <c r="AI586" s="2"/>
      <c r="AJ586" s="2"/>
      <c r="AK586" s="11"/>
      <c r="AL586" s="11"/>
      <c r="AM586" s="11"/>
      <c r="AN586" s="11"/>
      <c r="AO586" s="11"/>
    </row>
    <row r="587" ht="15.75" customHeight="1">
      <c r="AE587" s="2"/>
      <c r="AF587" s="2"/>
      <c r="AG587" s="2"/>
      <c r="AH587" s="2"/>
      <c r="AI587" s="2"/>
      <c r="AJ587" s="2"/>
      <c r="AK587" s="11"/>
      <c r="AL587" s="11"/>
      <c r="AM587" s="11"/>
      <c r="AN587" s="11"/>
      <c r="AO587" s="11"/>
    </row>
    <row r="588" ht="15.75" customHeight="1">
      <c r="AE588" s="2"/>
      <c r="AF588" s="2"/>
      <c r="AG588" s="2"/>
      <c r="AH588" s="2"/>
      <c r="AI588" s="2"/>
      <c r="AJ588" s="2"/>
      <c r="AK588" s="11"/>
      <c r="AL588" s="11"/>
      <c r="AM588" s="11"/>
      <c r="AN588" s="11"/>
      <c r="AO588" s="11"/>
    </row>
    <row r="589" ht="15.75" customHeight="1">
      <c r="AE589" s="2"/>
      <c r="AF589" s="2"/>
      <c r="AG589" s="2"/>
      <c r="AH589" s="2"/>
      <c r="AI589" s="2"/>
      <c r="AJ589" s="2"/>
      <c r="AK589" s="11"/>
      <c r="AL589" s="11"/>
      <c r="AM589" s="11"/>
      <c r="AN589" s="11"/>
      <c r="AO589" s="11"/>
    </row>
    <row r="590" ht="15.75" customHeight="1">
      <c r="AE590" s="2"/>
      <c r="AF590" s="2"/>
      <c r="AG590" s="2"/>
      <c r="AH590" s="2"/>
      <c r="AI590" s="2"/>
      <c r="AJ590" s="2"/>
      <c r="AK590" s="11"/>
      <c r="AL590" s="11"/>
      <c r="AM590" s="11"/>
      <c r="AN590" s="11"/>
      <c r="AO590" s="11"/>
    </row>
    <row r="591" ht="15.75" customHeight="1">
      <c r="AE591" s="2"/>
      <c r="AF591" s="2"/>
      <c r="AG591" s="2"/>
      <c r="AH591" s="2"/>
      <c r="AI591" s="2"/>
      <c r="AJ591" s="2"/>
      <c r="AK591" s="11"/>
      <c r="AL591" s="11"/>
      <c r="AM591" s="11"/>
      <c r="AN591" s="11"/>
      <c r="AO591" s="11"/>
    </row>
    <row r="592" ht="15.75" customHeight="1">
      <c r="AE592" s="2"/>
      <c r="AF592" s="2"/>
      <c r="AG592" s="2"/>
      <c r="AH592" s="2"/>
      <c r="AI592" s="2"/>
      <c r="AJ592" s="2"/>
      <c r="AK592" s="11"/>
      <c r="AL592" s="11"/>
      <c r="AM592" s="11"/>
      <c r="AN592" s="11"/>
      <c r="AO592" s="11"/>
    </row>
    <row r="593" ht="15.75" customHeight="1">
      <c r="AE593" s="2"/>
      <c r="AF593" s="2"/>
      <c r="AG593" s="2"/>
      <c r="AH593" s="2"/>
      <c r="AI593" s="2"/>
      <c r="AJ593" s="2"/>
      <c r="AK593" s="11"/>
      <c r="AL593" s="11"/>
      <c r="AM593" s="11"/>
      <c r="AN593" s="11"/>
      <c r="AO593" s="11"/>
    </row>
    <row r="594" ht="15.75" customHeight="1">
      <c r="AE594" s="2"/>
      <c r="AF594" s="2"/>
      <c r="AG594" s="2"/>
      <c r="AH594" s="2"/>
      <c r="AI594" s="2"/>
      <c r="AJ594" s="2"/>
      <c r="AK594" s="11"/>
      <c r="AL594" s="11"/>
      <c r="AM594" s="11"/>
      <c r="AN594" s="11"/>
      <c r="AO594" s="11"/>
    </row>
    <row r="595" ht="15.75" customHeight="1">
      <c r="AE595" s="2"/>
      <c r="AF595" s="2"/>
      <c r="AG595" s="2"/>
      <c r="AH595" s="2"/>
      <c r="AI595" s="2"/>
      <c r="AJ595" s="2"/>
      <c r="AK595" s="11"/>
      <c r="AL595" s="11"/>
      <c r="AM595" s="11"/>
      <c r="AN595" s="11"/>
      <c r="AO595" s="11"/>
    </row>
    <row r="596" ht="15.75" customHeight="1">
      <c r="AE596" s="2"/>
      <c r="AF596" s="2"/>
      <c r="AG596" s="2"/>
      <c r="AH596" s="2"/>
      <c r="AI596" s="2"/>
      <c r="AJ596" s="2"/>
      <c r="AK596" s="11"/>
      <c r="AL596" s="11"/>
      <c r="AM596" s="11"/>
      <c r="AN596" s="11"/>
      <c r="AO596" s="11"/>
    </row>
    <row r="597" ht="15.75" customHeight="1">
      <c r="AE597" s="2"/>
      <c r="AF597" s="2"/>
      <c r="AG597" s="2"/>
      <c r="AH597" s="2"/>
      <c r="AI597" s="2"/>
      <c r="AJ597" s="2"/>
      <c r="AK597" s="11"/>
      <c r="AL597" s="11"/>
      <c r="AM597" s="11"/>
      <c r="AN597" s="11"/>
      <c r="AO597" s="11"/>
    </row>
    <row r="598" ht="15.75" customHeight="1">
      <c r="AE598" s="2"/>
      <c r="AF598" s="2"/>
      <c r="AG598" s="2"/>
      <c r="AH598" s="2"/>
      <c r="AI598" s="2"/>
      <c r="AJ598" s="2"/>
      <c r="AK598" s="11"/>
      <c r="AL598" s="11"/>
      <c r="AM598" s="11"/>
      <c r="AN598" s="11"/>
      <c r="AO598" s="11"/>
    </row>
    <row r="599" ht="15.75" customHeight="1">
      <c r="AE599" s="2"/>
      <c r="AF599" s="2"/>
      <c r="AG599" s="2"/>
      <c r="AH599" s="2"/>
      <c r="AI599" s="2"/>
      <c r="AJ599" s="2"/>
      <c r="AK599" s="11"/>
      <c r="AL599" s="11"/>
      <c r="AM599" s="11"/>
      <c r="AN599" s="11"/>
      <c r="AO599" s="11"/>
    </row>
    <row r="600" ht="15.75" customHeight="1">
      <c r="AE600" s="2"/>
      <c r="AF600" s="2"/>
      <c r="AG600" s="2"/>
      <c r="AH600" s="2"/>
      <c r="AI600" s="2"/>
      <c r="AJ600" s="2"/>
      <c r="AK600" s="11"/>
      <c r="AL600" s="11"/>
      <c r="AM600" s="11"/>
      <c r="AN600" s="11"/>
      <c r="AO600" s="11"/>
    </row>
    <row r="601" ht="15.75" customHeight="1">
      <c r="AE601" s="2"/>
      <c r="AF601" s="2"/>
      <c r="AG601" s="2"/>
      <c r="AH601" s="2"/>
      <c r="AI601" s="2"/>
      <c r="AJ601" s="2"/>
      <c r="AK601" s="11"/>
      <c r="AL601" s="11"/>
      <c r="AM601" s="11"/>
      <c r="AN601" s="11"/>
      <c r="AO601" s="11"/>
    </row>
    <row r="602" ht="15.75" customHeight="1">
      <c r="AE602" s="2"/>
      <c r="AF602" s="2"/>
      <c r="AG602" s="2"/>
      <c r="AH602" s="2"/>
      <c r="AI602" s="2"/>
      <c r="AJ602" s="2"/>
      <c r="AK602" s="11"/>
      <c r="AL602" s="11"/>
      <c r="AM602" s="11"/>
      <c r="AN602" s="11"/>
      <c r="AO602" s="11"/>
    </row>
    <row r="603" ht="15.75" customHeight="1">
      <c r="AE603" s="2"/>
      <c r="AF603" s="2"/>
      <c r="AG603" s="2"/>
      <c r="AH603" s="2"/>
      <c r="AI603" s="2"/>
      <c r="AJ603" s="2"/>
      <c r="AK603" s="11"/>
      <c r="AL603" s="11"/>
      <c r="AM603" s="11"/>
      <c r="AN603" s="11"/>
      <c r="AO603" s="11"/>
    </row>
    <row r="604" ht="15.75" customHeight="1">
      <c r="AE604" s="2"/>
      <c r="AF604" s="2"/>
      <c r="AG604" s="2"/>
      <c r="AH604" s="2"/>
      <c r="AI604" s="2"/>
      <c r="AJ604" s="2"/>
      <c r="AK604" s="11"/>
      <c r="AL604" s="11"/>
      <c r="AM604" s="11"/>
      <c r="AN604" s="11"/>
      <c r="AO604" s="11"/>
    </row>
    <row r="605" ht="15.75" customHeight="1">
      <c r="AE605" s="2"/>
      <c r="AF605" s="2"/>
      <c r="AG605" s="2"/>
      <c r="AH605" s="2"/>
      <c r="AI605" s="2"/>
      <c r="AJ605" s="2"/>
      <c r="AK605" s="11"/>
      <c r="AL605" s="11"/>
      <c r="AM605" s="11"/>
      <c r="AN605" s="11"/>
      <c r="AO605" s="11"/>
    </row>
    <row r="606" ht="15.75" customHeight="1">
      <c r="AE606" s="2"/>
      <c r="AF606" s="2"/>
      <c r="AG606" s="2"/>
      <c r="AH606" s="2"/>
      <c r="AI606" s="2"/>
      <c r="AJ606" s="2"/>
      <c r="AK606" s="11"/>
      <c r="AL606" s="11"/>
      <c r="AM606" s="11"/>
      <c r="AN606" s="11"/>
      <c r="AO606" s="11"/>
    </row>
    <row r="607" ht="15.75" customHeight="1">
      <c r="AE607" s="2"/>
      <c r="AF607" s="2"/>
      <c r="AG607" s="2"/>
      <c r="AH607" s="2"/>
      <c r="AI607" s="2"/>
      <c r="AJ607" s="2"/>
      <c r="AK607" s="11"/>
      <c r="AL607" s="11"/>
      <c r="AM607" s="11"/>
      <c r="AN607" s="11"/>
      <c r="AO607" s="11"/>
    </row>
    <row r="608" ht="15.75" customHeight="1">
      <c r="AE608" s="2"/>
      <c r="AF608" s="2"/>
      <c r="AG608" s="2"/>
      <c r="AH608" s="2"/>
      <c r="AI608" s="2"/>
      <c r="AJ608" s="2"/>
      <c r="AK608" s="11"/>
      <c r="AL608" s="11"/>
      <c r="AM608" s="11"/>
      <c r="AN608" s="11"/>
      <c r="AO608" s="11"/>
    </row>
    <row r="609" ht="15.75" customHeight="1">
      <c r="AE609" s="2"/>
      <c r="AF609" s="2"/>
      <c r="AG609" s="2"/>
      <c r="AH609" s="2"/>
      <c r="AI609" s="2"/>
      <c r="AJ609" s="2"/>
      <c r="AK609" s="11"/>
      <c r="AL609" s="11"/>
      <c r="AM609" s="11"/>
      <c r="AN609" s="11"/>
      <c r="AO609" s="11"/>
    </row>
    <row r="610" ht="15.75" customHeight="1">
      <c r="AE610" s="2"/>
      <c r="AF610" s="2"/>
      <c r="AG610" s="2"/>
      <c r="AH610" s="2"/>
      <c r="AI610" s="2"/>
      <c r="AJ610" s="2"/>
      <c r="AK610" s="11"/>
      <c r="AL610" s="11"/>
      <c r="AM610" s="11"/>
      <c r="AN610" s="11"/>
      <c r="AO610" s="11"/>
    </row>
    <row r="611" ht="15.75" customHeight="1">
      <c r="AE611" s="2"/>
      <c r="AF611" s="2"/>
      <c r="AG611" s="2"/>
      <c r="AH611" s="2"/>
      <c r="AI611" s="2"/>
      <c r="AJ611" s="2"/>
      <c r="AK611" s="11"/>
      <c r="AL611" s="11"/>
      <c r="AM611" s="11"/>
      <c r="AN611" s="11"/>
      <c r="AO611" s="11"/>
    </row>
    <row r="612" ht="15.75" customHeight="1">
      <c r="AE612" s="2"/>
      <c r="AF612" s="2"/>
      <c r="AG612" s="2"/>
      <c r="AH612" s="2"/>
      <c r="AI612" s="2"/>
      <c r="AJ612" s="2"/>
      <c r="AK612" s="11"/>
      <c r="AL612" s="11"/>
      <c r="AM612" s="11"/>
      <c r="AN612" s="11"/>
      <c r="AO612" s="11"/>
    </row>
    <row r="613" ht="15.75" customHeight="1">
      <c r="AE613" s="2"/>
      <c r="AF613" s="2"/>
      <c r="AG613" s="2"/>
      <c r="AH613" s="2"/>
      <c r="AI613" s="2"/>
      <c r="AJ613" s="2"/>
      <c r="AK613" s="11"/>
      <c r="AL613" s="11"/>
      <c r="AM613" s="11"/>
      <c r="AN613" s="11"/>
      <c r="AO613" s="11"/>
    </row>
    <row r="614" ht="15.75" customHeight="1">
      <c r="AE614" s="2"/>
      <c r="AF614" s="2"/>
      <c r="AG614" s="2"/>
      <c r="AH614" s="2"/>
      <c r="AI614" s="2"/>
      <c r="AJ614" s="2"/>
      <c r="AK614" s="11"/>
      <c r="AL614" s="11"/>
      <c r="AM614" s="11"/>
      <c r="AN614" s="11"/>
      <c r="AO614" s="11"/>
    </row>
    <row r="615" ht="15.75" customHeight="1">
      <c r="AE615" s="2"/>
      <c r="AF615" s="2"/>
      <c r="AG615" s="2"/>
      <c r="AH615" s="2"/>
      <c r="AI615" s="2"/>
      <c r="AJ615" s="2"/>
      <c r="AK615" s="11"/>
      <c r="AL615" s="11"/>
      <c r="AM615" s="11"/>
      <c r="AN615" s="11"/>
      <c r="AO615" s="11"/>
    </row>
    <row r="616" ht="15.75" customHeight="1">
      <c r="AE616" s="2"/>
      <c r="AF616" s="2"/>
      <c r="AG616" s="2"/>
      <c r="AH616" s="2"/>
      <c r="AI616" s="2"/>
      <c r="AJ616" s="2"/>
      <c r="AK616" s="11"/>
      <c r="AL616" s="11"/>
      <c r="AM616" s="11"/>
      <c r="AN616" s="11"/>
      <c r="AO616" s="11"/>
    </row>
    <row r="617" ht="15.75" customHeight="1">
      <c r="AE617" s="2"/>
      <c r="AF617" s="2"/>
      <c r="AG617" s="2"/>
      <c r="AH617" s="2"/>
      <c r="AI617" s="2"/>
      <c r="AJ617" s="2"/>
      <c r="AK617" s="11"/>
      <c r="AL617" s="11"/>
      <c r="AM617" s="11"/>
      <c r="AN617" s="11"/>
      <c r="AO617" s="11"/>
    </row>
    <row r="618" ht="15.75" customHeight="1">
      <c r="AE618" s="2"/>
      <c r="AF618" s="2"/>
      <c r="AG618" s="2"/>
      <c r="AH618" s="2"/>
      <c r="AI618" s="2"/>
      <c r="AJ618" s="2"/>
      <c r="AK618" s="11"/>
      <c r="AL618" s="11"/>
      <c r="AM618" s="11"/>
      <c r="AN618" s="11"/>
      <c r="AO618" s="11"/>
    </row>
    <row r="619" ht="15.75" customHeight="1">
      <c r="AE619" s="2"/>
      <c r="AF619" s="2"/>
      <c r="AG619" s="2"/>
      <c r="AH619" s="2"/>
      <c r="AI619" s="2"/>
      <c r="AJ619" s="2"/>
      <c r="AK619" s="11"/>
      <c r="AL619" s="11"/>
      <c r="AM619" s="11"/>
      <c r="AN619" s="11"/>
      <c r="AO619" s="11"/>
    </row>
    <row r="620" ht="15.75" customHeight="1">
      <c r="AE620" s="2"/>
      <c r="AF620" s="2"/>
      <c r="AG620" s="2"/>
      <c r="AH620" s="2"/>
      <c r="AI620" s="2"/>
      <c r="AJ620" s="2"/>
      <c r="AK620" s="11"/>
      <c r="AL620" s="11"/>
      <c r="AM620" s="11"/>
      <c r="AN620" s="11"/>
      <c r="AO620" s="11"/>
    </row>
    <row r="621" ht="15.75" customHeight="1">
      <c r="AE621" s="2"/>
      <c r="AF621" s="2"/>
      <c r="AG621" s="2"/>
      <c r="AH621" s="2"/>
      <c r="AI621" s="2"/>
      <c r="AJ621" s="2"/>
      <c r="AK621" s="11"/>
      <c r="AL621" s="11"/>
      <c r="AM621" s="11"/>
      <c r="AN621" s="11"/>
      <c r="AO621" s="11"/>
    </row>
    <row r="622" ht="15.75" customHeight="1">
      <c r="AE622" s="2"/>
      <c r="AF622" s="2"/>
      <c r="AG622" s="2"/>
      <c r="AH622" s="2"/>
      <c r="AI622" s="2"/>
      <c r="AJ622" s="2"/>
      <c r="AK622" s="11"/>
      <c r="AL622" s="11"/>
      <c r="AM622" s="11"/>
      <c r="AN622" s="11"/>
      <c r="AO622" s="11"/>
    </row>
    <row r="623" ht="15.75" customHeight="1">
      <c r="AE623" s="2"/>
      <c r="AF623" s="2"/>
      <c r="AG623" s="2"/>
      <c r="AH623" s="2"/>
      <c r="AI623" s="2"/>
      <c r="AJ623" s="2"/>
      <c r="AK623" s="11"/>
      <c r="AL623" s="11"/>
      <c r="AM623" s="11"/>
      <c r="AN623" s="11"/>
      <c r="AO623" s="11"/>
    </row>
    <row r="624" ht="15.75" customHeight="1">
      <c r="AE624" s="2"/>
      <c r="AF624" s="2"/>
      <c r="AG624" s="2"/>
      <c r="AH624" s="2"/>
      <c r="AI624" s="2"/>
      <c r="AJ624" s="2"/>
      <c r="AK624" s="11"/>
      <c r="AL624" s="11"/>
      <c r="AM624" s="11"/>
      <c r="AN624" s="11"/>
      <c r="AO624" s="11"/>
    </row>
    <row r="625" ht="15.75" customHeight="1">
      <c r="AE625" s="2"/>
      <c r="AF625" s="2"/>
      <c r="AG625" s="2"/>
      <c r="AH625" s="2"/>
      <c r="AI625" s="2"/>
      <c r="AJ625" s="2"/>
      <c r="AK625" s="11"/>
      <c r="AL625" s="11"/>
      <c r="AM625" s="11"/>
      <c r="AN625" s="11"/>
      <c r="AO625" s="11"/>
    </row>
    <row r="626" ht="15.75" customHeight="1">
      <c r="AE626" s="2"/>
      <c r="AF626" s="2"/>
      <c r="AG626" s="2"/>
      <c r="AH626" s="2"/>
      <c r="AI626" s="2"/>
      <c r="AJ626" s="2"/>
      <c r="AK626" s="11"/>
      <c r="AL626" s="11"/>
      <c r="AM626" s="11"/>
      <c r="AN626" s="11"/>
      <c r="AO626" s="11"/>
    </row>
    <row r="627" ht="15.75" customHeight="1">
      <c r="AE627" s="2"/>
      <c r="AF627" s="2"/>
      <c r="AG627" s="2"/>
      <c r="AH627" s="2"/>
      <c r="AI627" s="2"/>
      <c r="AJ627" s="2"/>
      <c r="AK627" s="11"/>
      <c r="AL627" s="11"/>
      <c r="AM627" s="11"/>
      <c r="AN627" s="11"/>
      <c r="AO627" s="11"/>
    </row>
    <row r="628" ht="15.75" customHeight="1">
      <c r="AE628" s="2"/>
      <c r="AF628" s="2"/>
      <c r="AG628" s="2"/>
      <c r="AH628" s="2"/>
      <c r="AI628" s="2"/>
      <c r="AJ628" s="2"/>
      <c r="AK628" s="11"/>
      <c r="AL628" s="11"/>
      <c r="AM628" s="11"/>
      <c r="AN628" s="11"/>
      <c r="AO628" s="11"/>
    </row>
    <row r="629" ht="15.75" customHeight="1">
      <c r="AE629" s="2"/>
      <c r="AF629" s="2"/>
      <c r="AG629" s="2"/>
      <c r="AH629" s="2"/>
      <c r="AI629" s="2"/>
      <c r="AJ629" s="2"/>
      <c r="AK629" s="11"/>
      <c r="AL629" s="11"/>
      <c r="AM629" s="11"/>
      <c r="AN629" s="11"/>
      <c r="AO629" s="11"/>
    </row>
    <row r="630" ht="15.75" customHeight="1">
      <c r="AE630" s="2"/>
      <c r="AF630" s="2"/>
      <c r="AG630" s="2"/>
      <c r="AH630" s="2"/>
      <c r="AI630" s="2"/>
      <c r="AJ630" s="2"/>
      <c r="AK630" s="11"/>
      <c r="AL630" s="11"/>
      <c r="AM630" s="11"/>
      <c r="AN630" s="11"/>
      <c r="AO630" s="11"/>
    </row>
    <row r="631" ht="15.75" customHeight="1">
      <c r="AE631" s="2"/>
      <c r="AF631" s="2"/>
      <c r="AG631" s="2"/>
      <c r="AH631" s="2"/>
      <c r="AI631" s="2"/>
      <c r="AJ631" s="2"/>
      <c r="AK631" s="11"/>
      <c r="AL631" s="11"/>
      <c r="AM631" s="11"/>
      <c r="AN631" s="11"/>
      <c r="AO631" s="11"/>
    </row>
    <row r="632" ht="15.75" customHeight="1">
      <c r="AE632" s="2"/>
      <c r="AF632" s="2"/>
      <c r="AG632" s="2"/>
      <c r="AH632" s="2"/>
      <c r="AI632" s="2"/>
      <c r="AJ632" s="2"/>
      <c r="AK632" s="11"/>
      <c r="AL632" s="11"/>
      <c r="AM632" s="11"/>
      <c r="AN632" s="11"/>
      <c r="AO632" s="11"/>
    </row>
    <row r="633" ht="15.75" customHeight="1">
      <c r="AE633" s="2"/>
      <c r="AF633" s="2"/>
      <c r="AG633" s="2"/>
      <c r="AH633" s="2"/>
      <c r="AI633" s="2"/>
      <c r="AJ633" s="2"/>
      <c r="AK633" s="11"/>
      <c r="AL633" s="11"/>
      <c r="AM633" s="11"/>
      <c r="AN633" s="11"/>
      <c r="AO633" s="11"/>
    </row>
    <row r="634" ht="15.75" customHeight="1">
      <c r="AE634" s="2"/>
      <c r="AF634" s="2"/>
      <c r="AG634" s="2"/>
      <c r="AH634" s="2"/>
      <c r="AI634" s="2"/>
      <c r="AJ634" s="2"/>
      <c r="AK634" s="11"/>
      <c r="AL634" s="11"/>
      <c r="AM634" s="11"/>
      <c r="AN634" s="11"/>
      <c r="AO634" s="11"/>
    </row>
    <row r="635" ht="15.75" customHeight="1">
      <c r="AE635" s="2"/>
      <c r="AF635" s="2"/>
      <c r="AG635" s="2"/>
      <c r="AH635" s="2"/>
      <c r="AI635" s="2"/>
      <c r="AJ635" s="2"/>
      <c r="AK635" s="11"/>
      <c r="AL635" s="11"/>
      <c r="AM635" s="11"/>
      <c r="AN635" s="11"/>
      <c r="AO635" s="11"/>
    </row>
    <row r="636" ht="15.75" customHeight="1">
      <c r="AE636" s="2"/>
      <c r="AF636" s="2"/>
      <c r="AG636" s="2"/>
      <c r="AH636" s="2"/>
      <c r="AI636" s="2"/>
      <c r="AJ636" s="2"/>
      <c r="AK636" s="11"/>
      <c r="AL636" s="11"/>
      <c r="AM636" s="11"/>
      <c r="AN636" s="11"/>
      <c r="AO636" s="11"/>
    </row>
    <row r="637" ht="15.75" customHeight="1">
      <c r="AE637" s="2"/>
      <c r="AF637" s="2"/>
      <c r="AG637" s="2"/>
      <c r="AH637" s="2"/>
      <c r="AI637" s="2"/>
      <c r="AJ637" s="2"/>
      <c r="AK637" s="11"/>
      <c r="AL637" s="11"/>
      <c r="AM637" s="11"/>
      <c r="AN637" s="11"/>
      <c r="AO637" s="11"/>
    </row>
    <row r="638" ht="15.75" customHeight="1">
      <c r="AE638" s="2"/>
      <c r="AF638" s="2"/>
      <c r="AG638" s="2"/>
      <c r="AH638" s="2"/>
      <c r="AI638" s="2"/>
      <c r="AJ638" s="2"/>
      <c r="AK638" s="11"/>
      <c r="AL638" s="11"/>
      <c r="AM638" s="11"/>
      <c r="AN638" s="11"/>
      <c r="AO638" s="11"/>
    </row>
    <row r="639" ht="15.75" customHeight="1">
      <c r="AE639" s="2"/>
      <c r="AF639" s="2"/>
      <c r="AG639" s="2"/>
      <c r="AH639" s="2"/>
      <c r="AI639" s="2"/>
      <c r="AJ639" s="2"/>
      <c r="AK639" s="11"/>
      <c r="AL639" s="11"/>
      <c r="AM639" s="11"/>
      <c r="AN639" s="11"/>
      <c r="AO639" s="11"/>
    </row>
    <row r="640" ht="15.75" customHeight="1">
      <c r="AE640" s="2"/>
      <c r="AF640" s="2"/>
      <c r="AG640" s="2"/>
      <c r="AH640" s="2"/>
      <c r="AI640" s="2"/>
      <c r="AJ640" s="2"/>
      <c r="AK640" s="11"/>
      <c r="AL640" s="11"/>
      <c r="AM640" s="11"/>
      <c r="AN640" s="11"/>
      <c r="AO640" s="11"/>
    </row>
    <row r="641" ht="15.75" customHeight="1">
      <c r="AE641" s="2"/>
      <c r="AF641" s="2"/>
      <c r="AG641" s="2"/>
      <c r="AH641" s="2"/>
      <c r="AI641" s="2"/>
      <c r="AJ641" s="2"/>
      <c r="AK641" s="11"/>
      <c r="AL641" s="11"/>
      <c r="AM641" s="11"/>
      <c r="AN641" s="11"/>
      <c r="AO641" s="11"/>
    </row>
    <row r="642" ht="15.75" customHeight="1">
      <c r="AE642" s="2"/>
      <c r="AF642" s="2"/>
      <c r="AG642" s="2"/>
      <c r="AH642" s="2"/>
      <c r="AI642" s="2"/>
      <c r="AJ642" s="2"/>
      <c r="AK642" s="11"/>
      <c r="AL642" s="11"/>
      <c r="AM642" s="11"/>
      <c r="AN642" s="11"/>
      <c r="AO642" s="11"/>
    </row>
    <row r="643" ht="15.75" customHeight="1">
      <c r="AE643" s="2"/>
      <c r="AF643" s="2"/>
      <c r="AG643" s="2"/>
      <c r="AH643" s="2"/>
      <c r="AI643" s="2"/>
      <c r="AJ643" s="2"/>
      <c r="AK643" s="11"/>
      <c r="AL643" s="11"/>
      <c r="AM643" s="11"/>
      <c r="AN643" s="11"/>
      <c r="AO643" s="11"/>
    </row>
    <row r="644" ht="15.75" customHeight="1">
      <c r="AE644" s="2"/>
      <c r="AF644" s="2"/>
      <c r="AG644" s="2"/>
      <c r="AH644" s="2"/>
      <c r="AI644" s="2"/>
      <c r="AJ644" s="2"/>
      <c r="AK644" s="11"/>
      <c r="AL644" s="11"/>
      <c r="AM644" s="11"/>
      <c r="AN644" s="11"/>
      <c r="AO644" s="11"/>
    </row>
    <row r="645" ht="15.75" customHeight="1">
      <c r="AE645" s="2"/>
      <c r="AF645" s="2"/>
      <c r="AG645" s="2"/>
      <c r="AH645" s="2"/>
      <c r="AI645" s="2"/>
      <c r="AJ645" s="2"/>
      <c r="AK645" s="11"/>
      <c r="AL645" s="11"/>
      <c r="AM645" s="11"/>
      <c r="AN645" s="11"/>
      <c r="AO645" s="11"/>
    </row>
    <row r="646" ht="15.75" customHeight="1">
      <c r="AE646" s="2"/>
      <c r="AF646" s="2"/>
      <c r="AG646" s="2"/>
      <c r="AH646" s="2"/>
      <c r="AI646" s="2"/>
      <c r="AJ646" s="2"/>
      <c r="AK646" s="11"/>
      <c r="AL646" s="11"/>
      <c r="AM646" s="11"/>
      <c r="AN646" s="11"/>
      <c r="AO646" s="11"/>
    </row>
    <row r="647" ht="15.75" customHeight="1">
      <c r="AE647" s="2"/>
      <c r="AF647" s="2"/>
      <c r="AG647" s="2"/>
      <c r="AH647" s="2"/>
      <c r="AI647" s="2"/>
      <c r="AJ647" s="2"/>
      <c r="AK647" s="11"/>
      <c r="AL647" s="11"/>
      <c r="AM647" s="11"/>
      <c r="AN647" s="11"/>
      <c r="AO647" s="11"/>
    </row>
    <row r="648" ht="15.75" customHeight="1">
      <c r="AE648" s="2"/>
      <c r="AF648" s="2"/>
      <c r="AG648" s="2"/>
      <c r="AH648" s="2"/>
      <c r="AI648" s="2"/>
      <c r="AJ648" s="2"/>
      <c r="AK648" s="11"/>
      <c r="AL648" s="11"/>
      <c r="AM648" s="11"/>
      <c r="AN648" s="11"/>
      <c r="AO648" s="11"/>
    </row>
    <row r="649" ht="15.75" customHeight="1">
      <c r="AE649" s="2"/>
      <c r="AF649" s="2"/>
      <c r="AG649" s="2"/>
      <c r="AH649" s="2"/>
      <c r="AI649" s="2"/>
      <c r="AJ649" s="2"/>
      <c r="AK649" s="11"/>
      <c r="AL649" s="11"/>
      <c r="AM649" s="11"/>
      <c r="AN649" s="11"/>
      <c r="AO649" s="11"/>
    </row>
    <row r="650" ht="15.75" customHeight="1">
      <c r="AE650" s="2"/>
      <c r="AF650" s="2"/>
      <c r="AG650" s="2"/>
      <c r="AH650" s="2"/>
      <c r="AI650" s="2"/>
      <c r="AJ650" s="2"/>
      <c r="AK650" s="11"/>
      <c r="AL650" s="11"/>
      <c r="AM650" s="11"/>
      <c r="AN650" s="11"/>
      <c r="AO650" s="11"/>
    </row>
    <row r="651" ht="15.75" customHeight="1">
      <c r="AE651" s="2"/>
      <c r="AF651" s="2"/>
      <c r="AG651" s="2"/>
      <c r="AH651" s="2"/>
      <c r="AI651" s="2"/>
      <c r="AJ651" s="2"/>
      <c r="AK651" s="11"/>
      <c r="AL651" s="11"/>
      <c r="AM651" s="11"/>
      <c r="AN651" s="11"/>
      <c r="AO651" s="11"/>
    </row>
    <row r="652" ht="15.75" customHeight="1">
      <c r="AE652" s="2"/>
      <c r="AF652" s="2"/>
      <c r="AG652" s="2"/>
      <c r="AH652" s="2"/>
      <c r="AI652" s="2"/>
      <c r="AJ652" s="2"/>
      <c r="AK652" s="11"/>
      <c r="AL652" s="11"/>
      <c r="AM652" s="11"/>
      <c r="AN652" s="11"/>
      <c r="AO652" s="11"/>
    </row>
    <row r="653" ht="15.75" customHeight="1">
      <c r="AE653" s="2"/>
      <c r="AF653" s="2"/>
      <c r="AG653" s="2"/>
      <c r="AH653" s="2"/>
      <c r="AI653" s="2"/>
      <c r="AJ653" s="2"/>
      <c r="AK653" s="11"/>
      <c r="AL653" s="11"/>
      <c r="AM653" s="11"/>
      <c r="AN653" s="11"/>
      <c r="AO653" s="11"/>
    </row>
    <row r="654" ht="15.75" customHeight="1">
      <c r="AE654" s="2"/>
      <c r="AF654" s="2"/>
      <c r="AG654" s="2"/>
      <c r="AH654" s="2"/>
      <c r="AI654" s="2"/>
      <c r="AJ654" s="2"/>
      <c r="AK654" s="11"/>
      <c r="AL654" s="11"/>
      <c r="AM654" s="11"/>
      <c r="AN654" s="11"/>
      <c r="AO654" s="11"/>
    </row>
    <row r="655" ht="15.75" customHeight="1">
      <c r="AE655" s="2"/>
      <c r="AF655" s="2"/>
      <c r="AG655" s="2"/>
      <c r="AH655" s="2"/>
      <c r="AI655" s="2"/>
      <c r="AJ655" s="2"/>
      <c r="AK655" s="11"/>
      <c r="AL655" s="11"/>
      <c r="AM655" s="11"/>
      <c r="AN655" s="11"/>
      <c r="AO655" s="11"/>
    </row>
    <row r="656" ht="15.75" customHeight="1">
      <c r="AE656" s="2"/>
      <c r="AF656" s="2"/>
      <c r="AG656" s="2"/>
      <c r="AH656" s="2"/>
      <c r="AI656" s="2"/>
      <c r="AJ656" s="2"/>
      <c r="AK656" s="11"/>
      <c r="AL656" s="11"/>
      <c r="AM656" s="11"/>
      <c r="AN656" s="11"/>
      <c r="AO656" s="11"/>
    </row>
    <row r="657" ht="15.75" customHeight="1">
      <c r="AE657" s="2"/>
      <c r="AF657" s="2"/>
      <c r="AG657" s="2"/>
      <c r="AH657" s="2"/>
      <c r="AI657" s="2"/>
      <c r="AJ657" s="2"/>
      <c r="AK657" s="11"/>
      <c r="AL657" s="11"/>
      <c r="AM657" s="11"/>
      <c r="AN657" s="11"/>
      <c r="AO657" s="11"/>
    </row>
    <row r="658" ht="15.75" customHeight="1">
      <c r="AE658" s="2"/>
      <c r="AF658" s="2"/>
      <c r="AG658" s="2"/>
      <c r="AH658" s="2"/>
      <c r="AI658" s="2"/>
      <c r="AJ658" s="2"/>
      <c r="AK658" s="11"/>
      <c r="AL658" s="11"/>
      <c r="AM658" s="11"/>
      <c r="AN658" s="11"/>
      <c r="AO658" s="11"/>
    </row>
    <row r="659" ht="15.75" customHeight="1">
      <c r="AE659" s="2"/>
      <c r="AF659" s="2"/>
      <c r="AG659" s="2"/>
      <c r="AH659" s="2"/>
      <c r="AI659" s="2"/>
      <c r="AJ659" s="2"/>
      <c r="AK659" s="11"/>
      <c r="AL659" s="11"/>
      <c r="AM659" s="11"/>
      <c r="AN659" s="11"/>
      <c r="AO659" s="11"/>
    </row>
    <row r="660" ht="15.75" customHeight="1">
      <c r="AE660" s="2"/>
      <c r="AF660" s="2"/>
      <c r="AG660" s="2"/>
      <c r="AH660" s="2"/>
      <c r="AI660" s="2"/>
      <c r="AJ660" s="2"/>
      <c r="AK660" s="11"/>
      <c r="AL660" s="11"/>
      <c r="AM660" s="11"/>
      <c r="AN660" s="11"/>
      <c r="AO660" s="11"/>
    </row>
    <row r="661" ht="15.75" customHeight="1">
      <c r="AE661" s="2"/>
      <c r="AF661" s="2"/>
      <c r="AG661" s="2"/>
      <c r="AH661" s="2"/>
      <c r="AI661" s="2"/>
      <c r="AJ661" s="2"/>
      <c r="AK661" s="11"/>
      <c r="AL661" s="11"/>
      <c r="AM661" s="11"/>
      <c r="AN661" s="11"/>
      <c r="AO661" s="11"/>
    </row>
    <row r="662" ht="15.75" customHeight="1">
      <c r="AE662" s="2"/>
      <c r="AF662" s="2"/>
      <c r="AG662" s="2"/>
      <c r="AH662" s="2"/>
      <c r="AI662" s="2"/>
      <c r="AJ662" s="2"/>
      <c r="AK662" s="11"/>
      <c r="AL662" s="11"/>
      <c r="AM662" s="11"/>
      <c r="AN662" s="11"/>
      <c r="AO662" s="11"/>
    </row>
    <row r="663" ht="15.75" customHeight="1">
      <c r="AE663" s="2"/>
      <c r="AF663" s="2"/>
      <c r="AG663" s="2"/>
      <c r="AH663" s="2"/>
      <c r="AI663" s="2"/>
      <c r="AJ663" s="2"/>
      <c r="AK663" s="11"/>
      <c r="AL663" s="11"/>
      <c r="AM663" s="11"/>
      <c r="AN663" s="11"/>
      <c r="AO663" s="11"/>
    </row>
    <row r="664" ht="15.75" customHeight="1">
      <c r="AE664" s="2"/>
      <c r="AF664" s="2"/>
      <c r="AG664" s="2"/>
      <c r="AH664" s="2"/>
      <c r="AI664" s="2"/>
      <c r="AJ664" s="2"/>
      <c r="AK664" s="11"/>
      <c r="AL664" s="11"/>
      <c r="AM664" s="11"/>
      <c r="AN664" s="11"/>
      <c r="AO664" s="11"/>
    </row>
    <row r="665" ht="15.75" customHeight="1">
      <c r="AE665" s="2"/>
      <c r="AF665" s="2"/>
      <c r="AG665" s="2"/>
      <c r="AH665" s="2"/>
      <c r="AI665" s="2"/>
      <c r="AJ665" s="2"/>
      <c r="AK665" s="11"/>
      <c r="AL665" s="11"/>
      <c r="AM665" s="11"/>
      <c r="AN665" s="11"/>
      <c r="AO665" s="11"/>
    </row>
    <row r="666" ht="15.75" customHeight="1">
      <c r="AE666" s="2"/>
      <c r="AF666" s="2"/>
      <c r="AG666" s="2"/>
      <c r="AH666" s="2"/>
      <c r="AI666" s="2"/>
      <c r="AJ666" s="2"/>
      <c r="AK666" s="11"/>
      <c r="AL666" s="11"/>
      <c r="AM666" s="11"/>
      <c r="AN666" s="11"/>
      <c r="AO666" s="11"/>
    </row>
    <row r="667" ht="15.75" customHeight="1">
      <c r="AE667" s="2"/>
      <c r="AF667" s="2"/>
      <c r="AG667" s="2"/>
      <c r="AH667" s="2"/>
      <c r="AI667" s="2"/>
      <c r="AJ667" s="2"/>
      <c r="AK667" s="11"/>
      <c r="AL667" s="11"/>
      <c r="AM667" s="11"/>
      <c r="AN667" s="11"/>
      <c r="AO667" s="11"/>
    </row>
    <row r="668" ht="15.75" customHeight="1">
      <c r="AE668" s="2"/>
      <c r="AF668" s="2"/>
      <c r="AG668" s="2"/>
      <c r="AH668" s="2"/>
      <c r="AI668" s="2"/>
      <c r="AJ668" s="2"/>
      <c r="AK668" s="11"/>
      <c r="AL668" s="11"/>
      <c r="AM668" s="11"/>
      <c r="AN668" s="11"/>
      <c r="AO668" s="11"/>
    </row>
    <row r="669" ht="15.75" customHeight="1">
      <c r="AE669" s="2"/>
      <c r="AF669" s="2"/>
      <c r="AG669" s="2"/>
      <c r="AH669" s="2"/>
      <c r="AI669" s="2"/>
      <c r="AJ669" s="2"/>
      <c r="AK669" s="11"/>
      <c r="AL669" s="11"/>
      <c r="AM669" s="11"/>
      <c r="AN669" s="11"/>
      <c r="AO669" s="11"/>
    </row>
    <row r="670" ht="15.75" customHeight="1">
      <c r="AE670" s="2"/>
      <c r="AF670" s="2"/>
      <c r="AG670" s="2"/>
      <c r="AH670" s="2"/>
      <c r="AI670" s="2"/>
      <c r="AJ670" s="2"/>
      <c r="AK670" s="11"/>
      <c r="AL670" s="11"/>
      <c r="AM670" s="11"/>
      <c r="AN670" s="11"/>
      <c r="AO670" s="11"/>
    </row>
    <row r="671" ht="15.75" customHeight="1">
      <c r="AE671" s="2"/>
      <c r="AF671" s="2"/>
      <c r="AG671" s="2"/>
      <c r="AH671" s="2"/>
      <c r="AI671" s="2"/>
      <c r="AJ671" s="2"/>
      <c r="AK671" s="11"/>
      <c r="AL671" s="11"/>
      <c r="AM671" s="11"/>
      <c r="AN671" s="11"/>
      <c r="AO671" s="11"/>
    </row>
    <row r="672" ht="15.75" customHeight="1">
      <c r="AE672" s="2"/>
      <c r="AF672" s="2"/>
      <c r="AG672" s="2"/>
      <c r="AH672" s="2"/>
      <c r="AI672" s="2"/>
      <c r="AJ672" s="2"/>
      <c r="AK672" s="11"/>
      <c r="AL672" s="11"/>
      <c r="AM672" s="11"/>
      <c r="AN672" s="11"/>
      <c r="AO672" s="11"/>
    </row>
    <row r="673" ht="15.75" customHeight="1">
      <c r="AE673" s="2"/>
      <c r="AF673" s="2"/>
      <c r="AG673" s="2"/>
      <c r="AH673" s="2"/>
      <c r="AI673" s="2"/>
      <c r="AJ673" s="2"/>
      <c r="AK673" s="11"/>
      <c r="AL673" s="11"/>
      <c r="AM673" s="11"/>
      <c r="AN673" s="11"/>
      <c r="AO673" s="11"/>
    </row>
    <row r="674" ht="15.75" customHeight="1">
      <c r="AE674" s="2"/>
      <c r="AF674" s="2"/>
      <c r="AG674" s="2"/>
      <c r="AH674" s="2"/>
      <c r="AI674" s="2"/>
      <c r="AJ674" s="2"/>
      <c r="AK674" s="11"/>
      <c r="AL674" s="11"/>
      <c r="AM674" s="11"/>
      <c r="AN674" s="11"/>
      <c r="AO674" s="11"/>
    </row>
    <row r="675" ht="15.75" customHeight="1">
      <c r="AE675" s="2"/>
      <c r="AF675" s="2"/>
      <c r="AG675" s="2"/>
      <c r="AH675" s="2"/>
      <c r="AI675" s="2"/>
      <c r="AJ675" s="2"/>
      <c r="AK675" s="11"/>
      <c r="AL675" s="11"/>
      <c r="AM675" s="11"/>
      <c r="AN675" s="11"/>
      <c r="AO675" s="11"/>
    </row>
    <row r="676" ht="15.75" customHeight="1">
      <c r="AE676" s="2"/>
      <c r="AF676" s="2"/>
      <c r="AG676" s="2"/>
      <c r="AH676" s="2"/>
      <c r="AI676" s="2"/>
      <c r="AJ676" s="2"/>
      <c r="AK676" s="11"/>
      <c r="AL676" s="11"/>
      <c r="AM676" s="11"/>
      <c r="AN676" s="11"/>
      <c r="AO676" s="11"/>
    </row>
    <row r="677" ht="15.75" customHeight="1">
      <c r="AE677" s="2"/>
      <c r="AF677" s="2"/>
      <c r="AG677" s="2"/>
      <c r="AH677" s="2"/>
      <c r="AI677" s="2"/>
      <c r="AJ677" s="2"/>
      <c r="AK677" s="11"/>
      <c r="AL677" s="11"/>
      <c r="AM677" s="11"/>
      <c r="AN677" s="11"/>
      <c r="AO677" s="11"/>
    </row>
    <row r="678" ht="15.75" customHeight="1">
      <c r="AE678" s="2"/>
      <c r="AF678" s="2"/>
      <c r="AG678" s="2"/>
      <c r="AH678" s="2"/>
      <c r="AI678" s="2"/>
      <c r="AJ678" s="2"/>
      <c r="AK678" s="11"/>
      <c r="AL678" s="11"/>
      <c r="AM678" s="11"/>
      <c r="AN678" s="11"/>
      <c r="AO678" s="11"/>
    </row>
    <row r="679" ht="15.75" customHeight="1">
      <c r="AE679" s="2"/>
      <c r="AF679" s="2"/>
      <c r="AG679" s="2"/>
      <c r="AH679" s="2"/>
      <c r="AI679" s="2"/>
      <c r="AJ679" s="2"/>
      <c r="AK679" s="11"/>
      <c r="AL679" s="11"/>
      <c r="AM679" s="11"/>
      <c r="AN679" s="11"/>
      <c r="AO679" s="11"/>
    </row>
    <row r="680" ht="15.75" customHeight="1">
      <c r="AE680" s="2"/>
      <c r="AF680" s="2"/>
      <c r="AG680" s="2"/>
      <c r="AH680" s="2"/>
      <c r="AI680" s="2"/>
      <c r="AJ680" s="2"/>
      <c r="AK680" s="11"/>
      <c r="AL680" s="11"/>
      <c r="AM680" s="11"/>
      <c r="AN680" s="11"/>
      <c r="AO680" s="11"/>
    </row>
    <row r="681" ht="15.75" customHeight="1">
      <c r="AE681" s="2"/>
      <c r="AF681" s="2"/>
      <c r="AG681" s="2"/>
      <c r="AH681" s="2"/>
      <c r="AI681" s="2"/>
      <c r="AJ681" s="2"/>
      <c r="AK681" s="11"/>
      <c r="AL681" s="11"/>
      <c r="AM681" s="11"/>
      <c r="AN681" s="11"/>
      <c r="AO681" s="11"/>
    </row>
    <row r="682" ht="15.75" customHeight="1">
      <c r="AE682" s="2"/>
      <c r="AF682" s="2"/>
      <c r="AG682" s="2"/>
      <c r="AH682" s="2"/>
      <c r="AI682" s="2"/>
      <c r="AJ682" s="2"/>
      <c r="AK682" s="11"/>
      <c r="AL682" s="11"/>
      <c r="AM682" s="11"/>
      <c r="AN682" s="11"/>
      <c r="AO682" s="11"/>
    </row>
    <row r="683" ht="15.75" customHeight="1">
      <c r="AE683" s="2"/>
      <c r="AF683" s="2"/>
      <c r="AG683" s="2"/>
      <c r="AH683" s="2"/>
      <c r="AI683" s="2"/>
      <c r="AJ683" s="2"/>
      <c r="AK683" s="11"/>
      <c r="AL683" s="11"/>
      <c r="AM683" s="11"/>
      <c r="AN683" s="11"/>
      <c r="AO683" s="11"/>
    </row>
    <row r="684" ht="15.75" customHeight="1">
      <c r="AE684" s="2"/>
      <c r="AF684" s="2"/>
      <c r="AG684" s="2"/>
      <c r="AH684" s="2"/>
      <c r="AI684" s="2"/>
      <c r="AJ684" s="2"/>
      <c r="AK684" s="11"/>
      <c r="AL684" s="11"/>
      <c r="AM684" s="11"/>
      <c r="AN684" s="11"/>
      <c r="AO684" s="11"/>
    </row>
    <row r="685" ht="15.75" customHeight="1">
      <c r="AE685" s="2"/>
      <c r="AF685" s="2"/>
      <c r="AG685" s="2"/>
      <c r="AH685" s="2"/>
      <c r="AI685" s="2"/>
      <c r="AJ685" s="2"/>
      <c r="AK685" s="11"/>
      <c r="AL685" s="11"/>
      <c r="AM685" s="11"/>
      <c r="AN685" s="11"/>
      <c r="AO685" s="11"/>
    </row>
    <row r="686" ht="15.75" customHeight="1">
      <c r="AE686" s="2"/>
      <c r="AF686" s="2"/>
      <c r="AG686" s="2"/>
      <c r="AH686" s="2"/>
      <c r="AI686" s="2"/>
      <c r="AJ686" s="2"/>
      <c r="AK686" s="11"/>
      <c r="AL686" s="11"/>
      <c r="AM686" s="11"/>
      <c r="AN686" s="11"/>
      <c r="AO686" s="11"/>
    </row>
    <row r="687" ht="15.75" customHeight="1">
      <c r="AE687" s="2"/>
      <c r="AF687" s="2"/>
      <c r="AG687" s="2"/>
      <c r="AH687" s="2"/>
      <c r="AI687" s="2"/>
      <c r="AJ687" s="2"/>
      <c r="AK687" s="11"/>
      <c r="AL687" s="11"/>
      <c r="AM687" s="11"/>
      <c r="AN687" s="11"/>
      <c r="AO687" s="11"/>
    </row>
    <row r="688" ht="15.75" customHeight="1">
      <c r="AE688" s="2"/>
      <c r="AF688" s="2"/>
      <c r="AG688" s="2"/>
      <c r="AH688" s="2"/>
      <c r="AI688" s="2"/>
      <c r="AJ688" s="2"/>
      <c r="AK688" s="11"/>
      <c r="AL688" s="11"/>
      <c r="AM688" s="11"/>
      <c r="AN688" s="11"/>
      <c r="AO688" s="11"/>
    </row>
    <row r="689" ht="15.75" customHeight="1">
      <c r="AE689" s="2"/>
      <c r="AF689" s="2"/>
      <c r="AG689" s="2"/>
      <c r="AH689" s="2"/>
      <c r="AI689" s="2"/>
      <c r="AJ689" s="2"/>
      <c r="AK689" s="11"/>
      <c r="AL689" s="11"/>
      <c r="AM689" s="11"/>
      <c r="AN689" s="11"/>
      <c r="AO689" s="11"/>
    </row>
    <row r="690" ht="15.75" customHeight="1">
      <c r="AE690" s="2"/>
      <c r="AF690" s="2"/>
      <c r="AG690" s="2"/>
      <c r="AH690" s="2"/>
      <c r="AI690" s="2"/>
      <c r="AJ690" s="2"/>
      <c r="AK690" s="11"/>
      <c r="AL690" s="11"/>
      <c r="AM690" s="11"/>
      <c r="AN690" s="11"/>
      <c r="AO690" s="11"/>
    </row>
    <row r="691" ht="15.75" customHeight="1">
      <c r="AE691" s="2"/>
      <c r="AF691" s="2"/>
      <c r="AG691" s="2"/>
      <c r="AH691" s="2"/>
      <c r="AI691" s="2"/>
      <c r="AJ691" s="2"/>
      <c r="AK691" s="11"/>
      <c r="AL691" s="11"/>
      <c r="AM691" s="11"/>
      <c r="AN691" s="11"/>
      <c r="AO691" s="11"/>
    </row>
    <row r="692" ht="15.75" customHeight="1">
      <c r="AE692" s="2"/>
      <c r="AF692" s="2"/>
      <c r="AG692" s="2"/>
      <c r="AH692" s="2"/>
      <c r="AI692" s="2"/>
      <c r="AJ692" s="2"/>
      <c r="AK692" s="11"/>
      <c r="AL692" s="11"/>
      <c r="AM692" s="11"/>
      <c r="AN692" s="11"/>
      <c r="AO692" s="11"/>
    </row>
    <row r="693" ht="15.75" customHeight="1">
      <c r="AE693" s="2"/>
      <c r="AF693" s="2"/>
      <c r="AG693" s="2"/>
      <c r="AH693" s="2"/>
      <c r="AI693" s="2"/>
      <c r="AJ693" s="2"/>
      <c r="AK693" s="11"/>
      <c r="AL693" s="11"/>
      <c r="AM693" s="11"/>
      <c r="AN693" s="11"/>
      <c r="AO693" s="11"/>
    </row>
    <row r="694" ht="15.75" customHeight="1">
      <c r="AE694" s="2"/>
      <c r="AF694" s="2"/>
      <c r="AG694" s="2"/>
      <c r="AH694" s="2"/>
      <c r="AI694" s="2"/>
      <c r="AJ694" s="2"/>
      <c r="AK694" s="11"/>
      <c r="AL694" s="11"/>
      <c r="AM694" s="11"/>
      <c r="AN694" s="11"/>
      <c r="AO694" s="11"/>
    </row>
    <row r="695" ht="15.75" customHeight="1">
      <c r="AE695" s="2"/>
      <c r="AF695" s="2"/>
      <c r="AG695" s="2"/>
      <c r="AH695" s="2"/>
      <c r="AI695" s="2"/>
      <c r="AJ695" s="2"/>
      <c r="AK695" s="11"/>
      <c r="AL695" s="11"/>
      <c r="AM695" s="11"/>
      <c r="AN695" s="11"/>
      <c r="AO695" s="11"/>
    </row>
    <row r="696" ht="15.75" customHeight="1">
      <c r="AE696" s="2"/>
      <c r="AF696" s="2"/>
      <c r="AG696" s="2"/>
      <c r="AH696" s="2"/>
      <c r="AI696" s="2"/>
      <c r="AJ696" s="2"/>
      <c r="AK696" s="11"/>
      <c r="AL696" s="11"/>
      <c r="AM696" s="11"/>
      <c r="AN696" s="11"/>
      <c r="AO696" s="11"/>
    </row>
    <row r="697" ht="15.75" customHeight="1">
      <c r="AE697" s="2"/>
      <c r="AF697" s="2"/>
      <c r="AG697" s="2"/>
      <c r="AH697" s="2"/>
      <c r="AI697" s="2"/>
      <c r="AJ697" s="2"/>
      <c r="AK697" s="11"/>
      <c r="AL697" s="11"/>
      <c r="AM697" s="11"/>
      <c r="AN697" s="11"/>
      <c r="AO697" s="11"/>
    </row>
    <row r="698" ht="15.75" customHeight="1">
      <c r="AE698" s="2"/>
      <c r="AF698" s="2"/>
      <c r="AG698" s="2"/>
      <c r="AH698" s="2"/>
      <c r="AI698" s="2"/>
      <c r="AJ698" s="2"/>
      <c r="AK698" s="11"/>
      <c r="AL698" s="11"/>
      <c r="AM698" s="11"/>
      <c r="AN698" s="11"/>
      <c r="AO698" s="11"/>
    </row>
    <row r="699" ht="15.75" customHeight="1">
      <c r="AE699" s="2"/>
      <c r="AF699" s="2"/>
      <c r="AG699" s="2"/>
      <c r="AH699" s="2"/>
      <c r="AI699" s="2"/>
      <c r="AJ699" s="2"/>
      <c r="AK699" s="11"/>
      <c r="AL699" s="11"/>
      <c r="AM699" s="11"/>
      <c r="AN699" s="11"/>
      <c r="AO699" s="11"/>
    </row>
    <row r="700" ht="15.75" customHeight="1">
      <c r="AE700" s="2"/>
      <c r="AF700" s="2"/>
      <c r="AG700" s="2"/>
      <c r="AH700" s="2"/>
      <c r="AI700" s="2"/>
      <c r="AJ700" s="2"/>
      <c r="AK700" s="11"/>
      <c r="AL700" s="11"/>
      <c r="AM700" s="11"/>
      <c r="AN700" s="11"/>
      <c r="AO700" s="11"/>
    </row>
    <row r="701" ht="15.75" customHeight="1">
      <c r="AE701" s="2"/>
      <c r="AF701" s="2"/>
      <c r="AG701" s="2"/>
      <c r="AH701" s="2"/>
      <c r="AI701" s="2"/>
      <c r="AJ701" s="2"/>
      <c r="AK701" s="11"/>
      <c r="AL701" s="11"/>
      <c r="AM701" s="11"/>
      <c r="AN701" s="11"/>
      <c r="AO701" s="11"/>
    </row>
    <row r="702" ht="15.75" customHeight="1">
      <c r="AE702" s="2"/>
      <c r="AF702" s="2"/>
      <c r="AG702" s="2"/>
      <c r="AH702" s="2"/>
      <c r="AI702" s="2"/>
      <c r="AJ702" s="2"/>
      <c r="AK702" s="11"/>
      <c r="AL702" s="11"/>
      <c r="AM702" s="11"/>
      <c r="AN702" s="11"/>
      <c r="AO702" s="11"/>
    </row>
    <row r="703" ht="15.75" customHeight="1">
      <c r="AE703" s="2"/>
      <c r="AF703" s="2"/>
      <c r="AG703" s="2"/>
      <c r="AH703" s="2"/>
      <c r="AI703" s="2"/>
      <c r="AJ703" s="2"/>
      <c r="AK703" s="11"/>
      <c r="AL703" s="11"/>
      <c r="AM703" s="11"/>
      <c r="AN703" s="11"/>
      <c r="AO703" s="11"/>
    </row>
    <row r="704" ht="15.75" customHeight="1">
      <c r="AE704" s="2"/>
      <c r="AF704" s="2"/>
      <c r="AG704" s="2"/>
      <c r="AH704" s="2"/>
      <c r="AI704" s="2"/>
      <c r="AJ704" s="2"/>
      <c r="AK704" s="11"/>
      <c r="AL704" s="11"/>
      <c r="AM704" s="11"/>
      <c r="AN704" s="11"/>
      <c r="AO704" s="11"/>
    </row>
    <row r="705" ht="15.75" customHeight="1">
      <c r="AE705" s="2"/>
      <c r="AF705" s="2"/>
      <c r="AG705" s="2"/>
      <c r="AH705" s="2"/>
      <c r="AI705" s="2"/>
      <c r="AJ705" s="2"/>
      <c r="AK705" s="11"/>
      <c r="AL705" s="11"/>
      <c r="AM705" s="11"/>
      <c r="AN705" s="11"/>
      <c r="AO705" s="11"/>
    </row>
    <row r="706" ht="15.75" customHeight="1">
      <c r="AE706" s="2"/>
      <c r="AF706" s="2"/>
      <c r="AG706" s="2"/>
      <c r="AH706" s="2"/>
      <c r="AI706" s="2"/>
      <c r="AJ706" s="2"/>
      <c r="AK706" s="11"/>
      <c r="AL706" s="11"/>
      <c r="AM706" s="11"/>
      <c r="AN706" s="11"/>
      <c r="AO706" s="11"/>
    </row>
    <row r="707" ht="15.75" customHeight="1">
      <c r="AE707" s="2"/>
      <c r="AF707" s="2"/>
      <c r="AG707" s="2"/>
      <c r="AH707" s="2"/>
      <c r="AI707" s="2"/>
      <c r="AJ707" s="2"/>
      <c r="AK707" s="11"/>
      <c r="AL707" s="11"/>
      <c r="AM707" s="11"/>
      <c r="AN707" s="11"/>
      <c r="AO707" s="11"/>
    </row>
    <row r="708" ht="15.75" customHeight="1">
      <c r="AE708" s="2"/>
      <c r="AF708" s="2"/>
      <c r="AG708" s="2"/>
      <c r="AH708" s="2"/>
      <c r="AI708" s="2"/>
      <c r="AJ708" s="2"/>
      <c r="AK708" s="11"/>
      <c r="AL708" s="11"/>
      <c r="AM708" s="11"/>
      <c r="AN708" s="11"/>
      <c r="AO708" s="11"/>
    </row>
    <row r="709" ht="15.75" customHeight="1">
      <c r="AE709" s="2"/>
      <c r="AF709" s="2"/>
      <c r="AG709" s="2"/>
      <c r="AH709" s="2"/>
      <c r="AI709" s="2"/>
      <c r="AJ709" s="2"/>
      <c r="AK709" s="11"/>
      <c r="AL709" s="11"/>
      <c r="AM709" s="11"/>
      <c r="AN709" s="11"/>
      <c r="AO709" s="11"/>
    </row>
    <row r="710" ht="15.75" customHeight="1">
      <c r="AE710" s="2"/>
      <c r="AF710" s="2"/>
      <c r="AG710" s="2"/>
      <c r="AH710" s="2"/>
      <c r="AI710" s="2"/>
      <c r="AJ710" s="2"/>
      <c r="AK710" s="11"/>
      <c r="AL710" s="11"/>
      <c r="AM710" s="11"/>
      <c r="AN710" s="11"/>
      <c r="AO710" s="11"/>
    </row>
    <row r="711" ht="15.75" customHeight="1">
      <c r="AE711" s="2"/>
      <c r="AF711" s="2"/>
      <c r="AG711" s="2"/>
      <c r="AH711" s="2"/>
      <c r="AI711" s="2"/>
      <c r="AJ711" s="2"/>
      <c r="AK711" s="11"/>
      <c r="AL711" s="11"/>
      <c r="AM711" s="11"/>
      <c r="AN711" s="11"/>
      <c r="AO711" s="11"/>
    </row>
    <row r="712" ht="15.75" customHeight="1">
      <c r="AE712" s="2"/>
      <c r="AF712" s="2"/>
      <c r="AG712" s="2"/>
      <c r="AH712" s="2"/>
      <c r="AI712" s="2"/>
      <c r="AJ712" s="2"/>
      <c r="AK712" s="11"/>
      <c r="AL712" s="11"/>
      <c r="AM712" s="11"/>
      <c r="AN712" s="11"/>
      <c r="AO712" s="11"/>
    </row>
    <row r="713" ht="15.75" customHeight="1">
      <c r="AE713" s="2"/>
      <c r="AF713" s="2"/>
      <c r="AG713" s="2"/>
      <c r="AH713" s="2"/>
      <c r="AI713" s="2"/>
      <c r="AJ713" s="2"/>
      <c r="AK713" s="11"/>
      <c r="AL713" s="11"/>
      <c r="AM713" s="11"/>
      <c r="AN713" s="11"/>
      <c r="AO713" s="11"/>
    </row>
    <row r="714" ht="15.75" customHeight="1">
      <c r="AE714" s="2"/>
      <c r="AF714" s="2"/>
      <c r="AG714" s="2"/>
      <c r="AH714" s="2"/>
      <c r="AI714" s="2"/>
      <c r="AJ714" s="2"/>
      <c r="AK714" s="11"/>
      <c r="AL714" s="11"/>
      <c r="AM714" s="11"/>
      <c r="AN714" s="11"/>
      <c r="AO714" s="11"/>
    </row>
    <row r="715" ht="15.75" customHeight="1">
      <c r="AE715" s="2"/>
      <c r="AF715" s="2"/>
      <c r="AG715" s="2"/>
      <c r="AH715" s="2"/>
      <c r="AI715" s="2"/>
      <c r="AJ715" s="2"/>
      <c r="AK715" s="11"/>
      <c r="AL715" s="11"/>
      <c r="AM715" s="11"/>
      <c r="AN715" s="11"/>
      <c r="AO715" s="11"/>
    </row>
    <row r="716" ht="15.75" customHeight="1">
      <c r="AE716" s="2"/>
      <c r="AF716" s="2"/>
      <c r="AG716" s="2"/>
      <c r="AH716" s="2"/>
      <c r="AI716" s="2"/>
      <c r="AJ716" s="2"/>
      <c r="AK716" s="11"/>
      <c r="AL716" s="11"/>
      <c r="AM716" s="11"/>
      <c r="AN716" s="11"/>
      <c r="AO716" s="11"/>
    </row>
    <row r="717" ht="15.75" customHeight="1">
      <c r="AE717" s="2"/>
      <c r="AF717" s="2"/>
      <c r="AG717" s="2"/>
      <c r="AH717" s="2"/>
      <c r="AI717" s="2"/>
      <c r="AJ717" s="2"/>
      <c r="AK717" s="11"/>
      <c r="AL717" s="11"/>
      <c r="AM717" s="11"/>
      <c r="AN717" s="11"/>
      <c r="AO717" s="11"/>
    </row>
    <row r="718" ht="15.75" customHeight="1">
      <c r="AE718" s="2"/>
      <c r="AF718" s="2"/>
      <c r="AG718" s="2"/>
      <c r="AH718" s="2"/>
      <c r="AI718" s="2"/>
      <c r="AJ718" s="2"/>
      <c r="AK718" s="11"/>
      <c r="AL718" s="11"/>
      <c r="AM718" s="11"/>
      <c r="AN718" s="11"/>
      <c r="AO718" s="11"/>
    </row>
    <row r="719" ht="15.75" customHeight="1">
      <c r="AE719" s="2"/>
      <c r="AF719" s="2"/>
      <c r="AG719" s="2"/>
      <c r="AH719" s="2"/>
      <c r="AI719" s="2"/>
      <c r="AJ719" s="2"/>
      <c r="AK719" s="11"/>
      <c r="AL719" s="11"/>
      <c r="AM719" s="11"/>
      <c r="AN719" s="11"/>
      <c r="AO719" s="11"/>
    </row>
    <row r="720" ht="15.75" customHeight="1">
      <c r="AE720" s="2"/>
      <c r="AF720" s="2"/>
      <c r="AG720" s="2"/>
      <c r="AH720" s="2"/>
      <c r="AI720" s="2"/>
      <c r="AJ720" s="2"/>
      <c r="AK720" s="11"/>
      <c r="AL720" s="11"/>
      <c r="AM720" s="11"/>
      <c r="AN720" s="11"/>
      <c r="AO720" s="11"/>
    </row>
    <row r="721" ht="15.75" customHeight="1">
      <c r="AE721" s="2"/>
      <c r="AF721" s="2"/>
      <c r="AG721" s="2"/>
      <c r="AH721" s="2"/>
      <c r="AI721" s="2"/>
      <c r="AJ721" s="2"/>
      <c r="AK721" s="11"/>
      <c r="AL721" s="11"/>
      <c r="AM721" s="11"/>
      <c r="AN721" s="11"/>
      <c r="AO721" s="11"/>
    </row>
    <row r="722" ht="15.75" customHeight="1">
      <c r="AE722" s="2"/>
      <c r="AF722" s="2"/>
      <c r="AG722" s="2"/>
      <c r="AH722" s="2"/>
      <c r="AI722" s="2"/>
      <c r="AJ722" s="2"/>
      <c r="AK722" s="11"/>
      <c r="AL722" s="11"/>
      <c r="AM722" s="11"/>
      <c r="AN722" s="11"/>
      <c r="AO722" s="11"/>
    </row>
    <row r="723" ht="15.75" customHeight="1">
      <c r="AE723" s="2"/>
      <c r="AF723" s="2"/>
      <c r="AG723" s="2"/>
      <c r="AH723" s="2"/>
      <c r="AI723" s="2"/>
      <c r="AJ723" s="2"/>
      <c r="AK723" s="11"/>
      <c r="AL723" s="11"/>
      <c r="AM723" s="11"/>
      <c r="AN723" s="11"/>
      <c r="AO723" s="11"/>
    </row>
    <row r="724" ht="15.75" customHeight="1">
      <c r="AE724" s="2"/>
      <c r="AF724" s="2"/>
      <c r="AG724" s="2"/>
      <c r="AH724" s="2"/>
      <c r="AI724" s="2"/>
      <c r="AJ724" s="2"/>
      <c r="AK724" s="11"/>
      <c r="AL724" s="11"/>
      <c r="AM724" s="11"/>
      <c r="AN724" s="11"/>
      <c r="AO724" s="11"/>
    </row>
    <row r="725" ht="15.75" customHeight="1">
      <c r="AE725" s="2"/>
      <c r="AF725" s="2"/>
      <c r="AG725" s="2"/>
      <c r="AH725" s="2"/>
      <c r="AI725" s="2"/>
      <c r="AJ725" s="2"/>
      <c r="AK725" s="11"/>
      <c r="AL725" s="11"/>
      <c r="AM725" s="11"/>
      <c r="AN725" s="11"/>
      <c r="AO725" s="11"/>
    </row>
    <row r="726" ht="15.75" customHeight="1">
      <c r="AE726" s="2"/>
      <c r="AF726" s="2"/>
      <c r="AG726" s="2"/>
      <c r="AH726" s="2"/>
      <c r="AI726" s="2"/>
      <c r="AJ726" s="2"/>
      <c r="AK726" s="11"/>
      <c r="AL726" s="11"/>
      <c r="AM726" s="11"/>
      <c r="AN726" s="11"/>
      <c r="AO726" s="11"/>
    </row>
    <row r="727" ht="15.75" customHeight="1">
      <c r="AE727" s="2"/>
      <c r="AF727" s="2"/>
      <c r="AG727" s="2"/>
      <c r="AH727" s="2"/>
      <c r="AI727" s="2"/>
      <c r="AJ727" s="2"/>
      <c r="AK727" s="11"/>
      <c r="AL727" s="11"/>
      <c r="AM727" s="11"/>
      <c r="AN727" s="11"/>
      <c r="AO727" s="11"/>
    </row>
    <row r="728" ht="15.75" customHeight="1">
      <c r="AE728" s="2"/>
      <c r="AF728" s="2"/>
      <c r="AG728" s="2"/>
      <c r="AH728" s="2"/>
      <c r="AI728" s="2"/>
      <c r="AJ728" s="2"/>
      <c r="AK728" s="11"/>
      <c r="AL728" s="11"/>
      <c r="AM728" s="11"/>
      <c r="AN728" s="11"/>
      <c r="AO728" s="11"/>
    </row>
    <row r="729" ht="15.75" customHeight="1">
      <c r="AE729" s="2"/>
      <c r="AF729" s="2"/>
      <c r="AG729" s="2"/>
      <c r="AH729" s="2"/>
      <c r="AI729" s="2"/>
      <c r="AJ729" s="2"/>
      <c r="AK729" s="11"/>
      <c r="AL729" s="11"/>
      <c r="AM729" s="11"/>
      <c r="AN729" s="11"/>
      <c r="AO729" s="11"/>
    </row>
    <row r="730" ht="15.75" customHeight="1">
      <c r="AE730" s="2"/>
      <c r="AF730" s="2"/>
      <c r="AG730" s="2"/>
      <c r="AH730" s="2"/>
      <c r="AI730" s="2"/>
      <c r="AJ730" s="2"/>
      <c r="AK730" s="11"/>
      <c r="AL730" s="11"/>
      <c r="AM730" s="11"/>
      <c r="AN730" s="11"/>
      <c r="AO730" s="11"/>
    </row>
    <row r="731" ht="15.75" customHeight="1">
      <c r="AE731" s="2"/>
      <c r="AF731" s="2"/>
      <c r="AG731" s="2"/>
      <c r="AH731" s="2"/>
      <c r="AI731" s="2"/>
      <c r="AJ731" s="2"/>
      <c r="AK731" s="11"/>
      <c r="AL731" s="11"/>
      <c r="AM731" s="11"/>
      <c r="AN731" s="11"/>
      <c r="AO731" s="11"/>
    </row>
    <row r="732" ht="15.75" customHeight="1">
      <c r="AE732" s="2"/>
      <c r="AF732" s="2"/>
      <c r="AG732" s="2"/>
      <c r="AH732" s="2"/>
      <c r="AI732" s="2"/>
      <c r="AJ732" s="2"/>
      <c r="AK732" s="11"/>
      <c r="AL732" s="11"/>
      <c r="AM732" s="11"/>
      <c r="AN732" s="11"/>
      <c r="AO732" s="11"/>
    </row>
    <row r="733" ht="15.75" customHeight="1">
      <c r="AE733" s="2"/>
      <c r="AF733" s="2"/>
      <c r="AG733" s="2"/>
      <c r="AH733" s="2"/>
      <c r="AI733" s="2"/>
      <c r="AJ733" s="2"/>
      <c r="AK733" s="11"/>
      <c r="AL733" s="11"/>
      <c r="AM733" s="11"/>
      <c r="AN733" s="11"/>
      <c r="AO733" s="11"/>
    </row>
    <row r="734" ht="15.75" customHeight="1">
      <c r="AE734" s="2"/>
      <c r="AF734" s="2"/>
      <c r="AG734" s="2"/>
      <c r="AH734" s="2"/>
      <c r="AI734" s="2"/>
      <c r="AJ734" s="2"/>
      <c r="AK734" s="11"/>
      <c r="AL734" s="11"/>
      <c r="AM734" s="11"/>
      <c r="AN734" s="11"/>
      <c r="AO734" s="11"/>
    </row>
    <row r="735" ht="15.75" customHeight="1">
      <c r="AE735" s="2"/>
      <c r="AF735" s="2"/>
      <c r="AG735" s="2"/>
      <c r="AH735" s="2"/>
      <c r="AI735" s="2"/>
      <c r="AJ735" s="2"/>
      <c r="AK735" s="11"/>
      <c r="AL735" s="11"/>
      <c r="AM735" s="11"/>
      <c r="AN735" s="11"/>
      <c r="AO735" s="11"/>
    </row>
    <row r="736" ht="15.75" customHeight="1">
      <c r="AE736" s="2"/>
      <c r="AF736" s="2"/>
      <c r="AG736" s="2"/>
      <c r="AH736" s="2"/>
      <c r="AI736" s="2"/>
      <c r="AJ736" s="2"/>
      <c r="AK736" s="11"/>
      <c r="AL736" s="11"/>
      <c r="AM736" s="11"/>
      <c r="AN736" s="11"/>
      <c r="AO736" s="11"/>
    </row>
    <row r="737" ht="15.75" customHeight="1">
      <c r="AE737" s="2"/>
      <c r="AF737" s="2"/>
      <c r="AG737" s="2"/>
      <c r="AH737" s="2"/>
      <c r="AI737" s="2"/>
      <c r="AJ737" s="2"/>
      <c r="AK737" s="11"/>
      <c r="AL737" s="11"/>
      <c r="AM737" s="11"/>
      <c r="AN737" s="11"/>
      <c r="AO737" s="11"/>
    </row>
    <row r="738" ht="15.75" customHeight="1">
      <c r="AE738" s="2"/>
      <c r="AF738" s="2"/>
      <c r="AG738" s="2"/>
      <c r="AH738" s="2"/>
      <c r="AI738" s="2"/>
      <c r="AJ738" s="2"/>
      <c r="AK738" s="11"/>
      <c r="AL738" s="11"/>
      <c r="AM738" s="11"/>
      <c r="AN738" s="11"/>
      <c r="AO738" s="11"/>
    </row>
    <row r="739" ht="15.75" customHeight="1">
      <c r="AE739" s="2"/>
      <c r="AF739" s="2"/>
      <c r="AG739" s="2"/>
      <c r="AH739" s="2"/>
      <c r="AI739" s="2"/>
      <c r="AJ739" s="2"/>
      <c r="AK739" s="11"/>
      <c r="AL739" s="11"/>
      <c r="AM739" s="11"/>
      <c r="AN739" s="11"/>
      <c r="AO739" s="11"/>
    </row>
    <row r="740" ht="15.75" customHeight="1">
      <c r="AE740" s="2"/>
      <c r="AF740" s="2"/>
      <c r="AG740" s="2"/>
      <c r="AH740" s="2"/>
      <c r="AI740" s="2"/>
      <c r="AJ740" s="2"/>
      <c r="AK740" s="11"/>
      <c r="AL740" s="11"/>
      <c r="AM740" s="11"/>
      <c r="AN740" s="11"/>
      <c r="AO740" s="11"/>
    </row>
    <row r="741" ht="15.75" customHeight="1">
      <c r="AE741" s="2"/>
      <c r="AF741" s="2"/>
      <c r="AG741" s="2"/>
      <c r="AH741" s="2"/>
      <c r="AI741" s="2"/>
      <c r="AJ741" s="2"/>
      <c r="AK741" s="11"/>
      <c r="AL741" s="11"/>
      <c r="AM741" s="11"/>
      <c r="AN741" s="11"/>
      <c r="AO741" s="11"/>
    </row>
    <row r="742" ht="15.75" customHeight="1">
      <c r="AE742" s="2"/>
      <c r="AF742" s="2"/>
      <c r="AG742" s="2"/>
      <c r="AH742" s="2"/>
      <c r="AI742" s="2"/>
      <c r="AJ742" s="2"/>
      <c r="AK742" s="11"/>
      <c r="AL742" s="11"/>
      <c r="AM742" s="11"/>
      <c r="AN742" s="11"/>
      <c r="AO742" s="11"/>
    </row>
    <row r="743" ht="15.75" customHeight="1">
      <c r="AE743" s="2"/>
      <c r="AF743" s="2"/>
      <c r="AG743" s="2"/>
      <c r="AH743" s="2"/>
      <c r="AI743" s="2"/>
      <c r="AJ743" s="2"/>
      <c r="AK743" s="11"/>
      <c r="AL743" s="11"/>
      <c r="AM743" s="11"/>
      <c r="AN743" s="11"/>
      <c r="AO743" s="11"/>
    </row>
    <row r="744" ht="15.75" customHeight="1">
      <c r="AE744" s="2"/>
      <c r="AF744" s="2"/>
      <c r="AG744" s="2"/>
      <c r="AH744" s="2"/>
      <c r="AI744" s="2"/>
      <c r="AJ744" s="2"/>
      <c r="AK744" s="11"/>
      <c r="AL744" s="11"/>
      <c r="AM744" s="11"/>
      <c r="AN744" s="11"/>
      <c r="AO744" s="11"/>
    </row>
    <row r="745" ht="15.75" customHeight="1">
      <c r="AE745" s="2"/>
      <c r="AF745" s="2"/>
      <c r="AG745" s="2"/>
      <c r="AH745" s="2"/>
      <c r="AI745" s="2"/>
      <c r="AJ745" s="2"/>
      <c r="AK745" s="11"/>
      <c r="AL745" s="11"/>
      <c r="AM745" s="11"/>
      <c r="AN745" s="11"/>
      <c r="AO745" s="11"/>
    </row>
    <row r="746" ht="15.75" customHeight="1">
      <c r="AE746" s="2"/>
      <c r="AF746" s="2"/>
      <c r="AG746" s="2"/>
      <c r="AH746" s="2"/>
      <c r="AI746" s="2"/>
      <c r="AJ746" s="2"/>
      <c r="AK746" s="11"/>
      <c r="AL746" s="11"/>
      <c r="AM746" s="11"/>
      <c r="AN746" s="11"/>
      <c r="AO746" s="11"/>
    </row>
    <row r="747" ht="15.75" customHeight="1">
      <c r="AE747" s="2"/>
      <c r="AF747" s="2"/>
      <c r="AG747" s="2"/>
      <c r="AH747" s="2"/>
      <c r="AI747" s="2"/>
      <c r="AJ747" s="2"/>
      <c r="AK747" s="11"/>
      <c r="AL747" s="11"/>
      <c r="AM747" s="11"/>
      <c r="AN747" s="11"/>
      <c r="AO747" s="11"/>
    </row>
    <row r="748" ht="15.75" customHeight="1">
      <c r="AE748" s="2"/>
      <c r="AF748" s="2"/>
      <c r="AG748" s="2"/>
      <c r="AH748" s="2"/>
      <c r="AI748" s="2"/>
      <c r="AJ748" s="2"/>
      <c r="AK748" s="11"/>
      <c r="AL748" s="11"/>
      <c r="AM748" s="11"/>
      <c r="AN748" s="11"/>
      <c r="AO748" s="11"/>
    </row>
    <row r="749" ht="15.75" customHeight="1">
      <c r="AE749" s="2"/>
      <c r="AF749" s="2"/>
      <c r="AG749" s="2"/>
      <c r="AH749" s="2"/>
      <c r="AI749" s="2"/>
      <c r="AJ749" s="2"/>
      <c r="AK749" s="11"/>
      <c r="AL749" s="11"/>
      <c r="AM749" s="11"/>
      <c r="AN749" s="11"/>
      <c r="AO749" s="11"/>
    </row>
    <row r="750" ht="15.75" customHeight="1">
      <c r="AE750" s="2"/>
      <c r="AF750" s="2"/>
      <c r="AG750" s="2"/>
      <c r="AH750" s="2"/>
      <c r="AI750" s="2"/>
      <c r="AJ750" s="2"/>
      <c r="AK750" s="11"/>
      <c r="AL750" s="11"/>
      <c r="AM750" s="11"/>
      <c r="AN750" s="11"/>
      <c r="AO750" s="11"/>
    </row>
    <row r="751" ht="15.75" customHeight="1">
      <c r="AE751" s="2"/>
      <c r="AF751" s="2"/>
      <c r="AG751" s="2"/>
      <c r="AH751" s="2"/>
      <c r="AI751" s="2"/>
      <c r="AJ751" s="2"/>
      <c r="AK751" s="11"/>
      <c r="AL751" s="11"/>
      <c r="AM751" s="11"/>
      <c r="AN751" s="11"/>
      <c r="AO751" s="11"/>
    </row>
    <row r="752" ht="15.75" customHeight="1">
      <c r="AE752" s="2"/>
      <c r="AF752" s="2"/>
      <c r="AG752" s="2"/>
      <c r="AH752" s="2"/>
      <c r="AI752" s="2"/>
      <c r="AJ752" s="2"/>
      <c r="AK752" s="11"/>
      <c r="AL752" s="11"/>
      <c r="AM752" s="11"/>
      <c r="AN752" s="11"/>
      <c r="AO752" s="11"/>
    </row>
    <row r="753" ht="15.75" customHeight="1">
      <c r="AE753" s="2"/>
      <c r="AF753" s="2"/>
      <c r="AG753" s="2"/>
      <c r="AH753" s="2"/>
      <c r="AI753" s="2"/>
      <c r="AJ753" s="2"/>
      <c r="AK753" s="11"/>
      <c r="AL753" s="11"/>
      <c r="AM753" s="11"/>
      <c r="AN753" s="11"/>
      <c r="AO753" s="11"/>
    </row>
    <row r="754" ht="15.75" customHeight="1">
      <c r="AE754" s="2"/>
      <c r="AF754" s="2"/>
      <c r="AG754" s="2"/>
      <c r="AH754" s="2"/>
      <c r="AI754" s="2"/>
      <c r="AJ754" s="2"/>
      <c r="AK754" s="11"/>
      <c r="AL754" s="11"/>
      <c r="AM754" s="11"/>
      <c r="AN754" s="11"/>
      <c r="AO754" s="11"/>
    </row>
    <row r="755" ht="15.75" customHeight="1">
      <c r="AE755" s="2"/>
      <c r="AF755" s="2"/>
      <c r="AG755" s="2"/>
      <c r="AH755" s="2"/>
      <c r="AI755" s="2"/>
      <c r="AJ755" s="2"/>
      <c r="AK755" s="11"/>
      <c r="AL755" s="11"/>
      <c r="AM755" s="11"/>
      <c r="AN755" s="11"/>
      <c r="AO755" s="11"/>
    </row>
    <row r="756" ht="15.75" customHeight="1">
      <c r="AE756" s="2"/>
      <c r="AF756" s="2"/>
      <c r="AG756" s="2"/>
      <c r="AH756" s="2"/>
      <c r="AI756" s="2"/>
      <c r="AJ756" s="2"/>
      <c r="AK756" s="11"/>
      <c r="AL756" s="11"/>
      <c r="AM756" s="11"/>
      <c r="AN756" s="11"/>
      <c r="AO756" s="11"/>
    </row>
    <row r="757" ht="15.75" customHeight="1">
      <c r="AE757" s="2"/>
      <c r="AF757" s="2"/>
      <c r="AG757" s="2"/>
      <c r="AH757" s="2"/>
      <c r="AI757" s="2"/>
      <c r="AJ757" s="2"/>
      <c r="AK757" s="11"/>
      <c r="AL757" s="11"/>
      <c r="AM757" s="11"/>
      <c r="AN757" s="11"/>
      <c r="AO757" s="11"/>
    </row>
    <row r="758" ht="15.75" customHeight="1">
      <c r="AE758" s="2"/>
      <c r="AF758" s="2"/>
      <c r="AG758" s="2"/>
      <c r="AH758" s="2"/>
      <c r="AI758" s="2"/>
      <c r="AJ758" s="2"/>
      <c r="AK758" s="11"/>
      <c r="AL758" s="11"/>
      <c r="AM758" s="11"/>
      <c r="AN758" s="11"/>
      <c r="AO758" s="11"/>
    </row>
    <row r="759" ht="15.75" customHeight="1">
      <c r="AE759" s="2"/>
      <c r="AF759" s="2"/>
      <c r="AG759" s="2"/>
      <c r="AH759" s="2"/>
      <c r="AI759" s="2"/>
      <c r="AJ759" s="2"/>
      <c r="AK759" s="11"/>
      <c r="AL759" s="11"/>
      <c r="AM759" s="11"/>
      <c r="AN759" s="11"/>
      <c r="AO759" s="11"/>
    </row>
    <row r="760" ht="15.75" customHeight="1">
      <c r="AE760" s="2"/>
      <c r="AF760" s="2"/>
      <c r="AG760" s="2"/>
      <c r="AH760" s="2"/>
      <c r="AI760" s="2"/>
      <c r="AJ760" s="2"/>
      <c r="AK760" s="11"/>
      <c r="AL760" s="11"/>
      <c r="AM760" s="11"/>
      <c r="AN760" s="11"/>
      <c r="AO760" s="11"/>
    </row>
    <row r="761" ht="15.75" customHeight="1">
      <c r="AE761" s="2"/>
      <c r="AF761" s="2"/>
      <c r="AG761" s="2"/>
      <c r="AH761" s="2"/>
      <c r="AI761" s="2"/>
      <c r="AJ761" s="2"/>
      <c r="AK761" s="11"/>
      <c r="AL761" s="11"/>
      <c r="AM761" s="11"/>
      <c r="AN761" s="11"/>
      <c r="AO761" s="11"/>
    </row>
    <row r="762" ht="15.75" customHeight="1">
      <c r="AE762" s="2"/>
      <c r="AF762" s="2"/>
      <c r="AG762" s="2"/>
      <c r="AH762" s="2"/>
      <c r="AI762" s="2"/>
      <c r="AJ762" s="2"/>
      <c r="AK762" s="11"/>
      <c r="AL762" s="11"/>
      <c r="AM762" s="11"/>
      <c r="AN762" s="11"/>
      <c r="AO762" s="11"/>
    </row>
    <row r="763" ht="15.75" customHeight="1">
      <c r="AE763" s="2"/>
      <c r="AF763" s="2"/>
      <c r="AG763" s="2"/>
      <c r="AH763" s="2"/>
      <c r="AI763" s="2"/>
      <c r="AJ763" s="2"/>
      <c r="AK763" s="11"/>
      <c r="AL763" s="11"/>
      <c r="AM763" s="11"/>
      <c r="AN763" s="11"/>
      <c r="AO763" s="11"/>
    </row>
    <row r="764" ht="15.75" customHeight="1">
      <c r="AE764" s="2"/>
      <c r="AF764" s="2"/>
      <c r="AG764" s="2"/>
      <c r="AH764" s="2"/>
      <c r="AI764" s="2"/>
      <c r="AJ764" s="2"/>
      <c r="AK764" s="11"/>
      <c r="AL764" s="11"/>
      <c r="AM764" s="11"/>
      <c r="AN764" s="11"/>
      <c r="AO764" s="11"/>
    </row>
    <row r="765" ht="15.75" customHeight="1">
      <c r="AE765" s="2"/>
      <c r="AF765" s="2"/>
      <c r="AG765" s="2"/>
      <c r="AH765" s="2"/>
      <c r="AI765" s="2"/>
      <c r="AJ765" s="2"/>
      <c r="AK765" s="11"/>
      <c r="AL765" s="11"/>
      <c r="AM765" s="11"/>
      <c r="AN765" s="11"/>
      <c r="AO765" s="11"/>
    </row>
    <row r="766" ht="15.75" customHeight="1">
      <c r="AE766" s="2"/>
      <c r="AF766" s="2"/>
      <c r="AG766" s="2"/>
      <c r="AH766" s="2"/>
      <c r="AI766" s="2"/>
      <c r="AJ766" s="2"/>
      <c r="AK766" s="11"/>
      <c r="AL766" s="11"/>
      <c r="AM766" s="11"/>
      <c r="AN766" s="11"/>
      <c r="AO766" s="11"/>
    </row>
    <row r="767" ht="15.75" customHeight="1">
      <c r="AE767" s="2"/>
      <c r="AF767" s="2"/>
      <c r="AG767" s="2"/>
      <c r="AH767" s="2"/>
      <c r="AI767" s="2"/>
      <c r="AJ767" s="2"/>
      <c r="AK767" s="11"/>
      <c r="AL767" s="11"/>
      <c r="AM767" s="11"/>
      <c r="AN767" s="11"/>
      <c r="AO767" s="11"/>
    </row>
    <row r="768" ht="15.75" customHeight="1">
      <c r="AE768" s="2"/>
      <c r="AF768" s="2"/>
      <c r="AG768" s="2"/>
      <c r="AH768" s="2"/>
      <c r="AI768" s="2"/>
      <c r="AJ768" s="2"/>
      <c r="AK768" s="11"/>
      <c r="AL768" s="11"/>
      <c r="AM768" s="11"/>
      <c r="AN768" s="11"/>
      <c r="AO768" s="11"/>
    </row>
    <row r="769" ht="15.75" customHeight="1">
      <c r="AE769" s="2"/>
      <c r="AF769" s="2"/>
      <c r="AG769" s="2"/>
      <c r="AH769" s="2"/>
      <c r="AI769" s="2"/>
      <c r="AJ769" s="2"/>
      <c r="AK769" s="11"/>
      <c r="AL769" s="11"/>
      <c r="AM769" s="11"/>
      <c r="AN769" s="11"/>
      <c r="AO769" s="11"/>
    </row>
    <row r="770" ht="15.75" customHeight="1">
      <c r="AE770" s="2"/>
      <c r="AF770" s="2"/>
      <c r="AG770" s="2"/>
      <c r="AH770" s="2"/>
      <c r="AI770" s="2"/>
      <c r="AJ770" s="2"/>
      <c r="AK770" s="11"/>
      <c r="AL770" s="11"/>
      <c r="AM770" s="11"/>
      <c r="AN770" s="11"/>
      <c r="AO770" s="11"/>
    </row>
    <row r="771" ht="15.75" customHeight="1">
      <c r="AE771" s="2"/>
      <c r="AF771" s="2"/>
      <c r="AG771" s="2"/>
      <c r="AH771" s="2"/>
      <c r="AI771" s="2"/>
      <c r="AJ771" s="2"/>
      <c r="AK771" s="11"/>
      <c r="AL771" s="11"/>
      <c r="AM771" s="11"/>
      <c r="AN771" s="11"/>
      <c r="AO771" s="11"/>
    </row>
    <row r="772" ht="15.75" customHeight="1">
      <c r="AE772" s="2"/>
      <c r="AF772" s="2"/>
      <c r="AG772" s="2"/>
      <c r="AH772" s="2"/>
      <c r="AI772" s="2"/>
      <c r="AJ772" s="2"/>
      <c r="AK772" s="11"/>
      <c r="AL772" s="11"/>
      <c r="AM772" s="11"/>
      <c r="AN772" s="11"/>
      <c r="AO772" s="11"/>
    </row>
    <row r="773" ht="15.75" customHeight="1">
      <c r="AE773" s="2"/>
      <c r="AF773" s="2"/>
      <c r="AG773" s="2"/>
      <c r="AH773" s="2"/>
      <c r="AI773" s="2"/>
      <c r="AJ773" s="2"/>
      <c r="AK773" s="11"/>
      <c r="AL773" s="11"/>
      <c r="AM773" s="11"/>
      <c r="AN773" s="11"/>
      <c r="AO773" s="11"/>
    </row>
    <row r="774" ht="15.75" customHeight="1">
      <c r="AE774" s="2"/>
      <c r="AF774" s="2"/>
      <c r="AG774" s="2"/>
      <c r="AH774" s="2"/>
      <c r="AI774" s="2"/>
      <c r="AJ774" s="2"/>
      <c r="AK774" s="11"/>
      <c r="AL774" s="11"/>
      <c r="AM774" s="11"/>
      <c r="AN774" s="11"/>
      <c r="AO774" s="11"/>
    </row>
    <row r="775" ht="15.75" customHeight="1">
      <c r="AE775" s="2"/>
      <c r="AF775" s="2"/>
      <c r="AG775" s="2"/>
      <c r="AH775" s="2"/>
      <c r="AI775" s="2"/>
      <c r="AJ775" s="2"/>
      <c r="AK775" s="11"/>
      <c r="AL775" s="11"/>
      <c r="AM775" s="11"/>
      <c r="AN775" s="11"/>
      <c r="AO775" s="11"/>
    </row>
    <row r="776" ht="15.75" customHeight="1">
      <c r="AE776" s="2"/>
      <c r="AF776" s="2"/>
      <c r="AG776" s="2"/>
      <c r="AH776" s="2"/>
      <c r="AI776" s="2"/>
      <c r="AJ776" s="2"/>
      <c r="AK776" s="11"/>
      <c r="AL776" s="11"/>
      <c r="AM776" s="11"/>
      <c r="AN776" s="11"/>
      <c r="AO776" s="11"/>
    </row>
    <row r="777" ht="15.75" customHeight="1">
      <c r="AE777" s="2"/>
      <c r="AF777" s="2"/>
      <c r="AG777" s="2"/>
      <c r="AH777" s="2"/>
      <c r="AI777" s="2"/>
      <c r="AJ777" s="2"/>
      <c r="AK777" s="11"/>
      <c r="AL777" s="11"/>
      <c r="AM777" s="11"/>
      <c r="AN777" s="11"/>
      <c r="AO777" s="11"/>
    </row>
    <row r="778" ht="15.75" customHeight="1">
      <c r="AE778" s="2"/>
      <c r="AF778" s="2"/>
      <c r="AG778" s="2"/>
      <c r="AH778" s="2"/>
      <c r="AI778" s="2"/>
      <c r="AJ778" s="2"/>
      <c r="AK778" s="11"/>
      <c r="AL778" s="11"/>
      <c r="AM778" s="11"/>
      <c r="AN778" s="11"/>
      <c r="AO778" s="11"/>
    </row>
    <row r="779" ht="15.75" customHeight="1">
      <c r="AE779" s="2"/>
      <c r="AF779" s="2"/>
      <c r="AG779" s="2"/>
      <c r="AH779" s="2"/>
      <c r="AI779" s="2"/>
      <c r="AJ779" s="2"/>
      <c r="AK779" s="11"/>
      <c r="AL779" s="11"/>
      <c r="AM779" s="11"/>
      <c r="AN779" s="11"/>
      <c r="AO779" s="11"/>
    </row>
    <row r="780" ht="15.75" customHeight="1">
      <c r="AE780" s="2"/>
      <c r="AF780" s="2"/>
      <c r="AG780" s="2"/>
      <c r="AH780" s="2"/>
      <c r="AI780" s="2"/>
      <c r="AJ780" s="2"/>
      <c r="AK780" s="11"/>
      <c r="AL780" s="11"/>
      <c r="AM780" s="11"/>
      <c r="AN780" s="11"/>
      <c r="AO780" s="11"/>
    </row>
    <row r="781" ht="15.75" customHeight="1">
      <c r="AE781" s="2"/>
      <c r="AF781" s="2"/>
      <c r="AG781" s="2"/>
      <c r="AH781" s="2"/>
      <c r="AI781" s="2"/>
      <c r="AJ781" s="2"/>
      <c r="AK781" s="11"/>
      <c r="AL781" s="11"/>
      <c r="AM781" s="11"/>
      <c r="AN781" s="11"/>
      <c r="AO781" s="11"/>
    </row>
    <row r="782" ht="15.75" customHeight="1">
      <c r="AE782" s="2"/>
      <c r="AF782" s="2"/>
      <c r="AG782" s="2"/>
      <c r="AH782" s="2"/>
      <c r="AI782" s="2"/>
      <c r="AJ782" s="2"/>
      <c r="AK782" s="11"/>
      <c r="AL782" s="11"/>
      <c r="AM782" s="11"/>
      <c r="AN782" s="11"/>
      <c r="AO782" s="11"/>
    </row>
    <row r="783" ht="15.75" customHeight="1">
      <c r="AE783" s="2"/>
      <c r="AF783" s="2"/>
      <c r="AG783" s="2"/>
      <c r="AH783" s="2"/>
      <c r="AI783" s="2"/>
      <c r="AJ783" s="2"/>
      <c r="AK783" s="11"/>
      <c r="AL783" s="11"/>
      <c r="AM783" s="11"/>
      <c r="AN783" s="11"/>
      <c r="AO783" s="11"/>
    </row>
    <row r="784" ht="15.75" customHeight="1">
      <c r="AE784" s="2"/>
      <c r="AF784" s="2"/>
      <c r="AG784" s="2"/>
      <c r="AH784" s="2"/>
      <c r="AI784" s="2"/>
      <c r="AJ784" s="2"/>
      <c r="AK784" s="11"/>
      <c r="AL784" s="11"/>
      <c r="AM784" s="11"/>
      <c r="AN784" s="11"/>
      <c r="AO784" s="11"/>
    </row>
    <row r="785" ht="15.75" customHeight="1">
      <c r="AE785" s="2"/>
      <c r="AF785" s="2"/>
      <c r="AG785" s="2"/>
      <c r="AH785" s="2"/>
      <c r="AI785" s="2"/>
      <c r="AJ785" s="2"/>
      <c r="AK785" s="11"/>
      <c r="AL785" s="11"/>
      <c r="AM785" s="11"/>
      <c r="AN785" s="11"/>
      <c r="AO785" s="11"/>
    </row>
    <row r="786" ht="15.75" customHeight="1">
      <c r="AE786" s="2"/>
      <c r="AF786" s="2"/>
      <c r="AG786" s="2"/>
      <c r="AH786" s="2"/>
      <c r="AI786" s="2"/>
      <c r="AJ786" s="2"/>
      <c r="AK786" s="11"/>
      <c r="AL786" s="11"/>
      <c r="AM786" s="11"/>
      <c r="AN786" s="11"/>
      <c r="AO786" s="11"/>
    </row>
    <row r="787" ht="15.75" customHeight="1">
      <c r="AE787" s="2"/>
      <c r="AF787" s="2"/>
      <c r="AG787" s="2"/>
      <c r="AH787" s="2"/>
      <c r="AI787" s="2"/>
      <c r="AJ787" s="2"/>
      <c r="AK787" s="11"/>
      <c r="AL787" s="11"/>
      <c r="AM787" s="11"/>
      <c r="AN787" s="11"/>
      <c r="AO787" s="11"/>
    </row>
    <row r="788" ht="15.75" customHeight="1">
      <c r="AE788" s="2"/>
      <c r="AF788" s="2"/>
      <c r="AG788" s="2"/>
      <c r="AH788" s="2"/>
      <c r="AI788" s="2"/>
      <c r="AJ788" s="2"/>
      <c r="AK788" s="11"/>
      <c r="AL788" s="11"/>
      <c r="AM788" s="11"/>
      <c r="AN788" s="11"/>
      <c r="AO788" s="11"/>
    </row>
    <row r="789" ht="15.75" customHeight="1">
      <c r="AE789" s="2"/>
      <c r="AF789" s="2"/>
      <c r="AG789" s="2"/>
      <c r="AH789" s="2"/>
      <c r="AI789" s="2"/>
      <c r="AJ789" s="2"/>
      <c r="AK789" s="11"/>
      <c r="AL789" s="11"/>
      <c r="AM789" s="11"/>
      <c r="AN789" s="11"/>
      <c r="AO789" s="11"/>
    </row>
    <row r="790" ht="15.75" customHeight="1">
      <c r="AE790" s="2"/>
      <c r="AF790" s="2"/>
      <c r="AG790" s="2"/>
      <c r="AH790" s="2"/>
      <c r="AI790" s="2"/>
      <c r="AJ790" s="2"/>
      <c r="AK790" s="11"/>
      <c r="AL790" s="11"/>
      <c r="AM790" s="11"/>
      <c r="AN790" s="11"/>
      <c r="AO790" s="11"/>
    </row>
    <row r="791" ht="15.75" customHeight="1">
      <c r="AE791" s="2"/>
      <c r="AF791" s="2"/>
      <c r="AG791" s="2"/>
      <c r="AH791" s="2"/>
      <c r="AI791" s="2"/>
      <c r="AJ791" s="2"/>
      <c r="AK791" s="11"/>
      <c r="AL791" s="11"/>
      <c r="AM791" s="11"/>
      <c r="AN791" s="11"/>
      <c r="AO791" s="11"/>
    </row>
    <row r="792" ht="15.75" customHeight="1">
      <c r="AE792" s="2"/>
      <c r="AF792" s="2"/>
      <c r="AG792" s="2"/>
      <c r="AH792" s="2"/>
      <c r="AI792" s="2"/>
      <c r="AJ792" s="2"/>
      <c r="AK792" s="11"/>
      <c r="AL792" s="11"/>
      <c r="AM792" s="11"/>
      <c r="AN792" s="11"/>
      <c r="AO792" s="11"/>
    </row>
    <row r="793" ht="15.75" customHeight="1">
      <c r="AE793" s="2"/>
      <c r="AF793" s="2"/>
      <c r="AG793" s="2"/>
      <c r="AH793" s="2"/>
      <c r="AI793" s="2"/>
      <c r="AJ793" s="2"/>
      <c r="AK793" s="11"/>
      <c r="AL793" s="11"/>
      <c r="AM793" s="11"/>
      <c r="AN793" s="11"/>
      <c r="AO793" s="11"/>
    </row>
    <row r="794" ht="15.75" customHeight="1">
      <c r="AE794" s="2"/>
      <c r="AF794" s="2"/>
      <c r="AG794" s="2"/>
      <c r="AH794" s="2"/>
      <c r="AI794" s="2"/>
      <c r="AJ794" s="2"/>
      <c r="AK794" s="11"/>
      <c r="AL794" s="11"/>
      <c r="AM794" s="11"/>
      <c r="AN794" s="11"/>
      <c r="AO794" s="11"/>
    </row>
    <row r="795" ht="15.75" customHeight="1">
      <c r="AE795" s="2"/>
      <c r="AF795" s="2"/>
      <c r="AG795" s="2"/>
      <c r="AH795" s="2"/>
      <c r="AI795" s="2"/>
      <c r="AJ795" s="2"/>
      <c r="AK795" s="11"/>
      <c r="AL795" s="11"/>
      <c r="AM795" s="11"/>
      <c r="AN795" s="11"/>
      <c r="AO795" s="11"/>
    </row>
    <row r="796" ht="15.75" customHeight="1">
      <c r="AE796" s="2"/>
      <c r="AF796" s="2"/>
      <c r="AG796" s="2"/>
      <c r="AH796" s="2"/>
      <c r="AI796" s="2"/>
      <c r="AJ796" s="2"/>
      <c r="AK796" s="11"/>
      <c r="AL796" s="11"/>
      <c r="AM796" s="11"/>
      <c r="AN796" s="11"/>
      <c r="AO796" s="11"/>
    </row>
    <row r="797" ht="15.75" customHeight="1">
      <c r="AE797" s="2"/>
      <c r="AF797" s="2"/>
      <c r="AG797" s="2"/>
      <c r="AH797" s="2"/>
      <c r="AI797" s="2"/>
      <c r="AJ797" s="2"/>
      <c r="AK797" s="11"/>
      <c r="AL797" s="11"/>
      <c r="AM797" s="11"/>
      <c r="AN797" s="11"/>
      <c r="AO797" s="11"/>
    </row>
    <row r="798" ht="15.75" customHeight="1">
      <c r="AE798" s="2"/>
      <c r="AF798" s="2"/>
      <c r="AG798" s="2"/>
      <c r="AH798" s="2"/>
      <c r="AI798" s="2"/>
      <c r="AJ798" s="2"/>
      <c r="AK798" s="11"/>
      <c r="AL798" s="11"/>
      <c r="AM798" s="11"/>
      <c r="AN798" s="11"/>
      <c r="AO798" s="11"/>
    </row>
    <row r="799" ht="15.75" customHeight="1">
      <c r="AE799" s="2"/>
      <c r="AF799" s="2"/>
      <c r="AG799" s="2"/>
      <c r="AH799" s="2"/>
      <c r="AI799" s="2"/>
      <c r="AJ799" s="2"/>
      <c r="AK799" s="11"/>
      <c r="AL799" s="11"/>
      <c r="AM799" s="11"/>
      <c r="AN799" s="11"/>
      <c r="AO799" s="11"/>
    </row>
    <row r="800" ht="15.75" customHeight="1">
      <c r="AE800" s="2"/>
      <c r="AF800" s="2"/>
      <c r="AG800" s="2"/>
      <c r="AH800" s="2"/>
      <c r="AI800" s="2"/>
      <c r="AJ800" s="2"/>
      <c r="AK800" s="11"/>
      <c r="AL800" s="11"/>
      <c r="AM800" s="11"/>
      <c r="AN800" s="11"/>
      <c r="AO800" s="11"/>
    </row>
    <row r="801" ht="15.75" customHeight="1">
      <c r="AE801" s="2"/>
      <c r="AF801" s="2"/>
      <c r="AG801" s="2"/>
      <c r="AH801" s="2"/>
      <c r="AI801" s="2"/>
      <c r="AJ801" s="2"/>
      <c r="AK801" s="11"/>
      <c r="AL801" s="11"/>
      <c r="AM801" s="11"/>
      <c r="AN801" s="11"/>
      <c r="AO801" s="11"/>
    </row>
    <row r="802" ht="15.75" customHeight="1">
      <c r="AE802" s="2"/>
      <c r="AF802" s="2"/>
      <c r="AG802" s="2"/>
      <c r="AH802" s="2"/>
      <c r="AI802" s="2"/>
      <c r="AJ802" s="2"/>
      <c r="AK802" s="11"/>
      <c r="AL802" s="11"/>
      <c r="AM802" s="11"/>
      <c r="AN802" s="11"/>
      <c r="AO802" s="11"/>
    </row>
    <row r="803" ht="15.75" customHeight="1">
      <c r="AE803" s="2"/>
      <c r="AF803" s="2"/>
      <c r="AG803" s="2"/>
      <c r="AH803" s="2"/>
      <c r="AI803" s="2"/>
      <c r="AJ803" s="2"/>
      <c r="AK803" s="11"/>
      <c r="AL803" s="11"/>
      <c r="AM803" s="11"/>
      <c r="AN803" s="11"/>
      <c r="AO803" s="11"/>
    </row>
    <row r="804" ht="15.75" customHeight="1">
      <c r="AE804" s="2"/>
      <c r="AF804" s="2"/>
      <c r="AG804" s="2"/>
      <c r="AH804" s="2"/>
      <c r="AI804" s="2"/>
      <c r="AJ804" s="2"/>
      <c r="AK804" s="11"/>
      <c r="AL804" s="11"/>
      <c r="AM804" s="11"/>
      <c r="AN804" s="11"/>
      <c r="AO804" s="11"/>
    </row>
    <row r="805" ht="15.75" customHeight="1">
      <c r="AE805" s="2"/>
      <c r="AF805" s="2"/>
      <c r="AG805" s="2"/>
      <c r="AH805" s="2"/>
      <c r="AI805" s="2"/>
      <c r="AJ805" s="2"/>
      <c r="AK805" s="11"/>
      <c r="AL805" s="11"/>
      <c r="AM805" s="11"/>
      <c r="AN805" s="11"/>
      <c r="AO805" s="11"/>
    </row>
    <row r="806" ht="15.75" customHeight="1">
      <c r="AE806" s="2"/>
      <c r="AF806" s="2"/>
      <c r="AG806" s="2"/>
      <c r="AH806" s="2"/>
      <c r="AI806" s="2"/>
      <c r="AJ806" s="2"/>
      <c r="AK806" s="11"/>
      <c r="AL806" s="11"/>
      <c r="AM806" s="11"/>
      <c r="AN806" s="11"/>
      <c r="AO806" s="11"/>
    </row>
    <row r="807" ht="15.75" customHeight="1">
      <c r="AE807" s="2"/>
      <c r="AF807" s="2"/>
      <c r="AG807" s="2"/>
      <c r="AH807" s="2"/>
      <c r="AI807" s="2"/>
      <c r="AJ807" s="2"/>
      <c r="AK807" s="11"/>
      <c r="AL807" s="11"/>
      <c r="AM807" s="11"/>
      <c r="AN807" s="11"/>
      <c r="AO807" s="11"/>
    </row>
    <row r="808" ht="15.75" customHeight="1">
      <c r="AE808" s="2"/>
      <c r="AF808" s="2"/>
      <c r="AG808" s="2"/>
      <c r="AH808" s="2"/>
      <c r="AI808" s="2"/>
      <c r="AJ808" s="2"/>
      <c r="AK808" s="11"/>
      <c r="AL808" s="11"/>
      <c r="AM808" s="11"/>
      <c r="AN808" s="11"/>
      <c r="AO808" s="11"/>
    </row>
    <row r="809" ht="15.75" customHeight="1">
      <c r="AE809" s="2"/>
      <c r="AF809" s="2"/>
      <c r="AG809" s="2"/>
      <c r="AH809" s="2"/>
      <c r="AI809" s="2"/>
      <c r="AJ809" s="2"/>
      <c r="AK809" s="11"/>
      <c r="AL809" s="11"/>
      <c r="AM809" s="11"/>
      <c r="AN809" s="11"/>
      <c r="AO809" s="11"/>
    </row>
    <row r="810" ht="15.75" customHeight="1">
      <c r="AE810" s="2"/>
      <c r="AF810" s="2"/>
      <c r="AG810" s="2"/>
      <c r="AH810" s="2"/>
      <c r="AI810" s="2"/>
      <c r="AJ810" s="2"/>
      <c r="AK810" s="11"/>
      <c r="AL810" s="11"/>
      <c r="AM810" s="11"/>
      <c r="AN810" s="11"/>
      <c r="AO810" s="11"/>
    </row>
    <row r="811" ht="15.75" customHeight="1">
      <c r="AE811" s="2"/>
      <c r="AF811" s="2"/>
      <c r="AG811" s="2"/>
      <c r="AH811" s="2"/>
      <c r="AI811" s="2"/>
      <c r="AJ811" s="2"/>
      <c r="AK811" s="11"/>
      <c r="AL811" s="11"/>
      <c r="AM811" s="11"/>
      <c r="AN811" s="11"/>
      <c r="AO811" s="11"/>
    </row>
    <row r="812" ht="15.75" customHeight="1">
      <c r="AE812" s="2"/>
      <c r="AF812" s="2"/>
      <c r="AG812" s="2"/>
      <c r="AH812" s="2"/>
      <c r="AI812" s="2"/>
      <c r="AJ812" s="2"/>
      <c r="AK812" s="11"/>
      <c r="AL812" s="11"/>
      <c r="AM812" s="11"/>
      <c r="AN812" s="11"/>
      <c r="AO812" s="11"/>
    </row>
    <row r="813" ht="15.75" customHeight="1">
      <c r="AE813" s="2"/>
      <c r="AF813" s="2"/>
      <c r="AG813" s="2"/>
      <c r="AH813" s="2"/>
      <c r="AI813" s="2"/>
      <c r="AJ813" s="2"/>
      <c r="AK813" s="11"/>
      <c r="AL813" s="11"/>
      <c r="AM813" s="11"/>
      <c r="AN813" s="11"/>
      <c r="AO813" s="11"/>
    </row>
    <row r="814" ht="15.75" customHeight="1">
      <c r="AE814" s="2"/>
      <c r="AF814" s="2"/>
      <c r="AG814" s="2"/>
      <c r="AH814" s="2"/>
      <c r="AI814" s="2"/>
      <c r="AJ814" s="2"/>
      <c r="AK814" s="11"/>
      <c r="AL814" s="11"/>
      <c r="AM814" s="11"/>
      <c r="AN814" s="11"/>
      <c r="AO814" s="11"/>
    </row>
    <row r="815" ht="15.75" customHeight="1">
      <c r="AE815" s="2"/>
      <c r="AF815" s="2"/>
      <c r="AG815" s="2"/>
      <c r="AH815" s="2"/>
      <c r="AI815" s="2"/>
      <c r="AJ815" s="2"/>
      <c r="AK815" s="11"/>
      <c r="AL815" s="11"/>
      <c r="AM815" s="11"/>
      <c r="AN815" s="11"/>
      <c r="AO815" s="11"/>
    </row>
    <row r="816" ht="15.75" customHeight="1">
      <c r="AE816" s="2"/>
      <c r="AF816" s="2"/>
      <c r="AG816" s="2"/>
      <c r="AH816" s="2"/>
      <c r="AI816" s="2"/>
      <c r="AJ816" s="2"/>
      <c r="AK816" s="11"/>
      <c r="AL816" s="11"/>
      <c r="AM816" s="11"/>
      <c r="AN816" s="11"/>
      <c r="AO816" s="11"/>
    </row>
    <row r="817" ht="15.75" customHeight="1">
      <c r="AE817" s="2"/>
      <c r="AF817" s="2"/>
      <c r="AG817" s="2"/>
      <c r="AH817" s="2"/>
      <c r="AI817" s="2"/>
      <c r="AJ817" s="2"/>
      <c r="AK817" s="11"/>
      <c r="AL817" s="11"/>
      <c r="AM817" s="11"/>
      <c r="AN817" s="11"/>
      <c r="AO817" s="11"/>
    </row>
    <row r="818" ht="15.75" customHeight="1">
      <c r="AE818" s="2"/>
      <c r="AF818" s="2"/>
      <c r="AG818" s="2"/>
      <c r="AH818" s="2"/>
      <c r="AI818" s="2"/>
      <c r="AJ818" s="2"/>
      <c r="AK818" s="11"/>
      <c r="AL818" s="11"/>
      <c r="AM818" s="11"/>
      <c r="AN818" s="11"/>
      <c r="AO818" s="11"/>
    </row>
    <row r="819" ht="15.75" customHeight="1">
      <c r="AE819" s="2"/>
      <c r="AF819" s="2"/>
      <c r="AG819" s="2"/>
      <c r="AH819" s="2"/>
      <c r="AI819" s="2"/>
      <c r="AJ819" s="2"/>
      <c r="AK819" s="11"/>
      <c r="AL819" s="11"/>
      <c r="AM819" s="11"/>
      <c r="AN819" s="11"/>
      <c r="AO819" s="11"/>
    </row>
    <row r="820" ht="15.75" customHeight="1">
      <c r="AE820" s="2"/>
      <c r="AF820" s="2"/>
      <c r="AG820" s="2"/>
      <c r="AH820" s="2"/>
      <c r="AI820" s="2"/>
      <c r="AJ820" s="2"/>
      <c r="AK820" s="11"/>
      <c r="AL820" s="11"/>
      <c r="AM820" s="11"/>
      <c r="AN820" s="11"/>
      <c r="AO820" s="11"/>
    </row>
    <row r="821" ht="15.75" customHeight="1">
      <c r="AE821" s="2"/>
      <c r="AF821" s="2"/>
      <c r="AG821" s="2"/>
      <c r="AH821" s="2"/>
      <c r="AI821" s="2"/>
      <c r="AJ821" s="2"/>
      <c r="AK821" s="11"/>
      <c r="AL821" s="11"/>
      <c r="AM821" s="11"/>
      <c r="AN821" s="11"/>
      <c r="AO821" s="11"/>
    </row>
    <row r="822" ht="15.75" customHeight="1">
      <c r="AE822" s="2"/>
      <c r="AF822" s="2"/>
      <c r="AG822" s="2"/>
      <c r="AH822" s="2"/>
      <c r="AI822" s="2"/>
      <c r="AJ822" s="2"/>
      <c r="AK822" s="11"/>
      <c r="AL822" s="11"/>
      <c r="AM822" s="11"/>
      <c r="AN822" s="11"/>
      <c r="AO822" s="11"/>
    </row>
    <row r="823" ht="15.75" customHeight="1">
      <c r="AE823" s="2"/>
      <c r="AF823" s="2"/>
      <c r="AG823" s="2"/>
      <c r="AH823" s="2"/>
      <c r="AI823" s="2"/>
      <c r="AJ823" s="2"/>
      <c r="AK823" s="11"/>
      <c r="AL823" s="11"/>
      <c r="AM823" s="11"/>
      <c r="AN823" s="11"/>
      <c r="AO823" s="11"/>
    </row>
    <row r="824" ht="15.75" customHeight="1">
      <c r="AE824" s="2"/>
      <c r="AF824" s="2"/>
      <c r="AG824" s="2"/>
      <c r="AH824" s="2"/>
      <c r="AI824" s="2"/>
      <c r="AJ824" s="2"/>
      <c r="AK824" s="11"/>
      <c r="AL824" s="11"/>
      <c r="AM824" s="11"/>
      <c r="AN824" s="11"/>
      <c r="AO824" s="11"/>
    </row>
    <row r="825" ht="15.75" customHeight="1">
      <c r="AE825" s="2"/>
      <c r="AF825" s="2"/>
      <c r="AG825" s="2"/>
      <c r="AH825" s="2"/>
      <c r="AI825" s="2"/>
      <c r="AJ825" s="2"/>
      <c r="AK825" s="11"/>
      <c r="AL825" s="11"/>
      <c r="AM825" s="11"/>
      <c r="AN825" s="11"/>
      <c r="AO825" s="11"/>
    </row>
    <row r="826" ht="15.75" customHeight="1">
      <c r="AE826" s="2"/>
      <c r="AF826" s="2"/>
      <c r="AG826" s="2"/>
      <c r="AH826" s="2"/>
      <c r="AI826" s="2"/>
      <c r="AJ826" s="2"/>
      <c r="AK826" s="11"/>
      <c r="AL826" s="11"/>
      <c r="AM826" s="11"/>
      <c r="AN826" s="11"/>
      <c r="AO826" s="11"/>
    </row>
    <row r="827" ht="15.75" customHeight="1">
      <c r="AE827" s="2"/>
      <c r="AF827" s="2"/>
      <c r="AG827" s="2"/>
      <c r="AH827" s="2"/>
      <c r="AI827" s="2"/>
      <c r="AJ827" s="2"/>
      <c r="AK827" s="11"/>
      <c r="AL827" s="11"/>
      <c r="AM827" s="11"/>
      <c r="AN827" s="11"/>
      <c r="AO827" s="11"/>
    </row>
    <row r="828" ht="15.75" customHeight="1">
      <c r="AE828" s="2"/>
      <c r="AF828" s="2"/>
      <c r="AG828" s="2"/>
      <c r="AH828" s="2"/>
      <c r="AI828" s="2"/>
      <c r="AJ828" s="2"/>
      <c r="AK828" s="11"/>
      <c r="AL828" s="11"/>
      <c r="AM828" s="11"/>
      <c r="AN828" s="11"/>
      <c r="AO828" s="11"/>
    </row>
    <row r="829" ht="15.75" customHeight="1">
      <c r="AE829" s="2"/>
      <c r="AF829" s="2"/>
      <c r="AG829" s="2"/>
      <c r="AH829" s="2"/>
      <c r="AI829" s="2"/>
      <c r="AJ829" s="2"/>
      <c r="AK829" s="11"/>
      <c r="AL829" s="11"/>
      <c r="AM829" s="11"/>
      <c r="AN829" s="11"/>
      <c r="AO829" s="11"/>
    </row>
    <row r="830" ht="15.75" customHeight="1">
      <c r="AE830" s="2"/>
      <c r="AF830" s="2"/>
      <c r="AG830" s="2"/>
      <c r="AH830" s="2"/>
      <c r="AI830" s="2"/>
      <c r="AJ830" s="2"/>
      <c r="AK830" s="11"/>
      <c r="AL830" s="11"/>
      <c r="AM830" s="11"/>
      <c r="AN830" s="11"/>
      <c r="AO830" s="11"/>
    </row>
    <row r="831" ht="15.75" customHeight="1">
      <c r="AE831" s="2"/>
      <c r="AF831" s="2"/>
      <c r="AG831" s="2"/>
      <c r="AH831" s="2"/>
      <c r="AI831" s="2"/>
      <c r="AJ831" s="2"/>
      <c r="AK831" s="11"/>
      <c r="AL831" s="11"/>
      <c r="AM831" s="11"/>
      <c r="AN831" s="11"/>
      <c r="AO831" s="11"/>
    </row>
    <row r="832" ht="15.75" customHeight="1">
      <c r="AE832" s="2"/>
      <c r="AF832" s="2"/>
      <c r="AG832" s="2"/>
      <c r="AH832" s="2"/>
      <c r="AI832" s="2"/>
      <c r="AJ832" s="2"/>
      <c r="AK832" s="11"/>
      <c r="AL832" s="11"/>
      <c r="AM832" s="11"/>
      <c r="AN832" s="11"/>
      <c r="AO832" s="11"/>
    </row>
    <row r="833" ht="15.75" customHeight="1">
      <c r="AE833" s="2"/>
      <c r="AF833" s="2"/>
      <c r="AG833" s="2"/>
      <c r="AH833" s="2"/>
      <c r="AI833" s="2"/>
      <c r="AJ833" s="2"/>
      <c r="AK833" s="11"/>
      <c r="AL833" s="11"/>
      <c r="AM833" s="11"/>
      <c r="AN833" s="11"/>
      <c r="AO833" s="11"/>
    </row>
    <row r="834" ht="15.75" customHeight="1">
      <c r="AE834" s="2"/>
      <c r="AF834" s="2"/>
      <c r="AG834" s="2"/>
      <c r="AH834" s="2"/>
      <c r="AI834" s="2"/>
      <c r="AJ834" s="2"/>
      <c r="AK834" s="11"/>
      <c r="AL834" s="11"/>
      <c r="AM834" s="11"/>
      <c r="AN834" s="11"/>
      <c r="AO834" s="11"/>
    </row>
    <row r="835" ht="15.75" customHeight="1">
      <c r="AE835" s="2"/>
      <c r="AF835" s="2"/>
      <c r="AG835" s="2"/>
      <c r="AH835" s="2"/>
      <c r="AI835" s="2"/>
      <c r="AJ835" s="2"/>
      <c r="AK835" s="11"/>
      <c r="AL835" s="11"/>
      <c r="AM835" s="11"/>
      <c r="AN835" s="11"/>
      <c r="AO835" s="11"/>
    </row>
    <row r="836" ht="15.75" customHeight="1">
      <c r="AE836" s="2"/>
      <c r="AF836" s="2"/>
      <c r="AG836" s="2"/>
      <c r="AH836" s="2"/>
      <c r="AI836" s="2"/>
      <c r="AJ836" s="2"/>
      <c r="AK836" s="11"/>
      <c r="AL836" s="11"/>
      <c r="AM836" s="11"/>
      <c r="AN836" s="11"/>
      <c r="AO836" s="11"/>
    </row>
    <row r="837" ht="15.75" customHeight="1">
      <c r="AE837" s="2"/>
      <c r="AF837" s="2"/>
      <c r="AG837" s="2"/>
      <c r="AH837" s="2"/>
      <c r="AI837" s="2"/>
      <c r="AJ837" s="2"/>
      <c r="AK837" s="11"/>
      <c r="AL837" s="11"/>
      <c r="AM837" s="11"/>
      <c r="AN837" s="11"/>
      <c r="AO837" s="11"/>
    </row>
    <row r="838" ht="15.75" customHeight="1">
      <c r="AE838" s="2"/>
      <c r="AF838" s="2"/>
      <c r="AG838" s="2"/>
      <c r="AH838" s="2"/>
      <c r="AI838" s="2"/>
      <c r="AJ838" s="2"/>
      <c r="AK838" s="11"/>
      <c r="AL838" s="11"/>
      <c r="AM838" s="11"/>
      <c r="AN838" s="11"/>
      <c r="AO838" s="11"/>
    </row>
    <row r="839" ht="15.75" customHeight="1">
      <c r="AE839" s="2"/>
      <c r="AF839" s="2"/>
      <c r="AG839" s="2"/>
      <c r="AH839" s="2"/>
      <c r="AI839" s="2"/>
      <c r="AJ839" s="2"/>
      <c r="AK839" s="11"/>
      <c r="AL839" s="11"/>
      <c r="AM839" s="11"/>
      <c r="AN839" s="11"/>
      <c r="AO839" s="11"/>
    </row>
    <row r="840" ht="15.75" customHeight="1">
      <c r="AE840" s="2"/>
      <c r="AF840" s="2"/>
      <c r="AG840" s="2"/>
      <c r="AH840" s="2"/>
      <c r="AI840" s="2"/>
      <c r="AJ840" s="2"/>
      <c r="AK840" s="11"/>
      <c r="AL840" s="11"/>
      <c r="AM840" s="11"/>
      <c r="AN840" s="11"/>
      <c r="AO840" s="11"/>
    </row>
    <row r="841" ht="15.75" customHeight="1">
      <c r="AE841" s="2"/>
      <c r="AF841" s="2"/>
      <c r="AG841" s="2"/>
      <c r="AH841" s="2"/>
      <c r="AI841" s="2"/>
      <c r="AJ841" s="2"/>
      <c r="AK841" s="11"/>
      <c r="AL841" s="11"/>
      <c r="AM841" s="11"/>
      <c r="AN841" s="11"/>
      <c r="AO841" s="11"/>
    </row>
    <row r="842" ht="15.75" customHeight="1">
      <c r="AE842" s="2"/>
      <c r="AF842" s="2"/>
      <c r="AG842" s="2"/>
      <c r="AH842" s="2"/>
      <c r="AI842" s="2"/>
      <c r="AJ842" s="2"/>
      <c r="AK842" s="11"/>
      <c r="AL842" s="11"/>
      <c r="AM842" s="11"/>
      <c r="AN842" s="11"/>
      <c r="AO842" s="11"/>
    </row>
    <row r="843" ht="15.75" customHeight="1">
      <c r="AE843" s="2"/>
      <c r="AF843" s="2"/>
      <c r="AG843" s="2"/>
      <c r="AH843" s="2"/>
      <c r="AI843" s="2"/>
      <c r="AJ843" s="2"/>
      <c r="AK843" s="11"/>
      <c r="AL843" s="11"/>
      <c r="AM843" s="11"/>
      <c r="AN843" s="11"/>
      <c r="AO843" s="11"/>
    </row>
    <row r="844" ht="15.75" customHeight="1">
      <c r="AE844" s="2"/>
      <c r="AF844" s="2"/>
      <c r="AG844" s="2"/>
      <c r="AH844" s="2"/>
      <c r="AI844" s="2"/>
      <c r="AJ844" s="2"/>
      <c r="AK844" s="11"/>
      <c r="AL844" s="11"/>
      <c r="AM844" s="11"/>
      <c r="AN844" s="11"/>
      <c r="AO844" s="11"/>
    </row>
    <row r="845" ht="15.75" customHeight="1">
      <c r="AE845" s="2"/>
      <c r="AF845" s="2"/>
      <c r="AG845" s="2"/>
      <c r="AH845" s="2"/>
      <c r="AI845" s="2"/>
      <c r="AJ845" s="2"/>
      <c r="AK845" s="11"/>
      <c r="AL845" s="11"/>
      <c r="AM845" s="11"/>
      <c r="AN845" s="11"/>
      <c r="AO845" s="11"/>
    </row>
    <row r="846" ht="15.75" customHeight="1">
      <c r="AE846" s="2"/>
      <c r="AF846" s="2"/>
      <c r="AG846" s="2"/>
      <c r="AH846" s="2"/>
      <c r="AI846" s="2"/>
      <c r="AJ846" s="2"/>
      <c r="AK846" s="11"/>
      <c r="AL846" s="11"/>
      <c r="AM846" s="11"/>
      <c r="AN846" s="11"/>
      <c r="AO846" s="11"/>
    </row>
    <row r="847" ht="15.75" customHeight="1">
      <c r="AE847" s="2"/>
      <c r="AF847" s="2"/>
      <c r="AG847" s="2"/>
      <c r="AH847" s="2"/>
      <c r="AI847" s="2"/>
      <c r="AJ847" s="2"/>
      <c r="AK847" s="11"/>
      <c r="AL847" s="11"/>
      <c r="AM847" s="11"/>
      <c r="AN847" s="11"/>
      <c r="AO847" s="11"/>
    </row>
    <row r="848" ht="15.75" customHeight="1">
      <c r="AE848" s="2"/>
      <c r="AF848" s="2"/>
      <c r="AG848" s="2"/>
      <c r="AH848" s="2"/>
      <c r="AI848" s="2"/>
      <c r="AJ848" s="2"/>
      <c r="AK848" s="11"/>
      <c r="AL848" s="11"/>
      <c r="AM848" s="11"/>
      <c r="AN848" s="11"/>
      <c r="AO848" s="11"/>
    </row>
    <row r="849" ht="15.75" customHeight="1">
      <c r="AE849" s="2"/>
      <c r="AF849" s="2"/>
      <c r="AG849" s="2"/>
      <c r="AH849" s="2"/>
      <c r="AI849" s="2"/>
      <c r="AJ849" s="2"/>
      <c r="AK849" s="11"/>
      <c r="AL849" s="11"/>
      <c r="AM849" s="11"/>
      <c r="AN849" s="11"/>
      <c r="AO849" s="11"/>
    </row>
    <row r="850" ht="15.75" customHeight="1">
      <c r="AE850" s="2"/>
      <c r="AF850" s="2"/>
      <c r="AG850" s="2"/>
      <c r="AH850" s="2"/>
      <c r="AI850" s="2"/>
      <c r="AJ850" s="2"/>
      <c r="AK850" s="11"/>
      <c r="AL850" s="11"/>
      <c r="AM850" s="11"/>
      <c r="AN850" s="11"/>
      <c r="AO850" s="11"/>
    </row>
    <row r="851" ht="15.75" customHeight="1">
      <c r="AE851" s="2"/>
      <c r="AF851" s="2"/>
      <c r="AG851" s="2"/>
      <c r="AH851" s="2"/>
      <c r="AI851" s="2"/>
      <c r="AJ851" s="2"/>
      <c r="AK851" s="11"/>
      <c r="AL851" s="11"/>
      <c r="AM851" s="11"/>
      <c r="AN851" s="11"/>
      <c r="AO851" s="11"/>
    </row>
    <row r="852" ht="15.75" customHeight="1">
      <c r="AE852" s="2"/>
      <c r="AF852" s="2"/>
      <c r="AG852" s="2"/>
      <c r="AH852" s="2"/>
      <c r="AI852" s="2"/>
      <c r="AJ852" s="2"/>
      <c r="AK852" s="11"/>
      <c r="AL852" s="11"/>
      <c r="AM852" s="11"/>
      <c r="AN852" s="11"/>
      <c r="AO852" s="11"/>
    </row>
    <row r="853" ht="15.75" customHeight="1">
      <c r="AE853" s="2"/>
      <c r="AF853" s="2"/>
      <c r="AG853" s="2"/>
      <c r="AH853" s="2"/>
      <c r="AI853" s="2"/>
      <c r="AJ853" s="2"/>
      <c r="AK853" s="11"/>
      <c r="AL853" s="11"/>
      <c r="AM853" s="11"/>
      <c r="AN853" s="11"/>
      <c r="AO853" s="11"/>
    </row>
    <row r="854" ht="15.75" customHeight="1">
      <c r="AE854" s="2"/>
      <c r="AF854" s="2"/>
      <c r="AG854" s="2"/>
      <c r="AH854" s="2"/>
      <c r="AI854" s="2"/>
      <c r="AJ854" s="2"/>
      <c r="AK854" s="11"/>
      <c r="AL854" s="11"/>
      <c r="AM854" s="11"/>
      <c r="AN854" s="11"/>
      <c r="AO854" s="11"/>
    </row>
    <row r="855" ht="15.75" customHeight="1">
      <c r="AE855" s="2"/>
      <c r="AF855" s="2"/>
      <c r="AG855" s="2"/>
      <c r="AH855" s="2"/>
      <c r="AI855" s="2"/>
      <c r="AJ855" s="2"/>
      <c r="AK855" s="11"/>
      <c r="AL855" s="11"/>
      <c r="AM855" s="11"/>
      <c r="AN855" s="11"/>
      <c r="AO855" s="11"/>
    </row>
    <row r="856" ht="15.75" customHeight="1">
      <c r="AE856" s="2"/>
      <c r="AF856" s="2"/>
      <c r="AG856" s="2"/>
      <c r="AH856" s="2"/>
      <c r="AI856" s="2"/>
      <c r="AJ856" s="2"/>
      <c r="AK856" s="11"/>
      <c r="AL856" s="11"/>
      <c r="AM856" s="11"/>
      <c r="AN856" s="11"/>
      <c r="AO856" s="11"/>
    </row>
    <row r="857" ht="15.75" customHeight="1">
      <c r="AE857" s="2"/>
      <c r="AF857" s="2"/>
      <c r="AG857" s="2"/>
      <c r="AH857" s="2"/>
      <c r="AI857" s="2"/>
      <c r="AJ857" s="2"/>
      <c r="AK857" s="11"/>
      <c r="AL857" s="11"/>
      <c r="AM857" s="11"/>
      <c r="AN857" s="11"/>
      <c r="AO857" s="11"/>
    </row>
    <row r="858" ht="15.75" customHeight="1">
      <c r="AE858" s="2"/>
      <c r="AF858" s="2"/>
      <c r="AG858" s="2"/>
      <c r="AH858" s="2"/>
      <c r="AI858" s="2"/>
      <c r="AJ858" s="2"/>
      <c r="AK858" s="11"/>
      <c r="AL858" s="11"/>
      <c r="AM858" s="11"/>
      <c r="AN858" s="11"/>
      <c r="AO858" s="11"/>
    </row>
    <row r="859" ht="15.75" customHeight="1">
      <c r="AE859" s="2"/>
      <c r="AF859" s="2"/>
      <c r="AG859" s="2"/>
      <c r="AH859" s="2"/>
      <c r="AI859" s="2"/>
      <c r="AJ859" s="2"/>
      <c r="AK859" s="11"/>
      <c r="AL859" s="11"/>
      <c r="AM859" s="11"/>
      <c r="AN859" s="11"/>
      <c r="AO859" s="11"/>
    </row>
    <row r="860" ht="15.75" customHeight="1">
      <c r="AE860" s="2"/>
      <c r="AF860" s="2"/>
      <c r="AG860" s="2"/>
      <c r="AH860" s="2"/>
      <c r="AI860" s="2"/>
      <c r="AJ860" s="2"/>
      <c r="AK860" s="11"/>
      <c r="AL860" s="11"/>
      <c r="AM860" s="11"/>
      <c r="AN860" s="11"/>
      <c r="AO860" s="11"/>
    </row>
    <row r="861" ht="15.75" customHeight="1">
      <c r="AE861" s="2"/>
      <c r="AF861" s="2"/>
      <c r="AG861" s="2"/>
      <c r="AH861" s="2"/>
      <c r="AI861" s="2"/>
      <c r="AJ861" s="2"/>
      <c r="AK861" s="11"/>
      <c r="AL861" s="11"/>
      <c r="AM861" s="11"/>
      <c r="AN861" s="11"/>
      <c r="AO861" s="11"/>
    </row>
    <row r="862" ht="15.75" customHeight="1">
      <c r="AE862" s="2"/>
      <c r="AF862" s="2"/>
      <c r="AG862" s="2"/>
      <c r="AH862" s="2"/>
      <c r="AI862" s="2"/>
      <c r="AJ862" s="2"/>
      <c r="AK862" s="11"/>
      <c r="AL862" s="11"/>
      <c r="AM862" s="11"/>
      <c r="AN862" s="11"/>
      <c r="AO862" s="11"/>
    </row>
    <row r="863" ht="15.75" customHeight="1">
      <c r="AE863" s="2"/>
      <c r="AF863" s="2"/>
      <c r="AG863" s="2"/>
      <c r="AH863" s="2"/>
      <c r="AI863" s="2"/>
      <c r="AJ863" s="2"/>
      <c r="AK863" s="11"/>
      <c r="AL863" s="11"/>
      <c r="AM863" s="11"/>
      <c r="AN863" s="11"/>
      <c r="AO863" s="11"/>
    </row>
    <row r="864" ht="15.75" customHeight="1">
      <c r="AE864" s="2"/>
      <c r="AF864" s="2"/>
      <c r="AG864" s="2"/>
      <c r="AH864" s="2"/>
      <c r="AI864" s="2"/>
      <c r="AJ864" s="2"/>
      <c r="AK864" s="11"/>
      <c r="AL864" s="11"/>
      <c r="AM864" s="11"/>
      <c r="AN864" s="11"/>
      <c r="AO864" s="11"/>
    </row>
    <row r="865" ht="15.75" customHeight="1">
      <c r="AE865" s="2"/>
      <c r="AF865" s="2"/>
      <c r="AG865" s="2"/>
      <c r="AH865" s="2"/>
      <c r="AI865" s="2"/>
      <c r="AJ865" s="2"/>
      <c r="AK865" s="11"/>
      <c r="AL865" s="11"/>
      <c r="AM865" s="11"/>
      <c r="AN865" s="11"/>
      <c r="AO865" s="11"/>
    </row>
    <row r="866" ht="15.75" customHeight="1">
      <c r="AE866" s="2"/>
      <c r="AF866" s="2"/>
      <c r="AG866" s="2"/>
      <c r="AH866" s="2"/>
      <c r="AI866" s="2"/>
      <c r="AJ866" s="2"/>
      <c r="AK866" s="11"/>
      <c r="AL866" s="11"/>
      <c r="AM866" s="11"/>
      <c r="AN866" s="11"/>
      <c r="AO866" s="11"/>
    </row>
    <row r="867" ht="15.75" customHeight="1">
      <c r="AE867" s="2"/>
      <c r="AF867" s="2"/>
      <c r="AG867" s="2"/>
      <c r="AH867" s="2"/>
      <c r="AI867" s="2"/>
      <c r="AJ867" s="2"/>
      <c r="AK867" s="11"/>
      <c r="AL867" s="11"/>
      <c r="AM867" s="11"/>
      <c r="AN867" s="11"/>
      <c r="AO867" s="11"/>
    </row>
    <row r="868" ht="15.75" customHeight="1">
      <c r="AE868" s="2"/>
      <c r="AF868" s="2"/>
      <c r="AG868" s="2"/>
      <c r="AH868" s="2"/>
      <c r="AI868" s="2"/>
      <c r="AJ868" s="2"/>
      <c r="AK868" s="11"/>
      <c r="AL868" s="11"/>
      <c r="AM868" s="11"/>
      <c r="AN868" s="11"/>
      <c r="AO868" s="11"/>
    </row>
    <row r="869" ht="15.75" customHeight="1">
      <c r="AE869" s="2"/>
      <c r="AF869" s="2"/>
      <c r="AG869" s="2"/>
      <c r="AH869" s="2"/>
      <c r="AI869" s="2"/>
      <c r="AJ869" s="2"/>
      <c r="AK869" s="11"/>
      <c r="AL869" s="11"/>
      <c r="AM869" s="11"/>
      <c r="AN869" s="11"/>
      <c r="AO869" s="11"/>
    </row>
    <row r="870" ht="15.75" customHeight="1">
      <c r="AE870" s="2"/>
      <c r="AF870" s="2"/>
      <c r="AG870" s="2"/>
      <c r="AH870" s="2"/>
      <c r="AI870" s="2"/>
      <c r="AJ870" s="2"/>
      <c r="AK870" s="11"/>
      <c r="AL870" s="11"/>
      <c r="AM870" s="11"/>
      <c r="AN870" s="11"/>
      <c r="AO870" s="11"/>
    </row>
    <row r="871" ht="15.75" customHeight="1">
      <c r="AE871" s="2"/>
      <c r="AF871" s="2"/>
      <c r="AG871" s="2"/>
      <c r="AH871" s="2"/>
      <c r="AI871" s="2"/>
      <c r="AJ871" s="2"/>
      <c r="AK871" s="11"/>
      <c r="AL871" s="11"/>
      <c r="AM871" s="11"/>
      <c r="AN871" s="11"/>
      <c r="AO871" s="11"/>
    </row>
    <row r="872" ht="15.75" customHeight="1">
      <c r="AE872" s="2"/>
      <c r="AF872" s="2"/>
      <c r="AG872" s="2"/>
      <c r="AH872" s="2"/>
      <c r="AI872" s="2"/>
      <c r="AJ872" s="2"/>
      <c r="AK872" s="11"/>
      <c r="AL872" s="11"/>
      <c r="AM872" s="11"/>
      <c r="AN872" s="11"/>
      <c r="AO872" s="11"/>
    </row>
    <row r="873" ht="15.75" customHeight="1">
      <c r="AE873" s="2"/>
      <c r="AF873" s="2"/>
      <c r="AG873" s="2"/>
      <c r="AH873" s="2"/>
      <c r="AI873" s="2"/>
      <c r="AJ873" s="2"/>
      <c r="AK873" s="11"/>
      <c r="AL873" s="11"/>
      <c r="AM873" s="11"/>
      <c r="AN873" s="11"/>
      <c r="AO873" s="11"/>
    </row>
    <row r="874" ht="15.75" customHeight="1">
      <c r="AE874" s="2"/>
      <c r="AF874" s="2"/>
      <c r="AG874" s="2"/>
      <c r="AH874" s="2"/>
      <c r="AI874" s="2"/>
      <c r="AJ874" s="2"/>
      <c r="AK874" s="11"/>
      <c r="AL874" s="11"/>
      <c r="AM874" s="11"/>
      <c r="AN874" s="11"/>
      <c r="AO874" s="11"/>
    </row>
    <row r="875" ht="15.75" customHeight="1">
      <c r="AE875" s="2"/>
      <c r="AF875" s="2"/>
      <c r="AG875" s="2"/>
      <c r="AH875" s="2"/>
      <c r="AI875" s="2"/>
      <c r="AJ875" s="2"/>
      <c r="AK875" s="11"/>
      <c r="AL875" s="11"/>
      <c r="AM875" s="11"/>
      <c r="AN875" s="11"/>
      <c r="AO875" s="11"/>
    </row>
    <row r="876" ht="15.75" customHeight="1">
      <c r="AE876" s="2"/>
      <c r="AF876" s="2"/>
      <c r="AG876" s="2"/>
      <c r="AH876" s="2"/>
      <c r="AI876" s="2"/>
      <c r="AJ876" s="2"/>
      <c r="AK876" s="11"/>
      <c r="AL876" s="11"/>
      <c r="AM876" s="11"/>
      <c r="AN876" s="11"/>
      <c r="AO876" s="11"/>
    </row>
    <row r="877" ht="15.75" customHeight="1">
      <c r="AE877" s="2"/>
      <c r="AF877" s="2"/>
      <c r="AG877" s="2"/>
      <c r="AH877" s="2"/>
      <c r="AI877" s="2"/>
      <c r="AJ877" s="2"/>
      <c r="AK877" s="11"/>
      <c r="AL877" s="11"/>
      <c r="AM877" s="11"/>
      <c r="AN877" s="11"/>
      <c r="AO877" s="11"/>
    </row>
    <row r="878" ht="15.75" customHeight="1">
      <c r="AE878" s="2"/>
      <c r="AF878" s="2"/>
      <c r="AG878" s="2"/>
      <c r="AH878" s="2"/>
      <c r="AI878" s="2"/>
      <c r="AJ878" s="2"/>
      <c r="AK878" s="11"/>
      <c r="AL878" s="11"/>
      <c r="AM878" s="11"/>
      <c r="AN878" s="11"/>
      <c r="AO878" s="11"/>
    </row>
    <row r="879" ht="15.75" customHeight="1">
      <c r="AE879" s="2"/>
      <c r="AF879" s="2"/>
      <c r="AG879" s="2"/>
      <c r="AH879" s="2"/>
      <c r="AI879" s="2"/>
      <c r="AJ879" s="2"/>
      <c r="AK879" s="11"/>
      <c r="AL879" s="11"/>
      <c r="AM879" s="11"/>
      <c r="AN879" s="11"/>
      <c r="AO879" s="11"/>
    </row>
    <row r="880" ht="15.75" customHeight="1">
      <c r="AE880" s="2"/>
      <c r="AF880" s="2"/>
      <c r="AG880" s="2"/>
      <c r="AH880" s="2"/>
      <c r="AI880" s="2"/>
      <c r="AJ880" s="2"/>
      <c r="AK880" s="11"/>
      <c r="AL880" s="11"/>
      <c r="AM880" s="11"/>
      <c r="AN880" s="11"/>
      <c r="AO880" s="11"/>
    </row>
    <row r="881" ht="15.75" customHeight="1">
      <c r="AE881" s="2"/>
      <c r="AF881" s="2"/>
      <c r="AG881" s="2"/>
      <c r="AH881" s="2"/>
      <c r="AI881" s="2"/>
      <c r="AJ881" s="2"/>
      <c r="AK881" s="11"/>
      <c r="AL881" s="11"/>
      <c r="AM881" s="11"/>
      <c r="AN881" s="11"/>
      <c r="AO881" s="11"/>
    </row>
    <row r="882" ht="15.75" customHeight="1">
      <c r="AE882" s="2"/>
      <c r="AF882" s="2"/>
      <c r="AG882" s="2"/>
      <c r="AH882" s="2"/>
      <c r="AI882" s="2"/>
      <c r="AJ882" s="2"/>
      <c r="AK882" s="11"/>
      <c r="AL882" s="11"/>
      <c r="AM882" s="11"/>
      <c r="AN882" s="11"/>
      <c r="AO882" s="11"/>
    </row>
    <row r="883" ht="15.75" customHeight="1">
      <c r="AE883" s="2"/>
      <c r="AF883" s="2"/>
      <c r="AG883" s="2"/>
      <c r="AH883" s="2"/>
      <c r="AI883" s="2"/>
      <c r="AJ883" s="2"/>
      <c r="AK883" s="11"/>
      <c r="AL883" s="11"/>
      <c r="AM883" s="11"/>
      <c r="AN883" s="11"/>
      <c r="AO883" s="11"/>
    </row>
    <row r="884" ht="15.75" customHeight="1">
      <c r="AE884" s="2"/>
      <c r="AF884" s="2"/>
      <c r="AG884" s="2"/>
      <c r="AH884" s="2"/>
      <c r="AI884" s="2"/>
      <c r="AJ884" s="2"/>
      <c r="AK884" s="11"/>
      <c r="AL884" s="11"/>
      <c r="AM884" s="11"/>
      <c r="AN884" s="11"/>
      <c r="AO884" s="11"/>
    </row>
    <row r="885" ht="15.75" customHeight="1">
      <c r="AE885" s="2"/>
      <c r="AF885" s="2"/>
      <c r="AG885" s="2"/>
      <c r="AH885" s="2"/>
      <c r="AI885" s="2"/>
      <c r="AJ885" s="2"/>
      <c r="AK885" s="11"/>
      <c r="AL885" s="11"/>
      <c r="AM885" s="11"/>
      <c r="AN885" s="11"/>
      <c r="AO885" s="11"/>
    </row>
    <row r="886" ht="15.75" customHeight="1">
      <c r="AE886" s="2"/>
      <c r="AF886" s="2"/>
      <c r="AG886" s="2"/>
      <c r="AH886" s="2"/>
      <c r="AI886" s="2"/>
      <c r="AJ886" s="2"/>
      <c r="AK886" s="11"/>
      <c r="AL886" s="11"/>
      <c r="AM886" s="11"/>
      <c r="AN886" s="11"/>
      <c r="AO886" s="11"/>
    </row>
    <row r="887" ht="15.75" customHeight="1">
      <c r="AE887" s="2"/>
      <c r="AF887" s="2"/>
      <c r="AG887" s="2"/>
      <c r="AH887" s="2"/>
      <c r="AI887" s="2"/>
      <c r="AJ887" s="2"/>
      <c r="AK887" s="11"/>
      <c r="AL887" s="11"/>
      <c r="AM887" s="11"/>
      <c r="AN887" s="11"/>
      <c r="AO887" s="11"/>
    </row>
    <row r="888" ht="15.75" customHeight="1">
      <c r="AE888" s="2"/>
      <c r="AF888" s="2"/>
      <c r="AG888" s="2"/>
      <c r="AH888" s="2"/>
      <c r="AI888" s="2"/>
      <c r="AJ888" s="2"/>
      <c r="AK888" s="11"/>
      <c r="AL888" s="11"/>
      <c r="AM888" s="11"/>
      <c r="AN888" s="11"/>
      <c r="AO888" s="11"/>
    </row>
    <row r="889" ht="15.75" customHeight="1">
      <c r="AE889" s="2"/>
      <c r="AF889" s="2"/>
      <c r="AG889" s="2"/>
      <c r="AH889" s="2"/>
      <c r="AI889" s="2"/>
      <c r="AJ889" s="2"/>
      <c r="AK889" s="11"/>
      <c r="AL889" s="11"/>
      <c r="AM889" s="11"/>
      <c r="AN889" s="11"/>
      <c r="AO889" s="11"/>
    </row>
    <row r="890" ht="15.75" customHeight="1">
      <c r="AE890" s="2"/>
      <c r="AF890" s="2"/>
      <c r="AG890" s="2"/>
      <c r="AH890" s="2"/>
      <c r="AI890" s="2"/>
      <c r="AJ890" s="2"/>
      <c r="AK890" s="11"/>
      <c r="AL890" s="11"/>
      <c r="AM890" s="11"/>
      <c r="AN890" s="11"/>
      <c r="AO890" s="11"/>
    </row>
    <row r="891" ht="15.75" customHeight="1">
      <c r="AE891" s="2"/>
      <c r="AF891" s="2"/>
      <c r="AG891" s="2"/>
      <c r="AH891" s="2"/>
      <c r="AI891" s="2"/>
      <c r="AJ891" s="2"/>
      <c r="AK891" s="11"/>
      <c r="AL891" s="11"/>
      <c r="AM891" s="11"/>
      <c r="AN891" s="11"/>
      <c r="AO891" s="11"/>
    </row>
    <row r="892" ht="15.75" customHeight="1">
      <c r="AE892" s="2"/>
      <c r="AF892" s="2"/>
      <c r="AG892" s="2"/>
      <c r="AH892" s="2"/>
      <c r="AI892" s="2"/>
      <c r="AJ892" s="2"/>
      <c r="AK892" s="11"/>
      <c r="AL892" s="11"/>
      <c r="AM892" s="11"/>
      <c r="AN892" s="11"/>
      <c r="AO892" s="11"/>
    </row>
    <row r="893" ht="15.75" customHeight="1">
      <c r="AE893" s="2"/>
      <c r="AF893" s="2"/>
      <c r="AG893" s="2"/>
      <c r="AH893" s="2"/>
      <c r="AI893" s="2"/>
      <c r="AJ893" s="2"/>
      <c r="AK893" s="11"/>
      <c r="AL893" s="11"/>
      <c r="AM893" s="11"/>
      <c r="AN893" s="11"/>
      <c r="AO893" s="11"/>
    </row>
    <row r="894" ht="15.75" customHeight="1">
      <c r="AE894" s="2"/>
      <c r="AF894" s="2"/>
      <c r="AG894" s="2"/>
      <c r="AH894" s="2"/>
      <c r="AI894" s="2"/>
      <c r="AJ894" s="2"/>
      <c r="AK894" s="11"/>
      <c r="AL894" s="11"/>
      <c r="AM894" s="11"/>
      <c r="AN894" s="11"/>
      <c r="AO894" s="11"/>
    </row>
    <row r="895" ht="15.75" customHeight="1">
      <c r="AE895" s="2"/>
      <c r="AF895" s="2"/>
      <c r="AG895" s="2"/>
      <c r="AH895" s="2"/>
      <c r="AI895" s="2"/>
      <c r="AJ895" s="2"/>
      <c r="AK895" s="11"/>
      <c r="AL895" s="11"/>
      <c r="AM895" s="11"/>
      <c r="AN895" s="11"/>
      <c r="AO895" s="11"/>
    </row>
    <row r="896" ht="15.75" customHeight="1">
      <c r="AE896" s="2"/>
      <c r="AF896" s="2"/>
      <c r="AG896" s="2"/>
      <c r="AH896" s="2"/>
      <c r="AI896" s="2"/>
      <c r="AJ896" s="2"/>
      <c r="AK896" s="11"/>
      <c r="AL896" s="11"/>
      <c r="AM896" s="11"/>
      <c r="AN896" s="11"/>
      <c r="AO896" s="11"/>
    </row>
    <row r="897" ht="15.75" customHeight="1">
      <c r="AE897" s="2"/>
      <c r="AF897" s="2"/>
      <c r="AG897" s="2"/>
      <c r="AH897" s="2"/>
      <c r="AI897" s="2"/>
      <c r="AJ897" s="2"/>
      <c r="AK897" s="11"/>
      <c r="AL897" s="11"/>
      <c r="AM897" s="11"/>
      <c r="AN897" s="11"/>
      <c r="AO897" s="11"/>
    </row>
    <row r="898" ht="15.75" customHeight="1">
      <c r="AE898" s="2"/>
      <c r="AF898" s="2"/>
      <c r="AG898" s="2"/>
      <c r="AH898" s="2"/>
      <c r="AI898" s="2"/>
      <c r="AJ898" s="2"/>
      <c r="AK898" s="11"/>
      <c r="AL898" s="11"/>
      <c r="AM898" s="11"/>
      <c r="AN898" s="11"/>
      <c r="AO898" s="11"/>
    </row>
    <row r="899" ht="15.75" customHeight="1">
      <c r="AE899" s="2"/>
      <c r="AF899" s="2"/>
      <c r="AG899" s="2"/>
      <c r="AH899" s="2"/>
      <c r="AI899" s="2"/>
      <c r="AJ899" s="2"/>
      <c r="AK899" s="11"/>
      <c r="AL899" s="11"/>
      <c r="AM899" s="11"/>
      <c r="AN899" s="11"/>
      <c r="AO899" s="11"/>
    </row>
    <row r="900" ht="15.75" customHeight="1">
      <c r="AE900" s="2"/>
      <c r="AF900" s="2"/>
      <c r="AG900" s="2"/>
      <c r="AH900" s="2"/>
      <c r="AI900" s="2"/>
      <c r="AJ900" s="2"/>
      <c r="AK900" s="11"/>
      <c r="AL900" s="11"/>
      <c r="AM900" s="11"/>
      <c r="AN900" s="11"/>
      <c r="AO900" s="11"/>
    </row>
    <row r="901" ht="15.75" customHeight="1">
      <c r="AE901" s="2"/>
      <c r="AF901" s="2"/>
      <c r="AG901" s="2"/>
      <c r="AH901" s="2"/>
      <c r="AI901" s="2"/>
      <c r="AJ901" s="2"/>
      <c r="AK901" s="11"/>
      <c r="AL901" s="11"/>
      <c r="AM901" s="11"/>
      <c r="AN901" s="11"/>
      <c r="AO901" s="11"/>
    </row>
    <row r="902" ht="15.75" customHeight="1">
      <c r="AE902" s="2"/>
      <c r="AF902" s="2"/>
      <c r="AG902" s="2"/>
      <c r="AH902" s="2"/>
      <c r="AI902" s="2"/>
      <c r="AJ902" s="2"/>
      <c r="AK902" s="11"/>
      <c r="AL902" s="11"/>
      <c r="AM902" s="11"/>
      <c r="AN902" s="11"/>
      <c r="AO902" s="11"/>
    </row>
    <row r="903" ht="15.75" customHeight="1">
      <c r="AE903" s="2"/>
      <c r="AF903" s="2"/>
      <c r="AG903" s="2"/>
      <c r="AH903" s="2"/>
      <c r="AI903" s="2"/>
      <c r="AJ903" s="2"/>
      <c r="AK903" s="11"/>
      <c r="AL903" s="11"/>
      <c r="AM903" s="11"/>
      <c r="AN903" s="11"/>
      <c r="AO903" s="11"/>
    </row>
    <row r="904" ht="15.75" customHeight="1">
      <c r="AE904" s="2"/>
      <c r="AF904" s="2"/>
      <c r="AG904" s="2"/>
      <c r="AH904" s="2"/>
      <c r="AI904" s="2"/>
      <c r="AJ904" s="2"/>
      <c r="AK904" s="11"/>
      <c r="AL904" s="11"/>
      <c r="AM904" s="11"/>
      <c r="AN904" s="11"/>
      <c r="AO904" s="11"/>
    </row>
    <row r="905" ht="15.75" customHeight="1">
      <c r="AE905" s="2"/>
      <c r="AF905" s="2"/>
      <c r="AG905" s="2"/>
      <c r="AH905" s="2"/>
      <c r="AI905" s="2"/>
      <c r="AJ905" s="2"/>
      <c r="AK905" s="11"/>
      <c r="AL905" s="11"/>
      <c r="AM905" s="11"/>
      <c r="AN905" s="11"/>
      <c r="AO905" s="11"/>
    </row>
    <row r="906" ht="15.75" customHeight="1">
      <c r="AE906" s="2"/>
      <c r="AF906" s="2"/>
      <c r="AG906" s="2"/>
      <c r="AH906" s="2"/>
      <c r="AI906" s="2"/>
      <c r="AJ906" s="2"/>
      <c r="AK906" s="11"/>
      <c r="AL906" s="11"/>
      <c r="AM906" s="11"/>
      <c r="AN906" s="11"/>
      <c r="AO906" s="11"/>
    </row>
    <row r="907" ht="15.75" customHeight="1">
      <c r="AE907" s="2"/>
      <c r="AF907" s="2"/>
      <c r="AG907" s="2"/>
      <c r="AH907" s="2"/>
      <c r="AI907" s="2"/>
      <c r="AJ907" s="2"/>
      <c r="AK907" s="11"/>
      <c r="AL907" s="11"/>
      <c r="AM907" s="11"/>
      <c r="AN907" s="11"/>
      <c r="AO907" s="11"/>
    </row>
    <row r="908" ht="15.75" customHeight="1">
      <c r="AE908" s="2"/>
      <c r="AF908" s="2"/>
      <c r="AG908" s="2"/>
      <c r="AH908" s="2"/>
      <c r="AI908" s="2"/>
      <c r="AJ908" s="2"/>
      <c r="AK908" s="11"/>
      <c r="AL908" s="11"/>
      <c r="AM908" s="11"/>
      <c r="AN908" s="11"/>
      <c r="AO908" s="11"/>
    </row>
    <row r="909" ht="15.75" customHeight="1">
      <c r="AE909" s="2"/>
      <c r="AF909" s="2"/>
      <c r="AG909" s="2"/>
      <c r="AH909" s="2"/>
      <c r="AI909" s="2"/>
      <c r="AJ909" s="2"/>
      <c r="AK909" s="11"/>
      <c r="AL909" s="11"/>
      <c r="AM909" s="11"/>
      <c r="AN909" s="11"/>
      <c r="AO909" s="11"/>
    </row>
    <row r="910" ht="15.75" customHeight="1">
      <c r="AE910" s="2"/>
      <c r="AF910" s="2"/>
      <c r="AG910" s="2"/>
      <c r="AH910" s="2"/>
      <c r="AI910" s="2"/>
      <c r="AJ910" s="2"/>
      <c r="AK910" s="11"/>
      <c r="AL910" s="11"/>
      <c r="AM910" s="11"/>
      <c r="AN910" s="11"/>
      <c r="AO910" s="11"/>
    </row>
    <row r="911" ht="15.75" customHeight="1">
      <c r="AE911" s="2"/>
      <c r="AF911" s="2"/>
      <c r="AG911" s="2"/>
      <c r="AH911" s="2"/>
      <c r="AI911" s="2"/>
      <c r="AJ911" s="2"/>
      <c r="AK911" s="11"/>
      <c r="AL911" s="11"/>
      <c r="AM911" s="11"/>
      <c r="AN911" s="11"/>
      <c r="AO911" s="11"/>
    </row>
    <row r="912" ht="15.75" customHeight="1">
      <c r="AE912" s="2"/>
      <c r="AF912" s="2"/>
      <c r="AG912" s="2"/>
      <c r="AH912" s="2"/>
      <c r="AI912" s="2"/>
      <c r="AJ912" s="2"/>
      <c r="AK912" s="11"/>
      <c r="AL912" s="11"/>
      <c r="AM912" s="11"/>
      <c r="AN912" s="11"/>
      <c r="AO912" s="11"/>
    </row>
    <row r="913" ht="15.75" customHeight="1">
      <c r="AE913" s="2"/>
      <c r="AF913" s="2"/>
      <c r="AG913" s="2"/>
      <c r="AH913" s="2"/>
      <c r="AI913" s="2"/>
      <c r="AJ913" s="2"/>
      <c r="AK913" s="11"/>
      <c r="AL913" s="11"/>
      <c r="AM913" s="11"/>
      <c r="AN913" s="11"/>
      <c r="AO913" s="11"/>
    </row>
    <row r="914" ht="15.75" customHeight="1">
      <c r="AE914" s="2"/>
      <c r="AF914" s="2"/>
      <c r="AG914" s="2"/>
      <c r="AH914" s="2"/>
      <c r="AI914" s="2"/>
      <c r="AJ914" s="2"/>
      <c r="AK914" s="11"/>
      <c r="AL914" s="11"/>
      <c r="AM914" s="11"/>
      <c r="AN914" s="11"/>
      <c r="AO914" s="11"/>
    </row>
    <row r="915" ht="15.75" customHeight="1">
      <c r="AE915" s="2"/>
      <c r="AF915" s="2"/>
      <c r="AG915" s="2"/>
      <c r="AH915" s="2"/>
      <c r="AI915" s="2"/>
      <c r="AJ915" s="2"/>
      <c r="AK915" s="11"/>
      <c r="AL915" s="11"/>
      <c r="AM915" s="11"/>
      <c r="AN915" s="11"/>
      <c r="AO915" s="11"/>
    </row>
    <row r="916" ht="15.75" customHeight="1">
      <c r="AE916" s="2"/>
      <c r="AF916" s="2"/>
      <c r="AG916" s="2"/>
      <c r="AH916" s="2"/>
      <c r="AI916" s="2"/>
      <c r="AJ916" s="2"/>
      <c r="AK916" s="11"/>
      <c r="AL916" s="11"/>
      <c r="AM916" s="11"/>
      <c r="AN916" s="11"/>
      <c r="AO916" s="11"/>
    </row>
    <row r="917" ht="15.75" customHeight="1">
      <c r="AE917" s="2"/>
      <c r="AF917" s="2"/>
      <c r="AG917" s="2"/>
      <c r="AH917" s="2"/>
      <c r="AI917" s="2"/>
      <c r="AJ917" s="2"/>
      <c r="AK917" s="11"/>
      <c r="AL917" s="11"/>
      <c r="AM917" s="11"/>
      <c r="AN917" s="11"/>
      <c r="AO917" s="11"/>
    </row>
    <row r="918" ht="15.75" customHeight="1">
      <c r="AE918" s="2"/>
      <c r="AF918" s="2"/>
      <c r="AG918" s="2"/>
      <c r="AH918" s="2"/>
      <c r="AI918" s="2"/>
      <c r="AJ918" s="2"/>
      <c r="AK918" s="11"/>
      <c r="AL918" s="11"/>
      <c r="AM918" s="11"/>
      <c r="AN918" s="11"/>
      <c r="AO918" s="11"/>
    </row>
    <row r="919" ht="15.75" customHeight="1">
      <c r="AE919" s="2"/>
      <c r="AF919" s="2"/>
      <c r="AG919" s="2"/>
      <c r="AH919" s="2"/>
      <c r="AI919" s="2"/>
      <c r="AJ919" s="2"/>
      <c r="AK919" s="11"/>
      <c r="AL919" s="11"/>
      <c r="AM919" s="11"/>
      <c r="AN919" s="11"/>
      <c r="AO919" s="11"/>
    </row>
    <row r="920" ht="15.75" customHeight="1">
      <c r="AE920" s="2"/>
      <c r="AF920" s="2"/>
      <c r="AG920" s="2"/>
      <c r="AH920" s="2"/>
      <c r="AI920" s="2"/>
      <c r="AJ920" s="2"/>
      <c r="AK920" s="11"/>
      <c r="AL920" s="11"/>
      <c r="AM920" s="11"/>
      <c r="AN920" s="11"/>
      <c r="AO920" s="11"/>
    </row>
    <row r="921" ht="15.75" customHeight="1">
      <c r="AE921" s="2"/>
      <c r="AF921" s="2"/>
      <c r="AG921" s="2"/>
      <c r="AH921" s="2"/>
      <c r="AI921" s="2"/>
      <c r="AJ921" s="2"/>
      <c r="AK921" s="11"/>
      <c r="AL921" s="11"/>
      <c r="AM921" s="11"/>
      <c r="AN921" s="11"/>
      <c r="AO921" s="11"/>
    </row>
    <row r="922" ht="15.75" customHeight="1">
      <c r="AE922" s="2"/>
      <c r="AF922" s="2"/>
      <c r="AG922" s="2"/>
      <c r="AH922" s="2"/>
      <c r="AI922" s="2"/>
      <c r="AJ922" s="2"/>
      <c r="AK922" s="11"/>
      <c r="AL922" s="11"/>
      <c r="AM922" s="11"/>
      <c r="AN922" s="11"/>
      <c r="AO922" s="11"/>
    </row>
    <row r="923" ht="15.75" customHeight="1">
      <c r="AE923" s="2"/>
      <c r="AF923" s="2"/>
      <c r="AG923" s="2"/>
      <c r="AH923" s="2"/>
      <c r="AI923" s="2"/>
      <c r="AJ923" s="2"/>
      <c r="AK923" s="11"/>
      <c r="AL923" s="11"/>
      <c r="AM923" s="11"/>
      <c r="AN923" s="11"/>
      <c r="AO923" s="11"/>
    </row>
    <row r="924" ht="15.75" customHeight="1">
      <c r="AE924" s="2"/>
      <c r="AF924" s="2"/>
      <c r="AG924" s="2"/>
      <c r="AH924" s="2"/>
      <c r="AI924" s="2"/>
      <c r="AJ924" s="2"/>
      <c r="AK924" s="11"/>
      <c r="AL924" s="11"/>
      <c r="AM924" s="11"/>
      <c r="AN924" s="11"/>
      <c r="AO924" s="11"/>
    </row>
    <row r="925" ht="15.75" customHeight="1">
      <c r="AE925" s="2"/>
      <c r="AF925" s="2"/>
      <c r="AG925" s="2"/>
      <c r="AH925" s="2"/>
      <c r="AI925" s="2"/>
      <c r="AJ925" s="2"/>
      <c r="AK925" s="11"/>
      <c r="AL925" s="11"/>
      <c r="AM925" s="11"/>
      <c r="AN925" s="11"/>
      <c r="AO925" s="11"/>
    </row>
    <row r="926" ht="15.75" customHeight="1">
      <c r="AE926" s="2"/>
      <c r="AF926" s="2"/>
      <c r="AG926" s="2"/>
      <c r="AH926" s="2"/>
      <c r="AI926" s="2"/>
      <c r="AJ926" s="2"/>
      <c r="AK926" s="11"/>
      <c r="AL926" s="11"/>
      <c r="AM926" s="11"/>
      <c r="AN926" s="11"/>
      <c r="AO926" s="11"/>
    </row>
    <row r="927" ht="15.75" customHeight="1">
      <c r="AE927" s="2"/>
      <c r="AF927" s="2"/>
      <c r="AG927" s="2"/>
      <c r="AH927" s="2"/>
      <c r="AI927" s="2"/>
      <c r="AJ927" s="2"/>
      <c r="AK927" s="11"/>
      <c r="AL927" s="11"/>
      <c r="AM927" s="11"/>
      <c r="AN927" s="11"/>
      <c r="AO927" s="11"/>
    </row>
    <row r="928" ht="15.75" customHeight="1">
      <c r="AE928" s="2"/>
      <c r="AF928" s="2"/>
      <c r="AG928" s="2"/>
      <c r="AH928" s="2"/>
      <c r="AI928" s="2"/>
      <c r="AJ928" s="2"/>
      <c r="AK928" s="11"/>
      <c r="AL928" s="11"/>
      <c r="AM928" s="11"/>
      <c r="AN928" s="11"/>
      <c r="AO928" s="11"/>
    </row>
    <row r="929" ht="15.75" customHeight="1">
      <c r="AE929" s="2"/>
      <c r="AF929" s="2"/>
      <c r="AG929" s="2"/>
      <c r="AH929" s="2"/>
      <c r="AI929" s="2"/>
      <c r="AJ929" s="2"/>
      <c r="AK929" s="11"/>
      <c r="AL929" s="11"/>
      <c r="AM929" s="11"/>
      <c r="AN929" s="11"/>
      <c r="AO929" s="11"/>
    </row>
    <row r="930" ht="15.75" customHeight="1">
      <c r="AE930" s="2"/>
      <c r="AF930" s="2"/>
      <c r="AG930" s="2"/>
      <c r="AH930" s="2"/>
      <c r="AI930" s="2"/>
      <c r="AJ930" s="2"/>
      <c r="AK930" s="11"/>
      <c r="AL930" s="11"/>
      <c r="AM930" s="11"/>
      <c r="AN930" s="11"/>
      <c r="AO930" s="11"/>
    </row>
    <row r="931" ht="15.75" customHeight="1">
      <c r="AE931" s="2"/>
      <c r="AF931" s="2"/>
      <c r="AG931" s="2"/>
      <c r="AH931" s="2"/>
      <c r="AI931" s="2"/>
      <c r="AJ931" s="2"/>
      <c r="AK931" s="11"/>
      <c r="AL931" s="11"/>
      <c r="AM931" s="11"/>
      <c r="AN931" s="11"/>
      <c r="AO931" s="11"/>
    </row>
    <row r="932" ht="15.75" customHeight="1">
      <c r="AE932" s="2"/>
      <c r="AF932" s="2"/>
      <c r="AG932" s="2"/>
      <c r="AH932" s="2"/>
      <c r="AI932" s="2"/>
      <c r="AJ932" s="2"/>
      <c r="AK932" s="11"/>
      <c r="AL932" s="11"/>
      <c r="AM932" s="11"/>
      <c r="AN932" s="11"/>
      <c r="AO932" s="11"/>
    </row>
    <row r="933" ht="15.75" customHeight="1">
      <c r="AE933" s="2"/>
      <c r="AF933" s="2"/>
      <c r="AG933" s="2"/>
      <c r="AH933" s="2"/>
      <c r="AI933" s="2"/>
      <c r="AJ933" s="2"/>
      <c r="AK933" s="11"/>
      <c r="AL933" s="11"/>
      <c r="AM933" s="11"/>
      <c r="AN933" s="11"/>
      <c r="AO933" s="11"/>
    </row>
    <row r="934" ht="15.75" customHeight="1">
      <c r="AE934" s="2"/>
      <c r="AF934" s="2"/>
      <c r="AG934" s="2"/>
      <c r="AH934" s="2"/>
      <c r="AI934" s="2"/>
      <c r="AJ934" s="2"/>
      <c r="AK934" s="11"/>
      <c r="AL934" s="11"/>
      <c r="AM934" s="11"/>
      <c r="AN934" s="11"/>
      <c r="AO934" s="11"/>
    </row>
    <row r="935" ht="15.75" customHeight="1">
      <c r="AE935" s="2"/>
      <c r="AF935" s="2"/>
      <c r="AG935" s="2"/>
      <c r="AH935" s="2"/>
      <c r="AI935" s="2"/>
      <c r="AJ935" s="2"/>
      <c r="AK935" s="11"/>
      <c r="AL935" s="11"/>
      <c r="AM935" s="11"/>
      <c r="AN935" s="11"/>
      <c r="AO935" s="11"/>
    </row>
    <row r="936" ht="15.75" customHeight="1">
      <c r="AE936" s="2"/>
      <c r="AF936" s="2"/>
      <c r="AG936" s="2"/>
      <c r="AH936" s="2"/>
      <c r="AI936" s="2"/>
      <c r="AJ936" s="2"/>
      <c r="AK936" s="11"/>
      <c r="AL936" s="11"/>
      <c r="AM936" s="11"/>
      <c r="AN936" s="11"/>
      <c r="AO936" s="11"/>
    </row>
    <row r="937" ht="15.75" customHeight="1">
      <c r="AE937" s="2"/>
      <c r="AF937" s="2"/>
      <c r="AG937" s="2"/>
      <c r="AH937" s="2"/>
      <c r="AI937" s="2"/>
      <c r="AJ937" s="2"/>
      <c r="AK937" s="11"/>
      <c r="AL937" s="11"/>
      <c r="AM937" s="11"/>
      <c r="AN937" s="11"/>
      <c r="AO937" s="11"/>
    </row>
    <row r="938" ht="15.75" customHeight="1">
      <c r="AE938" s="2"/>
      <c r="AF938" s="2"/>
      <c r="AG938" s="2"/>
      <c r="AH938" s="2"/>
      <c r="AI938" s="2"/>
      <c r="AJ938" s="2"/>
      <c r="AK938" s="11"/>
      <c r="AL938" s="11"/>
      <c r="AM938" s="11"/>
      <c r="AN938" s="11"/>
      <c r="AO938" s="11"/>
    </row>
    <row r="939" ht="15.75" customHeight="1">
      <c r="AE939" s="2"/>
      <c r="AF939" s="2"/>
      <c r="AG939" s="2"/>
      <c r="AH939" s="2"/>
      <c r="AI939" s="2"/>
      <c r="AJ939" s="2"/>
      <c r="AK939" s="11"/>
      <c r="AL939" s="11"/>
      <c r="AM939" s="11"/>
      <c r="AN939" s="11"/>
      <c r="AO939" s="11"/>
    </row>
    <row r="940" ht="15.75" customHeight="1">
      <c r="AE940" s="2"/>
      <c r="AF940" s="2"/>
      <c r="AG940" s="2"/>
      <c r="AH940" s="2"/>
      <c r="AI940" s="2"/>
      <c r="AJ940" s="2"/>
      <c r="AK940" s="11"/>
      <c r="AL940" s="11"/>
      <c r="AM940" s="11"/>
      <c r="AN940" s="11"/>
      <c r="AO940" s="11"/>
    </row>
    <row r="941" ht="15.75" customHeight="1">
      <c r="AE941" s="2"/>
      <c r="AF941" s="2"/>
      <c r="AG941" s="2"/>
      <c r="AH941" s="2"/>
      <c r="AI941" s="2"/>
      <c r="AJ941" s="2"/>
      <c r="AK941" s="11"/>
      <c r="AL941" s="11"/>
      <c r="AM941" s="11"/>
      <c r="AN941" s="11"/>
      <c r="AO941" s="11"/>
    </row>
    <row r="942" ht="15.75" customHeight="1">
      <c r="AE942" s="2"/>
      <c r="AF942" s="2"/>
      <c r="AG942" s="2"/>
      <c r="AH942" s="2"/>
      <c r="AI942" s="2"/>
      <c r="AJ942" s="2"/>
      <c r="AK942" s="11"/>
      <c r="AL942" s="11"/>
      <c r="AM942" s="11"/>
      <c r="AN942" s="11"/>
      <c r="AO942" s="11"/>
    </row>
    <row r="943" ht="15.75" customHeight="1">
      <c r="AE943" s="2"/>
      <c r="AF943" s="2"/>
      <c r="AG943" s="2"/>
      <c r="AH943" s="2"/>
      <c r="AI943" s="2"/>
      <c r="AJ943" s="2"/>
      <c r="AK943" s="11"/>
      <c r="AL943" s="11"/>
      <c r="AM943" s="11"/>
      <c r="AN943" s="11"/>
      <c r="AO943" s="11"/>
    </row>
    <row r="944" ht="15.75" customHeight="1">
      <c r="AE944" s="2"/>
      <c r="AF944" s="2"/>
      <c r="AG944" s="2"/>
      <c r="AH944" s="2"/>
      <c r="AI944" s="2"/>
      <c r="AJ944" s="2"/>
      <c r="AK944" s="11"/>
      <c r="AL944" s="11"/>
      <c r="AM944" s="11"/>
      <c r="AN944" s="11"/>
      <c r="AO944" s="11"/>
    </row>
    <row r="945" ht="15.75" customHeight="1">
      <c r="AE945" s="2"/>
      <c r="AF945" s="2"/>
      <c r="AG945" s="2"/>
      <c r="AH945" s="2"/>
      <c r="AI945" s="2"/>
      <c r="AJ945" s="2"/>
      <c r="AK945" s="11"/>
      <c r="AL945" s="11"/>
      <c r="AM945" s="11"/>
      <c r="AN945" s="11"/>
      <c r="AO945" s="11"/>
    </row>
    <row r="946" ht="15.75" customHeight="1">
      <c r="AE946" s="2"/>
      <c r="AF946" s="2"/>
      <c r="AG946" s="2"/>
      <c r="AH946" s="2"/>
      <c r="AI946" s="2"/>
      <c r="AJ946" s="2"/>
      <c r="AK946" s="11"/>
      <c r="AL946" s="11"/>
      <c r="AM946" s="11"/>
      <c r="AN946" s="11"/>
      <c r="AO946" s="11"/>
    </row>
    <row r="947" ht="15.75" customHeight="1">
      <c r="AE947" s="2"/>
      <c r="AF947" s="2"/>
      <c r="AG947" s="2"/>
      <c r="AH947" s="2"/>
      <c r="AI947" s="2"/>
      <c r="AJ947" s="2"/>
      <c r="AK947" s="11"/>
      <c r="AL947" s="11"/>
      <c r="AM947" s="11"/>
      <c r="AN947" s="11"/>
      <c r="AO947" s="11"/>
    </row>
    <row r="948" ht="15.75" customHeight="1">
      <c r="AE948" s="2"/>
      <c r="AF948" s="2"/>
      <c r="AG948" s="2"/>
      <c r="AH948" s="2"/>
      <c r="AI948" s="2"/>
      <c r="AJ948" s="2"/>
      <c r="AK948" s="11"/>
      <c r="AL948" s="11"/>
      <c r="AM948" s="11"/>
      <c r="AN948" s="11"/>
      <c r="AO948" s="11"/>
    </row>
    <row r="949" ht="15.75" customHeight="1">
      <c r="AE949" s="2"/>
      <c r="AF949" s="2"/>
      <c r="AG949" s="2"/>
      <c r="AH949" s="2"/>
      <c r="AI949" s="2"/>
      <c r="AJ949" s="2"/>
      <c r="AK949" s="11"/>
      <c r="AL949" s="11"/>
      <c r="AM949" s="11"/>
      <c r="AN949" s="11"/>
      <c r="AO949" s="11"/>
    </row>
    <row r="950" ht="15.75" customHeight="1">
      <c r="AE950" s="2"/>
      <c r="AF950" s="2"/>
      <c r="AG950" s="2"/>
      <c r="AH950" s="2"/>
      <c r="AI950" s="2"/>
      <c r="AJ950" s="2"/>
      <c r="AK950" s="11"/>
      <c r="AL950" s="11"/>
      <c r="AM950" s="11"/>
      <c r="AN950" s="11"/>
      <c r="AO950" s="11"/>
    </row>
    <row r="951" ht="15.75" customHeight="1">
      <c r="AE951" s="2"/>
      <c r="AF951" s="2"/>
      <c r="AG951" s="2"/>
      <c r="AH951" s="2"/>
      <c r="AI951" s="2"/>
      <c r="AJ951" s="2"/>
      <c r="AK951" s="11"/>
      <c r="AL951" s="11"/>
      <c r="AM951" s="11"/>
      <c r="AN951" s="11"/>
      <c r="AO951" s="11"/>
    </row>
    <row r="952" ht="15.75" customHeight="1">
      <c r="AE952" s="2"/>
      <c r="AF952" s="2"/>
      <c r="AG952" s="2"/>
      <c r="AH952" s="2"/>
      <c r="AI952" s="2"/>
      <c r="AJ952" s="2"/>
      <c r="AK952" s="11"/>
      <c r="AL952" s="11"/>
      <c r="AM952" s="11"/>
      <c r="AN952" s="11"/>
      <c r="AO952" s="11"/>
    </row>
    <row r="953" ht="15.75" customHeight="1">
      <c r="AE953" s="2"/>
      <c r="AF953" s="2"/>
      <c r="AG953" s="2"/>
      <c r="AH953" s="2"/>
      <c r="AI953" s="2"/>
      <c r="AJ953" s="2"/>
      <c r="AK953" s="11"/>
      <c r="AL953" s="11"/>
      <c r="AM953" s="11"/>
      <c r="AN953" s="11"/>
      <c r="AO953" s="11"/>
    </row>
    <row r="954" ht="15.75" customHeight="1">
      <c r="AE954" s="2"/>
      <c r="AF954" s="2"/>
      <c r="AG954" s="2"/>
      <c r="AH954" s="2"/>
      <c r="AI954" s="2"/>
      <c r="AJ954" s="2"/>
      <c r="AK954" s="11"/>
      <c r="AL954" s="11"/>
      <c r="AM954" s="11"/>
      <c r="AN954" s="11"/>
      <c r="AO954" s="11"/>
    </row>
    <row r="955" ht="15.75" customHeight="1">
      <c r="AE955" s="2"/>
      <c r="AF955" s="2"/>
      <c r="AG955" s="2"/>
      <c r="AH955" s="2"/>
      <c r="AI955" s="2"/>
      <c r="AJ955" s="2"/>
      <c r="AK955" s="11"/>
      <c r="AL955" s="11"/>
      <c r="AM955" s="11"/>
      <c r="AN955" s="11"/>
      <c r="AO955" s="11"/>
    </row>
    <row r="956" ht="15.75" customHeight="1">
      <c r="AE956" s="2"/>
      <c r="AF956" s="2"/>
      <c r="AG956" s="2"/>
      <c r="AH956" s="2"/>
      <c r="AI956" s="2"/>
      <c r="AJ956" s="2"/>
      <c r="AK956" s="11"/>
      <c r="AL956" s="11"/>
      <c r="AM956" s="11"/>
      <c r="AN956" s="11"/>
      <c r="AO956" s="11"/>
    </row>
    <row r="957" ht="15.75" customHeight="1">
      <c r="AE957" s="2"/>
      <c r="AF957" s="2"/>
      <c r="AG957" s="2"/>
      <c r="AH957" s="2"/>
      <c r="AI957" s="2"/>
      <c r="AJ957" s="2"/>
      <c r="AK957" s="11"/>
      <c r="AL957" s="11"/>
      <c r="AM957" s="11"/>
      <c r="AN957" s="11"/>
      <c r="AO957" s="11"/>
    </row>
    <row r="958" ht="15.75" customHeight="1">
      <c r="AE958" s="2"/>
      <c r="AF958" s="2"/>
      <c r="AG958" s="2"/>
      <c r="AH958" s="2"/>
      <c r="AI958" s="2"/>
      <c r="AJ958" s="2"/>
      <c r="AK958" s="11"/>
      <c r="AL958" s="11"/>
      <c r="AM958" s="11"/>
      <c r="AN958" s="11"/>
      <c r="AO958" s="11"/>
    </row>
    <row r="959" ht="15.75" customHeight="1">
      <c r="AE959" s="2"/>
      <c r="AF959" s="2"/>
      <c r="AG959" s="2"/>
      <c r="AH959" s="2"/>
      <c r="AI959" s="2"/>
      <c r="AJ959" s="2"/>
      <c r="AK959" s="11"/>
      <c r="AL959" s="11"/>
      <c r="AM959" s="11"/>
      <c r="AN959" s="11"/>
      <c r="AO959" s="11"/>
    </row>
    <row r="960" ht="15.75" customHeight="1">
      <c r="AE960" s="2"/>
      <c r="AF960" s="2"/>
      <c r="AG960" s="2"/>
      <c r="AH960" s="2"/>
      <c r="AI960" s="2"/>
      <c r="AJ960" s="2"/>
      <c r="AK960" s="11"/>
      <c r="AL960" s="11"/>
      <c r="AM960" s="11"/>
      <c r="AN960" s="11"/>
      <c r="AO960" s="11"/>
    </row>
    <row r="961" ht="15.75" customHeight="1">
      <c r="AE961" s="2"/>
      <c r="AF961" s="2"/>
      <c r="AG961" s="2"/>
      <c r="AH961" s="2"/>
      <c r="AI961" s="2"/>
      <c r="AJ961" s="2"/>
      <c r="AK961" s="11"/>
      <c r="AL961" s="11"/>
      <c r="AM961" s="11"/>
      <c r="AN961" s="11"/>
      <c r="AO961" s="11"/>
    </row>
    <row r="962" ht="15.75" customHeight="1">
      <c r="AE962" s="2"/>
      <c r="AF962" s="2"/>
      <c r="AG962" s="2"/>
      <c r="AH962" s="2"/>
      <c r="AI962" s="2"/>
      <c r="AJ962" s="2"/>
      <c r="AK962" s="11"/>
      <c r="AL962" s="11"/>
      <c r="AM962" s="11"/>
      <c r="AN962" s="11"/>
      <c r="AO962" s="11"/>
    </row>
    <row r="963" ht="15.75" customHeight="1">
      <c r="AE963" s="2"/>
      <c r="AF963" s="2"/>
      <c r="AG963" s="2"/>
      <c r="AH963" s="2"/>
      <c r="AI963" s="2"/>
      <c r="AJ963" s="2"/>
      <c r="AK963" s="11"/>
      <c r="AL963" s="11"/>
      <c r="AM963" s="11"/>
      <c r="AN963" s="11"/>
      <c r="AO963" s="11"/>
    </row>
    <row r="964" ht="15.75" customHeight="1">
      <c r="AE964" s="2"/>
      <c r="AF964" s="2"/>
      <c r="AG964" s="2"/>
      <c r="AH964" s="2"/>
      <c r="AI964" s="2"/>
      <c r="AJ964" s="2"/>
      <c r="AK964" s="11"/>
      <c r="AL964" s="11"/>
      <c r="AM964" s="11"/>
      <c r="AN964" s="11"/>
      <c r="AO964" s="11"/>
    </row>
    <row r="965" ht="15.75" customHeight="1">
      <c r="AE965" s="2"/>
      <c r="AF965" s="2"/>
      <c r="AG965" s="2"/>
      <c r="AH965" s="2"/>
      <c r="AI965" s="2"/>
      <c r="AJ965" s="2"/>
      <c r="AK965" s="11"/>
      <c r="AL965" s="11"/>
      <c r="AM965" s="11"/>
      <c r="AN965" s="11"/>
      <c r="AO965" s="11"/>
    </row>
    <row r="966" ht="15.75" customHeight="1">
      <c r="AE966" s="2"/>
      <c r="AF966" s="2"/>
      <c r="AG966" s="2"/>
      <c r="AH966" s="2"/>
      <c r="AI966" s="2"/>
      <c r="AJ966" s="2"/>
      <c r="AK966" s="11"/>
      <c r="AL966" s="11"/>
      <c r="AM966" s="11"/>
      <c r="AN966" s="11"/>
      <c r="AO966" s="11"/>
    </row>
    <row r="967" ht="15.75" customHeight="1">
      <c r="AE967" s="2"/>
      <c r="AF967" s="2"/>
      <c r="AG967" s="2"/>
      <c r="AH967" s="2"/>
      <c r="AI967" s="2"/>
      <c r="AJ967" s="2"/>
      <c r="AK967" s="11"/>
      <c r="AL967" s="11"/>
      <c r="AM967" s="11"/>
      <c r="AN967" s="11"/>
      <c r="AO967" s="11"/>
    </row>
    <row r="968" ht="15.75" customHeight="1">
      <c r="AE968" s="2"/>
      <c r="AF968" s="2"/>
      <c r="AG968" s="2"/>
      <c r="AH968" s="2"/>
      <c r="AI968" s="2"/>
      <c r="AJ968" s="2"/>
      <c r="AK968" s="11"/>
      <c r="AL968" s="11"/>
      <c r="AM968" s="11"/>
      <c r="AN968" s="11"/>
      <c r="AO968" s="11"/>
    </row>
    <row r="969" ht="15.75" customHeight="1">
      <c r="AE969" s="2"/>
      <c r="AF969" s="2"/>
      <c r="AG969" s="2"/>
      <c r="AH969" s="2"/>
      <c r="AI969" s="2"/>
      <c r="AJ969" s="2"/>
      <c r="AK969" s="11"/>
      <c r="AL969" s="11"/>
      <c r="AM969" s="11"/>
      <c r="AN969" s="11"/>
      <c r="AO969" s="11"/>
    </row>
    <row r="970" ht="15.75" customHeight="1">
      <c r="AE970" s="2"/>
      <c r="AF970" s="2"/>
      <c r="AG970" s="2"/>
      <c r="AH970" s="2"/>
      <c r="AI970" s="2"/>
      <c r="AJ970" s="2"/>
      <c r="AK970" s="11"/>
      <c r="AL970" s="11"/>
      <c r="AM970" s="11"/>
      <c r="AN970" s="11"/>
      <c r="AO970" s="11"/>
    </row>
    <row r="971" ht="15.75" customHeight="1">
      <c r="AE971" s="2"/>
      <c r="AF971" s="2"/>
      <c r="AG971" s="2"/>
      <c r="AH971" s="2"/>
      <c r="AI971" s="2"/>
      <c r="AJ971" s="2"/>
      <c r="AK971" s="11"/>
      <c r="AL971" s="11"/>
      <c r="AM971" s="11"/>
      <c r="AN971" s="11"/>
      <c r="AO971" s="11"/>
    </row>
    <row r="972" ht="15.75" customHeight="1">
      <c r="AE972" s="2"/>
      <c r="AF972" s="2"/>
      <c r="AG972" s="2"/>
      <c r="AH972" s="2"/>
      <c r="AI972" s="2"/>
      <c r="AJ972" s="2"/>
      <c r="AK972" s="11"/>
      <c r="AL972" s="11"/>
      <c r="AM972" s="11"/>
      <c r="AN972" s="11"/>
      <c r="AO972" s="11"/>
    </row>
    <row r="973" ht="15.75" customHeight="1">
      <c r="AE973" s="2"/>
      <c r="AF973" s="2"/>
      <c r="AG973" s="2"/>
      <c r="AH973" s="2"/>
      <c r="AI973" s="2"/>
      <c r="AJ973" s="2"/>
      <c r="AK973" s="11"/>
      <c r="AL973" s="11"/>
      <c r="AM973" s="11"/>
      <c r="AN973" s="11"/>
      <c r="AO973" s="11"/>
    </row>
    <row r="974" ht="15.75" customHeight="1">
      <c r="AE974" s="2"/>
      <c r="AF974" s="2"/>
      <c r="AG974" s="2"/>
      <c r="AH974" s="2"/>
      <c r="AI974" s="2"/>
      <c r="AJ974" s="2"/>
      <c r="AK974" s="11"/>
      <c r="AL974" s="11"/>
      <c r="AM974" s="11"/>
      <c r="AN974" s="11"/>
      <c r="AO974" s="11"/>
    </row>
    <row r="975" ht="15.75" customHeight="1">
      <c r="AE975" s="2"/>
      <c r="AF975" s="2"/>
      <c r="AG975" s="2"/>
      <c r="AH975" s="2"/>
      <c r="AI975" s="2"/>
      <c r="AJ975" s="2"/>
      <c r="AK975" s="11"/>
      <c r="AL975" s="11"/>
      <c r="AM975" s="11"/>
      <c r="AN975" s="11"/>
      <c r="AO975" s="11"/>
    </row>
    <row r="976" ht="15.75" customHeight="1">
      <c r="AE976" s="2"/>
      <c r="AF976" s="2"/>
      <c r="AG976" s="2"/>
      <c r="AH976" s="2"/>
      <c r="AI976" s="2"/>
      <c r="AJ976" s="2"/>
      <c r="AK976" s="11"/>
      <c r="AL976" s="11"/>
      <c r="AM976" s="11"/>
      <c r="AN976" s="11"/>
      <c r="AO976" s="11"/>
    </row>
    <row r="977" ht="15.75" customHeight="1">
      <c r="AE977" s="2"/>
      <c r="AF977" s="2"/>
      <c r="AG977" s="2"/>
      <c r="AH977" s="2"/>
      <c r="AI977" s="2"/>
      <c r="AJ977" s="2"/>
      <c r="AK977" s="11"/>
      <c r="AL977" s="11"/>
      <c r="AM977" s="11"/>
      <c r="AN977" s="11"/>
      <c r="AO977" s="11"/>
    </row>
    <row r="978" ht="15.75" customHeight="1">
      <c r="AE978" s="2"/>
      <c r="AF978" s="2"/>
      <c r="AG978" s="2"/>
      <c r="AH978" s="2"/>
      <c r="AI978" s="2"/>
      <c r="AJ978" s="2"/>
      <c r="AK978" s="11"/>
      <c r="AL978" s="11"/>
      <c r="AM978" s="11"/>
      <c r="AN978" s="11"/>
      <c r="AO978" s="11"/>
    </row>
    <row r="979" ht="15.75" customHeight="1">
      <c r="AE979" s="2"/>
      <c r="AF979" s="2"/>
      <c r="AG979" s="2"/>
      <c r="AH979" s="2"/>
      <c r="AI979" s="2"/>
      <c r="AJ979" s="2"/>
      <c r="AK979" s="11"/>
      <c r="AL979" s="11"/>
      <c r="AM979" s="11"/>
      <c r="AN979" s="11"/>
      <c r="AO979" s="11"/>
    </row>
    <row r="980" ht="15.75" customHeight="1">
      <c r="AE980" s="2"/>
      <c r="AF980" s="2"/>
      <c r="AG980" s="2"/>
      <c r="AH980" s="2"/>
      <c r="AI980" s="2"/>
      <c r="AJ980" s="2"/>
      <c r="AK980" s="11"/>
      <c r="AL980" s="11"/>
      <c r="AM980" s="11"/>
      <c r="AN980" s="11"/>
      <c r="AO980" s="11"/>
    </row>
    <row r="981" ht="15.75" customHeight="1">
      <c r="AE981" s="2"/>
      <c r="AF981" s="2"/>
      <c r="AG981" s="2"/>
      <c r="AH981" s="2"/>
      <c r="AI981" s="2"/>
      <c r="AJ981" s="2"/>
      <c r="AK981" s="11"/>
      <c r="AL981" s="11"/>
      <c r="AM981" s="11"/>
      <c r="AN981" s="11"/>
      <c r="AO981" s="11"/>
    </row>
    <row r="982" ht="15.75" customHeight="1">
      <c r="AE982" s="2"/>
      <c r="AF982" s="2"/>
      <c r="AG982" s="2"/>
      <c r="AH982" s="2"/>
      <c r="AI982" s="2"/>
      <c r="AJ982" s="2"/>
      <c r="AK982" s="11"/>
      <c r="AL982" s="11"/>
      <c r="AM982" s="11"/>
      <c r="AN982" s="11"/>
      <c r="AO982" s="11"/>
    </row>
    <row r="983" ht="15.75" customHeight="1">
      <c r="AE983" s="2"/>
      <c r="AF983" s="2"/>
      <c r="AG983" s="2"/>
      <c r="AH983" s="2"/>
      <c r="AI983" s="2"/>
      <c r="AJ983" s="2"/>
      <c r="AK983" s="11"/>
      <c r="AL983" s="11"/>
      <c r="AM983" s="11"/>
      <c r="AN983" s="11"/>
      <c r="AO983" s="11"/>
    </row>
    <row r="984" ht="15.75" customHeight="1">
      <c r="AE984" s="2"/>
      <c r="AF984" s="2"/>
      <c r="AG984" s="2"/>
      <c r="AH984" s="2"/>
      <c r="AI984" s="2"/>
      <c r="AJ984" s="2"/>
      <c r="AK984" s="11"/>
      <c r="AL984" s="11"/>
      <c r="AM984" s="11"/>
      <c r="AN984" s="11"/>
      <c r="AO984" s="11"/>
    </row>
    <row r="985" ht="15.75" customHeight="1">
      <c r="AE985" s="2"/>
      <c r="AF985" s="2"/>
      <c r="AG985" s="2"/>
      <c r="AH985" s="2"/>
      <c r="AI985" s="2"/>
      <c r="AJ985" s="2"/>
      <c r="AK985" s="11"/>
      <c r="AL985" s="11"/>
      <c r="AM985" s="11"/>
      <c r="AN985" s="11"/>
      <c r="AO985" s="11"/>
    </row>
    <row r="986" ht="15.75" customHeight="1">
      <c r="AE986" s="2"/>
      <c r="AF986" s="2"/>
      <c r="AG986" s="2"/>
      <c r="AH986" s="2"/>
      <c r="AI986" s="2"/>
      <c r="AJ986" s="2"/>
      <c r="AK986" s="11"/>
      <c r="AL986" s="11"/>
      <c r="AM986" s="11"/>
      <c r="AN986" s="11"/>
      <c r="AO986" s="11"/>
    </row>
    <row r="987" ht="15.75" customHeight="1">
      <c r="AE987" s="2"/>
      <c r="AF987" s="2"/>
      <c r="AG987" s="2"/>
      <c r="AH987" s="2"/>
      <c r="AI987" s="2"/>
      <c r="AJ987" s="2"/>
      <c r="AK987" s="11"/>
      <c r="AL987" s="11"/>
      <c r="AM987" s="11"/>
      <c r="AN987" s="11"/>
      <c r="AO987" s="11"/>
    </row>
    <row r="988" ht="15.75" customHeight="1">
      <c r="AE988" s="2"/>
      <c r="AF988" s="2"/>
      <c r="AG988" s="2"/>
      <c r="AH988" s="2"/>
      <c r="AI988" s="2"/>
      <c r="AJ988" s="2"/>
      <c r="AK988" s="11"/>
      <c r="AL988" s="11"/>
      <c r="AM988" s="11"/>
      <c r="AN988" s="11"/>
      <c r="AO988" s="11"/>
    </row>
    <row r="989" ht="15.75" customHeight="1">
      <c r="AE989" s="2"/>
      <c r="AF989" s="2"/>
      <c r="AG989" s="2"/>
      <c r="AH989" s="2"/>
      <c r="AI989" s="2"/>
      <c r="AJ989" s="2"/>
      <c r="AK989" s="11"/>
      <c r="AL989" s="11"/>
      <c r="AM989" s="11"/>
      <c r="AN989" s="11"/>
      <c r="AO989" s="11"/>
    </row>
    <row r="990" ht="15.75" customHeight="1">
      <c r="AE990" s="2"/>
      <c r="AF990" s="2"/>
      <c r="AG990" s="2"/>
      <c r="AH990" s="2"/>
      <c r="AI990" s="2"/>
      <c r="AJ990" s="2"/>
      <c r="AK990" s="11"/>
      <c r="AL990" s="11"/>
      <c r="AM990" s="11"/>
      <c r="AN990" s="11"/>
      <c r="AO990" s="11"/>
    </row>
    <row r="991" ht="15.75" customHeight="1">
      <c r="AE991" s="2"/>
      <c r="AF991" s="2"/>
      <c r="AG991" s="2"/>
      <c r="AH991" s="2"/>
      <c r="AI991" s="2"/>
      <c r="AJ991" s="2"/>
      <c r="AK991" s="11"/>
      <c r="AL991" s="11"/>
      <c r="AM991" s="11"/>
      <c r="AN991" s="11"/>
      <c r="AO991" s="11"/>
    </row>
    <row r="992" ht="15.75" customHeight="1">
      <c r="AE992" s="2"/>
      <c r="AF992" s="2"/>
      <c r="AG992" s="2"/>
      <c r="AH992" s="2"/>
      <c r="AI992" s="2"/>
      <c r="AJ992" s="2"/>
      <c r="AK992" s="11"/>
      <c r="AL992" s="11"/>
      <c r="AM992" s="11"/>
      <c r="AN992" s="11"/>
      <c r="AO992" s="11"/>
    </row>
    <row r="993" ht="15.75" customHeight="1">
      <c r="AE993" s="2"/>
      <c r="AF993" s="2"/>
      <c r="AG993" s="2"/>
      <c r="AH993" s="2"/>
      <c r="AI993" s="2"/>
      <c r="AJ993" s="2"/>
      <c r="AK993" s="11"/>
      <c r="AL993" s="11"/>
      <c r="AM993" s="11"/>
      <c r="AN993" s="11"/>
      <c r="AO993" s="11"/>
    </row>
    <row r="994" ht="15.75" customHeight="1">
      <c r="AE994" s="2"/>
      <c r="AF994" s="2"/>
      <c r="AG994" s="2"/>
      <c r="AH994" s="2"/>
      <c r="AI994" s="2"/>
      <c r="AJ994" s="2"/>
      <c r="AK994" s="11"/>
      <c r="AL994" s="11"/>
      <c r="AM994" s="11"/>
      <c r="AN994" s="11"/>
      <c r="AO994" s="11"/>
    </row>
    <row r="995" ht="15.75" customHeight="1">
      <c r="AE995" s="2"/>
      <c r="AF995" s="2"/>
      <c r="AG995" s="2"/>
      <c r="AH995" s="2"/>
      <c r="AI995" s="2"/>
      <c r="AJ995" s="2"/>
      <c r="AK995" s="11"/>
      <c r="AL995" s="11"/>
      <c r="AM995" s="11"/>
      <c r="AN995" s="11"/>
      <c r="AO995" s="11"/>
    </row>
    <row r="996" ht="15.75" customHeight="1">
      <c r="AE996" s="2"/>
      <c r="AF996" s="2"/>
      <c r="AG996" s="2"/>
      <c r="AH996" s="2"/>
      <c r="AI996" s="2"/>
      <c r="AJ996" s="2"/>
      <c r="AK996" s="11"/>
      <c r="AL996" s="11"/>
      <c r="AM996" s="11"/>
      <c r="AN996" s="11"/>
      <c r="AO996" s="11"/>
    </row>
    <row r="997" ht="15.75" customHeight="1">
      <c r="AE997" s="2"/>
      <c r="AF997" s="2"/>
      <c r="AG997" s="2"/>
      <c r="AH997" s="2"/>
      <c r="AI997" s="2"/>
      <c r="AJ997" s="2"/>
      <c r="AK997" s="11"/>
      <c r="AL997" s="11"/>
      <c r="AM997" s="11"/>
      <c r="AN997" s="11"/>
      <c r="AO997" s="11"/>
    </row>
    <row r="998" ht="15.75" customHeight="1">
      <c r="AE998" s="2"/>
      <c r="AF998" s="2"/>
      <c r="AG998" s="2"/>
      <c r="AH998" s="2"/>
      <c r="AI998" s="2"/>
      <c r="AJ998" s="2"/>
      <c r="AK998" s="11"/>
      <c r="AL998" s="11"/>
      <c r="AM998" s="11"/>
      <c r="AN998" s="11"/>
      <c r="AO998" s="11"/>
    </row>
    <row r="999" ht="15.75" customHeight="1">
      <c r="AE999" s="2"/>
      <c r="AF999" s="2"/>
      <c r="AG999" s="2"/>
      <c r="AH999" s="2"/>
      <c r="AI999" s="2"/>
      <c r="AJ999" s="2"/>
      <c r="AK999" s="11"/>
      <c r="AL999" s="11"/>
      <c r="AM999" s="11"/>
      <c r="AN999" s="11"/>
      <c r="AO999" s="11"/>
    </row>
    <row r="1000" ht="15.75" customHeight="1">
      <c r="AE1000" s="2"/>
      <c r="AF1000" s="2"/>
      <c r="AG1000" s="2"/>
      <c r="AH1000" s="2"/>
      <c r="AI1000" s="2"/>
      <c r="AJ1000" s="2"/>
      <c r="AK1000" s="11"/>
      <c r="AL1000" s="11"/>
      <c r="AM1000" s="11"/>
      <c r="AN1000" s="11"/>
      <c r="AO1000" s="11"/>
    </row>
  </sheetData>
  <printOptions/>
  <pageMargins bottom="0.75" footer="0.0" header="0.0" left="0.7" right="0.7" top="0.75"/>
  <pageSetup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2015-12-16T18:25:29Z</dcterms:created>
  <dc:creator>Roman Pototskiy</dc:creator>
</cp:coreProperties>
</file>