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nexgenenergy-my.sharepoint.com/personal/syip_nxe-energy_ca/Documents/Documents/ESG/Sust Report 2024/Draft Reports/GRI Tables/"/>
    </mc:Choice>
  </mc:AlternateContent>
  <xr:revisionPtr revIDLastSave="0" documentId="8_{CFD7369E-4053-4CBF-9CB4-0ADC7D8E4F47}" xr6:coauthVersionLast="47" xr6:coauthVersionMax="47" xr10:uidLastSave="{00000000-0000-0000-0000-000000000000}"/>
  <workbookProtection workbookAlgorithmName="SHA-512" workbookHashValue="FJhpAJYJgVzrBEb1s7puUTJwfcDTD1DZPHdi3raAWZ2Z5SuGdj3LotkhhqK/bMiQsUTnENk2FTusis86kQf+uA==" workbookSaltValue="b5s1ySrxu37iTa3xhYngJA==" workbookSpinCount="100000" lockStructure="1"/>
  <bookViews>
    <workbookView xWindow="28680" yWindow="-120" windowWidth="29040" windowHeight="15720" tabRatio="713" xr2:uid="{5AF0FEF8-FB85-44C3-BC52-7C77B28C2BE1}"/>
  </bookViews>
  <sheets>
    <sheet name="Cover Page" sheetId="6" r:id="rId1"/>
    <sheet name="Energy" sheetId="7" r:id="rId2"/>
    <sheet name="Air Emissions" sheetId="8" r:id="rId3"/>
    <sheet name="Biodiversity &amp; Land Use" sheetId="9" r:id="rId4"/>
    <sheet name="Water" sheetId="10" r:id="rId5"/>
    <sheet name="Waste" sheetId="4" r:id="rId6"/>
    <sheet name="Workforce Composition" sheetId="15" r:id="rId7"/>
    <sheet name="Health &amp; Safety" sheetId="11" r:id="rId8"/>
    <sheet name="Training &amp; Education" sheetId="12" r:id="rId9"/>
    <sheet name="Socioeconomic" sheetId="5" r:id="rId10"/>
    <sheet name="Compensation" sheetId="14" r:id="rId11"/>
    <sheet name="Board Composition" sheetId="13" r:id="rId1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5" l="1"/>
  <c r="G38" i="15"/>
  <c r="F38" i="15"/>
  <c r="E38" i="15"/>
  <c r="D38" i="15"/>
  <c r="C38" i="15"/>
  <c r="H29" i="15"/>
  <c r="G29" i="15"/>
  <c r="F29" i="15"/>
  <c r="E29" i="15"/>
  <c r="D29" i="15"/>
  <c r="C29" i="15"/>
  <c r="H20" i="15"/>
  <c r="G20" i="15"/>
  <c r="F20" i="15"/>
  <c r="E20" i="15"/>
  <c r="D20" i="15"/>
  <c r="C20" i="15"/>
  <c r="H11" i="15"/>
  <c r="G11" i="15"/>
  <c r="F11" i="15"/>
  <c r="E11" i="15"/>
  <c r="D11" i="15"/>
  <c r="C11" i="15"/>
  <c r="H11" i="13" l="1"/>
  <c r="G11" i="13"/>
  <c r="F11" i="13"/>
  <c r="E11" i="13"/>
  <c r="D11" i="13"/>
  <c r="C11" i="13"/>
  <c r="E20" i="10"/>
  <c r="D20" i="10"/>
  <c r="C20" i="10"/>
  <c r="E17" i="10"/>
  <c r="D17" i="10"/>
  <c r="C17" i="10"/>
  <c r="E12" i="10"/>
  <c r="D12" i="10"/>
  <c r="C12" i="10"/>
  <c r="D24" i="8"/>
  <c r="C24" i="8"/>
  <c r="E11" i="8"/>
  <c r="D11" i="8"/>
  <c r="C11" i="8"/>
  <c r="E14" i="7"/>
  <c r="D14" i="7"/>
  <c r="C14" i="7"/>
  <c r="E7" i="7"/>
  <c r="D7" i="7"/>
  <c r="C7" i="7"/>
  <c r="D35" i="4"/>
  <c r="E35" i="4"/>
  <c r="C35" i="4"/>
  <c r="D29" i="4"/>
  <c r="E29" i="4"/>
  <c r="C29" i="4"/>
  <c r="C21" i="4"/>
  <c r="D21" i="4"/>
  <c r="E21" i="4"/>
  <c r="D16" i="4"/>
  <c r="E16" i="4"/>
  <c r="E22" i="4" s="1"/>
  <c r="C16" i="4"/>
  <c r="D10" i="4"/>
  <c r="E10" i="4"/>
  <c r="C10" i="4"/>
  <c r="C36" i="4" l="1"/>
  <c r="D22" i="4"/>
  <c r="C22" i="4"/>
  <c r="E36" i="4"/>
  <c r="E16" i="7"/>
  <c r="D16" i="7"/>
  <c r="C16" i="7"/>
</calcChain>
</file>

<file path=xl/sharedStrings.xml><?xml version="1.0" encoding="utf-8"?>
<sst xmlns="http://schemas.openxmlformats.org/spreadsheetml/2006/main" count="283" uniqueCount="191">
  <si>
    <t>G4-MM1</t>
  </si>
  <si>
    <t>Age</t>
  </si>
  <si>
    <t>Women</t>
  </si>
  <si>
    <t>Men</t>
  </si>
  <si>
    <t>&lt;30</t>
  </si>
  <si>
    <t>30-50</t>
  </si>
  <si>
    <t>&gt;50</t>
  </si>
  <si>
    <t>Total</t>
  </si>
  <si>
    <r>
      <t>Workforce by Age and Gender</t>
    </r>
    <r>
      <rPr>
        <b/>
        <vertAlign val="superscript"/>
        <sz val="11"/>
        <color theme="1"/>
        <rFont val="Calibri"/>
        <family val="2"/>
        <scheme val="minor"/>
      </rPr>
      <t>1</t>
    </r>
  </si>
  <si>
    <r>
      <t>Permanent versus Temporary</t>
    </r>
    <r>
      <rPr>
        <b/>
        <vertAlign val="superscript"/>
        <sz val="11"/>
        <color theme="1"/>
        <rFont val="Calibri"/>
        <family val="2"/>
        <scheme val="minor"/>
      </rPr>
      <t>1</t>
    </r>
  </si>
  <si>
    <t>Permanent</t>
  </si>
  <si>
    <t>Temporary</t>
  </si>
  <si>
    <t>Type</t>
  </si>
  <si>
    <r>
      <t>Full-time versus Part-time</t>
    </r>
    <r>
      <rPr>
        <b/>
        <vertAlign val="superscript"/>
        <sz val="11"/>
        <color theme="1"/>
        <rFont val="Calibri"/>
        <family val="2"/>
        <scheme val="minor"/>
      </rPr>
      <t>1</t>
    </r>
  </si>
  <si>
    <t>Full-Time</t>
  </si>
  <si>
    <t>Part-Time</t>
  </si>
  <si>
    <t>Saskatchewan</t>
  </si>
  <si>
    <t>BC</t>
  </si>
  <si>
    <t>Employees by Region</t>
  </si>
  <si>
    <t>GRI 2-7</t>
  </si>
  <si>
    <t>Workers Who Are Not Employees</t>
  </si>
  <si>
    <t>GRI 2-8</t>
  </si>
  <si>
    <t>Energy</t>
  </si>
  <si>
    <t>GRI 302-1</t>
  </si>
  <si>
    <t>Non-Renewable Sources</t>
  </si>
  <si>
    <t>Electricity (from Combustion)</t>
  </si>
  <si>
    <t>Natural Gas</t>
  </si>
  <si>
    <t>Diesel</t>
  </si>
  <si>
    <t>Propane</t>
  </si>
  <si>
    <t>Gasoline</t>
  </si>
  <si>
    <t>Renewable Sources</t>
  </si>
  <si>
    <r>
      <t>Energy Consumption by Fuel Type (GJ)</t>
    </r>
    <r>
      <rPr>
        <b/>
        <vertAlign val="superscript"/>
        <sz val="11"/>
        <color theme="1"/>
        <rFont val="Calibri"/>
        <family val="2"/>
        <scheme val="minor"/>
      </rPr>
      <t>1</t>
    </r>
  </si>
  <si>
    <r>
      <t>Electricity (from Hydro, Solar &amp; Wind)</t>
    </r>
    <r>
      <rPr>
        <vertAlign val="superscript"/>
        <sz val="11"/>
        <color theme="1"/>
        <rFont val="Calibri"/>
        <family val="2"/>
        <scheme val="minor"/>
      </rPr>
      <t>2</t>
    </r>
  </si>
  <si>
    <r>
      <rPr>
        <vertAlign val="superscript"/>
        <sz val="9"/>
        <color theme="1"/>
        <rFont val="Calibri"/>
        <family val="2"/>
        <scheme val="minor"/>
      </rPr>
      <t>1</t>
    </r>
    <r>
      <rPr>
        <sz val="9"/>
        <color theme="1"/>
        <rFont val="Calibri"/>
        <family val="2"/>
        <scheme val="minor"/>
      </rPr>
      <t xml:space="preserve"> Energy Conversion Factors from Government of British Columbia, B.C. Best Practices Methodology for Quantification GHG Emissions (Table 1) - Energy Conversion Factor (2020).</t>
    </r>
  </si>
  <si>
    <r>
      <rPr>
        <vertAlign val="superscript"/>
        <sz val="9"/>
        <color theme="1"/>
        <rFont val="Calibri"/>
        <family val="2"/>
        <scheme val="minor"/>
      </rPr>
      <t>2</t>
    </r>
    <r>
      <rPr>
        <sz val="9"/>
        <color theme="1"/>
        <rFont val="Calibri"/>
        <family val="2"/>
        <scheme val="minor"/>
      </rPr>
      <t xml:space="preserve"> Renewable sources account for the hydro-electric, solar, and wind-power electricity generation sources related to NexGen's purchase of grid-fed electricity at its Vancouver and Saskatoon offices. Per the most recent Canadian National Inventory Report, published by Environment &amp; Climate Change Canada (2024), it is estimated that 19.11% and 96.96% of electricity generation is from renewable sources in Saskatchewan and British Columbia, respectively. Electricity generation related to fossil fuel combustion is included in Non-Renewable electricity totals.</t>
    </r>
  </si>
  <si>
    <r>
      <t>GHG Emissions (tonnes)</t>
    </r>
    <r>
      <rPr>
        <b/>
        <vertAlign val="superscript"/>
        <sz val="11"/>
        <color theme="1"/>
        <rFont val="Calibri"/>
        <family val="2"/>
        <scheme val="minor"/>
      </rPr>
      <t>1</t>
    </r>
  </si>
  <si>
    <t>GRI 305-1, 305-2, 305-3</t>
  </si>
  <si>
    <r>
      <rPr>
        <vertAlign val="superscript"/>
        <sz val="9"/>
        <color theme="1"/>
        <rFont val="Calibri"/>
        <family val="2"/>
        <scheme val="minor"/>
      </rPr>
      <t>1</t>
    </r>
    <r>
      <rPr>
        <sz val="9"/>
        <color theme="1"/>
        <rFont val="Calibri"/>
        <family val="2"/>
        <scheme val="minor"/>
      </rPr>
      <t xml:space="preserve"> Figures for 2022-2023 have been restated for data quality improvement at the Vancouver office.</t>
    </r>
  </si>
  <si>
    <t>Scope 1</t>
  </si>
  <si>
    <t>Scope 2</t>
  </si>
  <si>
    <t>Scope 3</t>
  </si>
  <si>
    <t>Biogenic</t>
  </si>
  <si>
    <t>Greenhouse Gas Emissions</t>
  </si>
  <si>
    <t>Air Quality</t>
  </si>
  <si>
    <r>
      <t>Significant Air Emissions (tonnes)</t>
    </r>
    <r>
      <rPr>
        <b/>
        <vertAlign val="superscript"/>
        <sz val="11"/>
        <color theme="1"/>
        <rFont val="Calibri"/>
        <family val="2"/>
        <scheme val="minor"/>
      </rPr>
      <t>1</t>
    </r>
  </si>
  <si>
    <t>GRI 305-7</t>
  </si>
  <si>
    <t>PM10</t>
  </si>
  <si>
    <t>PM2.5</t>
  </si>
  <si>
    <r>
      <rPr>
        <vertAlign val="superscript"/>
        <sz val="9"/>
        <color theme="1"/>
        <rFont val="Calibri"/>
        <family val="2"/>
        <scheme val="minor"/>
      </rPr>
      <t>1</t>
    </r>
    <r>
      <rPr>
        <sz val="9"/>
        <color theme="1"/>
        <rFont val="Calibri"/>
        <family val="2"/>
        <scheme val="minor"/>
      </rPr>
      <t xml:space="preserve"> Significant air emissions include those from the combustion of diesel from mining operations at Rook I in both non-road Stationary and Mobile combustion applications, including combustion in drills, generators, fleet vehicles, and other small equipment. Emissions are calculated using the Expanded Emission Factors for Agricultural and Mining Equipment GREET® (Greenhouse gases, Regulated Emissions, and Energy use in Transportation) Full Life Cycle Model on an equipment-type specific basis, which incorporates emission factors from the United States EPA MOVES (Motor Vehicle Emissions Simulator) model.</t>
    </r>
  </si>
  <si>
    <r>
      <t>SO</t>
    </r>
    <r>
      <rPr>
        <vertAlign val="subscript"/>
        <sz val="11"/>
        <color theme="1"/>
        <rFont val="Calibri"/>
        <family val="2"/>
        <scheme val="minor"/>
      </rPr>
      <t>2</t>
    </r>
  </si>
  <si>
    <r>
      <t>Volatile Organic Compounds (VOC)</t>
    </r>
    <r>
      <rPr>
        <vertAlign val="superscript"/>
        <sz val="11"/>
        <color theme="1"/>
        <rFont val="Calibri"/>
        <family val="2"/>
        <scheme val="minor"/>
      </rPr>
      <t>2</t>
    </r>
  </si>
  <si>
    <t>n/a</t>
  </si>
  <si>
    <r>
      <t>NO</t>
    </r>
    <r>
      <rPr>
        <vertAlign val="subscript"/>
        <sz val="11"/>
        <color theme="1"/>
        <rFont val="Calibri"/>
        <family val="2"/>
        <scheme val="minor"/>
      </rPr>
      <t>x</t>
    </r>
  </si>
  <si>
    <t>Land Use</t>
  </si>
  <si>
    <t>Land Disturbed and Reclaimed (Hectares)</t>
  </si>
  <si>
    <t>Land reclaimed during period</t>
  </si>
  <si>
    <t>Total Land Yet to be Reclaimed</t>
  </si>
  <si>
    <t>Biodiversity</t>
  </si>
  <si>
    <t>Water</t>
  </si>
  <si>
    <t>Waste</t>
  </si>
  <si>
    <t>GRI 304-4</t>
  </si>
  <si>
    <t>IUCN Red List</t>
  </si>
  <si>
    <t>Status</t>
  </si>
  <si>
    <t>Source</t>
  </si>
  <si>
    <t>Air Emissions</t>
  </si>
  <si>
    <t>Critically Endangered</t>
  </si>
  <si>
    <t>Endangered</t>
  </si>
  <si>
    <t>Vulnerable</t>
  </si>
  <si>
    <t>Near Threatened</t>
  </si>
  <si>
    <t>Least Concern / No Data</t>
  </si>
  <si>
    <r>
      <t>Species</t>
    </r>
    <r>
      <rPr>
        <b/>
        <vertAlign val="superscript"/>
        <sz val="10.5"/>
        <color theme="0"/>
        <rFont val="Arial"/>
        <family val="2"/>
      </rPr>
      <t>1</t>
    </r>
  </si>
  <si>
    <r>
      <rPr>
        <vertAlign val="superscript"/>
        <sz val="9"/>
        <color theme="1"/>
        <rFont val="Calibri"/>
        <family val="2"/>
        <scheme val="minor"/>
      </rPr>
      <t>1</t>
    </r>
    <r>
      <rPr>
        <sz val="9"/>
        <color theme="1"/>
        <rFont val="Calibri"/>
        <family val="2"/>
        <scheme val="minor"/>
      </rPr>
      <t xml:space="preserve"> Data do not include all insect species and species not yet detected during field studies.</t>
    </r>
  </si>
  <si>
    <t>IUCN = International Union for Conservation of Nature</t>
  </si>
  <si>
    <t>National COSEWIC &amp; SARA List</t>
  </si>
  <si>
    <t>COSEWIC = Committee on the Status of Endangered Wildlife in Canada.
SARA = Species At Risk Act</t>
  </si>
  <si>
    <t>Extirpated</t>
  </si>
  <si>
    <t>Threatened</t>
  </si>
  <si>
    <t>Special Concern</t>
  </si>
  <si>
    <t>Not at Risk / No Data</t>
  </si>
  <si>
    <t>GRI 303-3, 303-4, 303-5</t>
  </si>
  <si>
    <t>Total Withdrawal</t>
  </si>
  <si>
    <t>Surface</t>
  </si>
  <si>
    <t>Groundwater</t>
  </si>
  <si>
    <t>Produced Water</t>
  </si>
  <si>
    <t>Third-Party</t>
  </si>
  <si>
    <t>Seawater</t>
  </si>
  <si>
    <t>Total Discharge</t>
  </si>
  <si>
    <t>Evaporation</t>
  </si>
  <si>
    <t>Entrainment</t>
  </si>
  <si>
    <t>Total Consumption</t>
  </si>
  <si>
    <t>Water Withdrawal, Discharge and Consumption (Megalitres)</t>
  </si>
  <si>
    <t>GRI 306-3, 306-4, 306-5</t>
  </si>
  <si>
    <t>Non-Mineral Waste (Tonnes)</t>
  </si>
  <si>
    <t>Waste Generated</t>
  </si>
  <si>
    <t>Hazardous</t>
  </si>
  <si>
    <t>Non-Hazardous</t>
  </si>
  <si>
    <t>Waste Diverted from Disposal</t>
  </si>
  <si>
    <t>Total Generated</t>
  </si>
  <si>
    <t>Reuse</t>
  </si>
  <si>
    <t>Recycled</t>
  </si>
  <si>
    <t>Other recovery</t>
  </si>
  <si>
    <t xml:space="preserve">Sub-total </t>
  </si>
  <si>
    <t>Total Diverted from Disposal</t>
  </si>
  <si>
    <t>Waste Directed to Disposal</t>
  </si>
  <si>
    <t>Total Directed to Disposal</t>
  </si>
  <si>
    <t>Incineration (with energy recovery)</t>
  </si>
  <si>
    <t>Incineration (without energy recovery)</t>
  </si>
  <si>
    <t>Landfilling</t>
  </si>
  <si>
    <t>Other disposal operations</t>
  </si>
  <si>
    <t>Combined Employee &amp; Contractor</t>
  </si>
  <si>
    <t>Health and Safety</t>
  </si>
  <si>
    <t>Health and Safety Performance</t>
  </si>
  <si>
    <t>GRI 403-9</t>
  </si>
  <si>
    <t>Hours Worked</t>
  </si>
  <si>
    <t>Fatalities</t>
  </si>
  <si>
    <t>High-Consequence Injuries</t>
  </si>
  <si>
    <t>Recordable Injuries</t>
  </si>
  <si>
    <r>
      <t>Total Recordable Injury Frequency Rate</t>
    </r>
    <r>
      <rPr>
        <vertAlign val="superscript"/>
        <sz val="11"/>
        <color theme="1"/>
        <rFont val="Calibri"/>
        <family val="2"/>
        <scheme val="minor"/>
      </rPr>
      <t xml:space="preserve">1 </t>
    </r>
  </si>
  <si>
    <t>Employee</t>
  </si>
  <si>
    <t>Contractor</t>
  </si>
  <si>
    <r>
      <rPr>
        <vertAlign val="superscript"/>
        <sz val="9"/>
        <color theme="1"/>
        <rFont val="Calibri"/>
        <family val="2"/>
        <scheme val="minor"/>
      </rPr>
      <t>1</t>
    </r>
    <r>
      <rPr>
        <sz val="9"/>
        <color theme="1"/>
        <rFont val="Calibri"/>
        <family val="2"/>
        <scheme val="minor"/>
      </rPr>
      <t xml:space="preserve"> Total Recordable Injury Frequency Rate is based on 200,000 hours worked.</t>
    </r>
  </si>
  <si>
    <t>Training</t>
  </si>
  <si>
    <t>Hourly</t>
  </si>
  <si>
    <t>All Employees</t>
  </si>
  <si>
    <t>GRI 404-1</t>
  </si>
  <si>
    <t>Female</t>
  </si>
  <si>
    <t>Male</t>
  </si>
  <si>
    <t>Average Training Hours per Employee</t>
  </si>
  <si>
    <t>Value Chain</t>
  </si>
  <si>
    <t>GRI 2-6</t>
  </si>
  <si>
    <t>Number of Suppliers (Tier 1)</t>
  </si>
  <si>
    <t>Payments to Suppliers ($ million)</t>
  </si>
  <si>
    <t>Supply Chain and Procurement</t>
  </si>
  <si>
    <t>GRI 203-1</t>
  </si>
  <si>
    <t>Invested in Initiatives and Community Events</t>
  </si>
  <si>
    <t>Invested ($)</t>
  </si>
  <si>
    <t>GRI 204-1</t>
  </si>
  <si>
    <r>
      <rPr>
        <vertAlign val="superscript"/>
        <sz val="9"/>
        <color theme="1"/>
        <rFont val="Calibri"/>
        <family val="2"/>
        <scheme val="minor"/>
      </rPr>
      <t>1</t>
    </r>
    <r>
      <rPr>
        <sz val="9"/>
        <color theme="1"/>
        <rFont val="Calibri"/>
        <family val="2"/>
        <scheme val="minor"/>
      </rPr>
      <t xml:space="preserve"> Local Priority Area (LPA) is defined as the local geographic area comprising those communities in northwestern Saskatchewan primarily affected by the proposed Project.</t>
    </r>
  </si>
  <si>
    <r>
      <rPr>
        <vertAlign val="superscript"/>
        <sz val="9"/>
        <color theme="1"/>
        <rFont val="Calibri"/>
        <family val="2"/>
        <scheme val="minor"/>
      </rPr>
      <t>2</t>
    </r>
    <r>
      <rPr>
        <sz val="9"/>
        <color theme="1"/>
        <rFont val="Calibri"/>
        <family val="2"/>
        <scheme val="minor"/>
      </rPr>
      <t xml:space="preserve"> Includes amounts spent at companies that are partnered with LPA entities.</t>
    </r>
  </si>
  <si>
    <t>Investing in Community</t>
  </si>
  <si>
    <r>
      <t>Proportion of Procurement Spend</t>
    </r>
    <r>
      <rPr>
        <vertAlign val="superscript"/>
        <sz val="11"/>
        <color theme="1"/>
        <rFont val="Calibri"/>
        <family val="2"/>
        <scheme val="minor"/>
      </rPr>
      <t>3</t>
    </r>
  </si>
  <si>
    <r>
      <t>Spent on LPA</t>
    </r>
    <r>
      <rPr>
        <vertAlign val="superscript"/>
        <sz val="11"/>
        <color theme="1"/>
        <rFont val="Calibri"/>
        <family val="2"/>
        <scheme val="minor"/>
      </rPr>
      <t>1</t>
    </r>
    <r>
      <rPr>
        <sz val="11"/>
        <color theme="1"/>
        <rFont val="Calibri"/>
        <family val="2"/>
        <scheme val="minor"/>
      </rPr>
      <t xml:space="preserve"> Suppliers</t>
    </r>
    <r>
      <rPr>
        <vertAlign val="superscript"/>
        <sz val="11"/>
        <color theme="1"/>
        <rFont val="Calibri"/>
        <family val="2"/>
        <scheme val="minor"/>
      </rPr>
      <t>2</t>
    </r>
    <r>
      <rPr>
        <sz val="11"/>
        <color theme="1"/>
        <rFont val="Calibri"/>
        <family val="2"/>
        <scheme val="minor"/>
      </rPr>
      <t xml:space="preserve"> ($)</t>
    </r>
  </si>
  <si>
    <t>Local Spending</t>
  </si>
  <si>
    <t xml:space="preserve">Providing Local Opportunities </t>
  </si>
  <si>
    <t>Land disturbed during period</t>
  </si>
  <si>
    <t>Board Composition</t>
  </si>
  <si>
    <t>Workforce Composition</t>
  </si>
  <si>
    <t>GRI 405-1</t>
  </si>
  <si>
    <t>Board by Age and Gender</t>
  </si>
  <si>
    <r>
      <rPr>
        <vertAlign val="superscript"/>
        <sz val="9"/>
        <color theme="1"/>
        <rFont val="Calibri"/>
        <family val="2"/>
        <scheme val="minor"/>
      </rPr>
      <t>2</t>
    </r>
    <r>
      <rPr>
        <sz val="9"/>
        <color theme="1"/>
        <rFont val="Calibri"/>
        <family val="2"/>
        <scheme val="minor"/>
      </rPr>
      <t xml:space="preserve"> Data not available for 2023.</t>
    </r>
  </si>
  <si>
    <t>GRI 2-21</t>
  </si>
  <si>
    <r>
      <t>Annual Cash Compensation Ratio</t>
    </r>
    <r>
      <rPr>
        <b/>
        <vertAlign val="superscript"/>
        <sz val="11"/>
        <color theme="1"/>
        <rFont val="Calibri"/>
        <family val="2"/>
        <scheme val="minor"/>
      </rPr>
      <t>1, 2, 3, 4, 5</t>
    </r>
  </si>
  <si>
    <r>
      <t>Ratio of Percentage Increase in Annual Cash Compensation</t>
    </r>
    <r>
      <rPr>
        <b/>
        <vertAlign val="superscript"/>
        <sz val="11"/>
        <color theme="1"/>
        <rFont val="Calibri"/>
        <family val="2"/>
        <scheme val="minor"/>
      </rPr>
      <t>1, 2, 3, 4, 5</t>
    </r>
  </si>
  <si>
    <t>1. Ratio of the annual cash compensation for the Company's highest-paid individual to the median annual cash compensation for all employees (excluding the highest-paid individual).</t>
  </si>
  <si>
    <t>2. The median annual cash compensation for all employees (excluding the highest-paid individual) excludes contractors.</t>
  </si>
  <si>
    <t>3. Cash compensation for employees who were part-time or started part way through the reporting period have been converted to full-time equivalent.</t>
  </si>
  <si>
    <t>4. The Company believes that cash compensation is the most relevant indicator.  Annual cash compensation includes base salary, bonus, and All Other Compensation (as provided in the Company's MIC).</t>
  </si>
  <si>
    <t>5. Annual Total Compensation, including options is provided in the Disclosure 2-21 below.</t>
  </si>
  <si>
    <t>1. The ratio of the percentage increase in annual cash compensation for the organization’s highest-paid individual to the median percentage increase in annual cash compensation for all employees (excluding the highest-paid individual).</t>
  </si>
  <si>
    <t>2. The percentage increase in annual cash compensation for all employees (excluding the highest-paid individual) excludes contractors.</t>
  </si>
  <si>
    <t>5. Ratio of Percentage Increase in Annual Total Compensation, including options is provided in Disclosure 2-21 below.</t>
  </si>
  <si>
    <t>11 : 1</t>
  </si>
  <si>
    <t>18 : 1</t>
  </si>
  <si>
    <t>17 : 1</t>
  </si>
  <si>
    <t>-19 : 1</t>
  </si>
  <si>
    <t>10 : 1</t>
  </si>
  <si>
    <t>-1 : 1</t>
  </si>
  <si>
    <t>Ratio</t>
  </si>
  <si>
    <t>22 : 1</t>
  </si>
  <si>
    <t>61 : 1</t>
  </si>
  <si>
    <t>73 : 1</t>
  </si>
  <si>
    <t>1. Ratio of the annual total compensation for the Company's highest-paid individual to the median annual total compensation for all employees (excluding the highest-paid individual).</t>
  </si>
  <si>
    <t>2. The median annual total compensation for all employees (excluding the highest-paid individual) excludes contractors.</t>
  </si>
  <si>
    <t>-34 : 1</t>
  </si>
  <si>
    <t>125 : 1</t>
  </si>
  <si>
    <t>0 : 1</t>
  </si>
  <si>
    <r>
      <t>Annual Total Compensation</t>
    </r>
    <r>
      <rPr>
        <b/>
        <vertAlign val="superscript"/>
        <sz val="11"/>
        <color theme="1"/>
        <rFont val="Calibri"/>
        <family val="2"/>
        <scheme val="minor"/>
      </rPr>
      <t>1, 2, 3, 4</t>
    </r>
  </si>
  <si>
    <r>
      <t>Ratio of Percentage Increase in Annual Total Compensation</t>
    </r>
    <r>
      <rPr>
        <b/>
        <vertAlign val="superscript"/>
        <sz val="11"/>
        <color theme="1"/>
        <rFont val="Calibri"/>
        <family val="2"/>
        <scheme val="minor"/>
      </rPr>
      <t>1, 2, 3, 4</t>
    </r>
  </si>
  <si>
    <t>1. The ratio of the percentage increase in annual total compensation for the organization’s highest-paid individual to the median percentage increase in annual total compensation for all employees (excluding the highest-paid individual).</t>
  </si>
  <si>
    <t>2. The annual total compensation for all employees (excluding the highest-paid individual) excludes contractors.</t>
  </si>
  <si>
    <t>4. Annual total compensation includes base salary, bonus, stock options, and All Other Compensation (as provided in the Company's MIC).</t>
  </si>
  <si>
    <t>3. Annual total compensation for employees who were part-time or started part way through the reporting period have been converted to full-time equivalent.</t>
  </si>
  <si>
    <t>Compensation - Annual Ratios</t>
  </si>
  <si>
    <t>This document is intended to complement NexGen Energy's 2024 Sustainability Report and GRI Index.</t>
  </si>
  <si>
    <t>It contains the data referenced in the GRI Index as well as additional information not provided in the Sustainability Report due to space limitations.</t>
  </si>
  <si>
    <t>Jet Fuel</t>
  </si>
  <si>
    <r>
      <t>Workers</t>
    </r>
    <r>
      <rPr>
        <vertAlign val="superscript"/>
        <sz val="11"/>
        <color theme="1"/>
        <rFont val="Calibri"/>
        <family val="2"/>
        <scheme val="minor"/>
      </rPr>
      <t>1</t>
    </r>
  </si>
  <si>
    <r>
      <rPr>
        <vertAlign val="superscript"/>
        <sz val="9"/>
        <color theme="1"/>
        <rFont val="Calibri"/>
        <family val="2"/>
        <scheme val="minor"/>
      </rPr>
      <t>1</t>
    </r>
    <r>
      <rPr>
        <sz val="9"/>
        <color theme="1"/>
        <rFont val="Calibri"/>
        <family val="2"/>
        <scheme val="minor"/>
      </rPr>
      <t xml:space="preserve"> Workers who are not NexGen employees are estimated as full-time equivalent.</t>
    </r>
  </si>
  <si>
    <r>
      <rPr>
        <vertAlign val="superscript"/>
        <sz val="9"/>
        <color theme="1"/>
        <rFont val="Calibri"/>
        <family val="2"/>
        <scheme val="minor"/>
      </rPr>
      <t>3</t>
    </r>
    <r>
      <rPr>
        <sz val="9"/>
        <color theme="1"/>
        <rFont val="Calibri"/>
        <family val="2"/>
        <scheme val="minor"/>
      </rPr>
      <t xml:space="preserve"> Procurement for Rook I property based on cash spend.</t>
    </r>
  </si>
  <si>
    <t>Please refer to the 2024 Sustainability Report and GRI Index for additional details and explanations.</t>
  </si>
  <si>
    <r>
      <rPr>
        <vertAlign val="superscript"/>
        <sz val="9"/>
        <color theme="1"/>
        <rFont val="Calibri"/>
        <family val="2"/>
        <scheme val="minor"/>
      </rPr>
      <t>1</t>
    </r>
    <r>
      <rPr>
        <sz val="9"/>
        <color theme="1"/>
        <rFont val="Calibri"/>
        <family val="2"/>
        <scheme val="minor"/>
      </rPr>
      <t xml:space="preserve"> 2024 data not available for 17 employees.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</si>
</sst>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b/>
      <sz val="10.5"/>
      <color theme="0"/>
      <name val="Arial"/>
      <family val="2"/>
    </font>
    <font>
      <sz val="8"/>
      <name val="Calibri"/>
      <family val="2"/>
      <scheme val="minor"/>
    </font>
    <font>
      <vertAlign val="superscript"/>
      <sz val="11"/>
      <color theme="1"/>
      <name val="Calibri"/>
      <family val="2"/>
      <scheme val="minor"/>
    </font>
    <font>
      <b/>
      <vertAlign val="superscript"/>
      <sz val="11"/>
      <color theme="1"/>
      <name val="Calibri"/>
      <family val="2"/>
      <scheme val="minor"/>
    </font>
    <font>
      <b/>
      <sz val="16"/>
      <color rgb="FF002060"/>
      <name val="Calibri"/>
      <family val="2"/>
      <scheme val="minor"/>
    </font>
    <font>
      <sz val="9"/>
      <color theme="1"/>
      <name val="Calibri"/>
      <family val="2"/>
      <scheme val="minor"/>
    </font>
    <font>
      <vertAlign val="superscript"/>
      <sz val="9"/>
      <color theme="1"/>
      <name val="Calibri"/>
      <family val="2"/>
      <scheme val="minor"/>
    </font>
    <font>
      <vertAlign val="subscript"/>
      <sz val="11"/>
      <color theme="1"/>
      <name val="Calibri"/>
      <family val="2"/>
      <scheme val="minor"/>
    </font>
    <font>
      <sz val="11"/>
      <color rgb="FF00B050"/>
      <name val="Calibri"/>
      <family val="2"/>
      <scheme val="minor"/>
    </font>
    <font>
      <b/>
      <vertAlign val="superscript"/>
      <sz val="10.5"/>
      <color theme="0"/>
      <name val="Arial"/>
      <family val="2"/>
    </font>
    <font>
      <sz val="11"/>
      <color theme="1"/>
      <name val="Calibri"/>
      <family val="2"/>
    </font>
  </fonts>
  <fills count="4">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s>
  <borders count="38">
    <border>
      <left/>
      <right/>
      <top/>
      <bottom/>
      <diagonal/>
    </border>
    <border>
      <left style="thin">
        <color theme="0"/>
      </left>
      <right style="thin">
        <color theme="0"/>
      </right>
      <top style="thin">
        <color theme="0"/>
      </top>
      <bottom/>
      <diagonal/>
    </border>
    <border>
      <left style="thin">
        <color theme="0"/>
      </left>
      <right/>
      <top/>
      <bottom/>
      <diagonal/>
    </border>
    <border>
      <left style="thin">
        <color theme="0"/>
      </left>
      <right/>
      <top style="thin">
        <color theme="0"/>
      </top>
      <bottom/>
      <diagonal/>
    </border>
    <border>
      <left/>
      <right style="thin">
        <color theme="1" tint="0.499984740745262"/>
      </right>
      <top/>
      <bottom/>
      <diagonal/>
    </border>
    <border>
      <left style="thin">
        <color theme="1" tint="0.499984740745262"/>
      </left>
      <right style="medium">
        <color theme="1" tint="0.499984740745262"/>
      </right>
      <top/>
      <bottom/>
      <diagonal/>
    </border>
    <border>
      <left style="medium">
        <color theme="1" tint="0.499984740745262"/>
      </left>
      <right style="thin">
        <color theme="0"/>
      </right>
      <top style="medium">
        <color theme="1" tint="0.499984740745262"/>
      </top>
      <bottom/>
      <diagonal/>
    </border>
    <border>
      <left style="thin">
        <color theme="0"/>
      </left>
      <right/>
      <top style="medium">
        <color theme="1" tint="0.499984740745262"/>
      </top>
      <bottom style="thin">
        <color theme="0"/>
      </bottom>
      <diagonal/>
    </border>
    <border>
      <left/>
      <right style="thin">
        <color theme="0"/>
      </right>
      <top style="medium">
        <color theme="1" tint="0.499984740745262"/>
      </top>
      <bottom style="thin">
        <color theme="0"/>
      </bottom>
      <diagonal/>
    </border>
    <border>
      <left/>
      <right style="medium">
        <color theme="1" tint="0.499984740745262"/>
      </right>
      <top style="medium">
        <color theme="1" tint="0.499984740745262"/>
      </top>
      <bottom/>
      <diagonal/>
    </border>
    <border>
      <left style="medium">
        <color theme="1" tint="0.499984740745262"/>
      </left>
      <right style="thin">
        <color theme="0"/>
      </right>
      <top/>
      <bottom/>
      <diagonal/>
    </border>
    <border>
      <left style="thin">
        <color theme="0"/>
      </left>
      <right style="medium">
        <color theme="1" tint="0.499984740745262"/>
      </right>
      <top style="thin">
        <color theme="0"/>
      </top>
      <bottom/>
      <diagonal/>
    </border>
    <border>
      <left style="medium">
        <color theme="1" tint="0.499984740745262"/>
      </left>
      <right style="medium">
        <color theme="1" tint="0.499984740745262"/>
      </right>
      <top/>
      <bottom/>
      <diagonal/>
    </border>
    <border>
      <left/>
      <right style="medium">
        <color theme="1" tint="0.499984740745262"/>
      </right>
      <top/>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right/>
      <top style="medium">
        <color theme="1" tint="0.499984740745262"/>
      </top>
      <bottom style="thin">
        <color theme="0"/>
      </bottom>
      <diagonal/>
    </border>
    <border>
      <left/>
      <right/>
      <top style="thin">
        <color theme="0"/>
      </top>
      <bottom/>
      <diagonal/>
    </border>
    <border>
      <left/>
      <right/>
      <top style="medium">
        <color theme="1" tint="0.499984740745262"/>
      </top>
      <bottom/>
      <diagonal/>
    </border>
    <border>
      <left style="medium">
        <color theme="1" tint="0.499984740745262"/>
      </left>
      <right/>
      <top style="medium">
        <color theme="1" tint="0.499984740745262"/>
      </top>
      <bottom/>
      <diagonal/>
    </border>
    <border>
      <left style="thin">
        <color theme="0"/>
      </left>
      <right style="medium">
        <color theme="1" tint="0.499984740745262"/>
      </right>
      <top style="medium">
        <color theme="1" tint="0.499984740745262"/>
      </top>
      <bottom/>
      <diagonal/>
    </border>
    <border>
      <left/>
      <right style="medium">
        <color theme="1" tint="0.499984740745262"/>
      </right>
      <top style="medium">
        <color theme="1" tint="0.499984740745262"/>
      </top>
      <bottom style="thin">
        <color theme="0"/>
      </bottom>
      <diagonal/>
    </border>
    <border>
      <left style="medium">
        <color theme="1" tint="0.499984740745262"/>
      </left>
      <right/>
      <top/>
      <bottom/>
      <diagonal/>
    </border>
    <border>
      <left style="medium">
        <color theme="1" tint="0.499984740745262"/>
      </left>
      <right style="thin">
        <color theme="0"/>
      </right>
      <top style="medium">
        <color theme="1" tint="0.499984740745262"/>
      </top>
      <bottom style="thin">
        <color theme="1" tint="0.499984740745262"/>
      </bottom>
      <diagonal/>
    </border>
    <border>
      <left style="thin">
        <color theme="0"/>
      </left>
      <right style="thin">
        <color theme="0"/>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0"/>
      </top>
      <bottom style="medium">
        <color theme="1" tint="0.499984740745262"/>
      </bottom>
      <diagonal/>
    </border>
    <border>
      <left style="thin">
        <color theme="1" tint="0.499984740745262"/>
      </left>
      <right style="medium">
        <color theme="1" tint="0.499984740745262"/>
      </right>
      <top style="thin">
        <color theme="0"/>
      </top>
      <bottom style="medium">
        <color theme="1" tint="0.499984740745262"/>
      </bottom>
      <diagonal/>
    </border>
    <border>
      <left style="medium">
        <color theme="1" tint="0.499984740745262"/>
      </left>
      <right style="medium">
        <color theme="1" tint="0.499984740745262"/>
      </right>
      <top/>
      <bottom style="thin">
        <color theme="0" tint="-0.499984740745262"/>
      </bottom>
      <diagonal/>
    </border>
    <border>
      <left style="thin">
        <color theme="1" tint="0.499984740745262"/>
      </left>
      <right style="medium">
        <color theme="1" tint="0.499984740745262"/>
      </right>
      <top/>
      <bottom style="thin">
        <color theme="0" tint="-0.499984740745262"/>
      </bottom>
      <diagonal/>
    </border>
    <border>
      <left style="medium">
        <color theme="1" tint="0.499984740745262"/>
      </left>
      <right style="medium">
        <color theme="1" tint="0.499984740745262"/>
      </right>
      <top style="thin">
        <color theme="0" tint="-0.499984740745262"/>
      </top>
      <bottom/>
      <diagonal/>
    </border>
    <border>
      <left style="thin">
        <color theme="1" tint="0.499984740745262"/>
      </left>
      <right style="medium">
        <color theme="1" tint="0.499984740745262"/>
      </right>
      <top style="thin">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style="medium">
        <color theme="0" tint="-0.499984740745262"/>
      </bottom>
      <diagonal/>
    </border>
    <border>
      <left/>
      <right/>
      <top style="medium">
        <color theme="0" tint="-0.499984740745262"/>
      </top>
      <bottom/>
      <diagonal/>
    </border>
    <border>
      <left style="medium">
        <color theme="1" tint="0.499984740745262"/>
      </left>
      <right style="medium">
        <color theme="1" tint="0.499984740745262"/>
      </right>
      <top/>
      <bottom style="medium">
        <color theme="0" tint="-0.499984740745262"/>
      </bottom>
      <diagonal/>
    </border>
    <border>
      <left style="thin">
        <color theme="1" tint="0.499984740745262"/>
      </left>
      <right style="medium">
        <color theme="1" tint="0.499984740745262"/>
      </right>
      <top/>
      <bottom style="medium">
        <color theme="0" tint="-0.499984740745262"/>
      </bottom>
      <diagonal/>
    </border>
  </borders>
  <cellStyleXfs count="1">
    <xf numFmtId="0" fontId="0" fillId="0" borderId="0"/>
  </cellStyleXfs>
  <cellXfs count="90">
    <xf numFmtId="0" fontId="0" fillId="0" borderId="0" xfId="0"/>
    <xf numFmtId="0" fontId="1" fillId="0" borderId="0" xfId="0" applyFont="1"/>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4" xfId="0" applyBorder="1"/>
    <xf numFmtId="0" fontId="0" fillId="0" borderId="5" xfId="0" applyBorder="1"/>
    <xf numFmtId="0" fontId="2" fillId="2" borderId="11" xfId="0" applyFont="1" applyFill="1" applyBorder="1" applyAlignment="1">
      <alignment horizontal="center" vertical="center" wrapText="1"/>
    </xf>
    <xf numFmtId="0" fontId="0" fillId="0" borderId="12" xfId="0" applyBorder="1"/>
    <xf numFmtId="0" fontId="0" fillId="0" borderId="13" xfId="0" applyBorder="1"/>
    <xf numFmtId="0" fontId="1" fillId="3" borderId="14" xfId="0" applyFont="1" applyFill="1" applyBorder="1"/>
    <xf numFmtId="0" fontId="1" fillId="3" borderId="15" xfId="0" applyFont="1" applyFill="1" applyBorder="1"/>
    <xf numFmtId="0" fontId="1" fillId="3" borderId="16" xfId="0" applyFont="1" applyFill="1" applyBorder="1"/>
    <xf numFmtId="0" fontId="1" fillId="3" borderId="17" xfId="0" applyFont="1" applyFill="1" applyBorder="1"/>
    <xf numFmtId="0" fontId="2" fillId="2" borderId="19" xfId="0" applyFont="1" applyFill="1" applyBorder="1" applyAlignment="1">
      <alignment horizontal="center" vertical="center" wrapText="1"/>
    </xf>
    <xf numFmtId="0" fontId="0" fillId="0" borderId="12" xfId="0" applyBorder="1" applyAlignment="1">
      <alignment horizontal="center"/>
    </xf>
    <xf numFmtId="0" fontId="1" fillId="3" borderId="14" xfId="0" applyFont="1" applyFill="1" applyBorder="1" applyAlignment="1">
      <alignment horizontal="center"/>
    </xf>
    <xf numFmtId="0" fontId="5" fillId="0" borderId="0" xfId="0" applyFont="1"/>
    <xf numFmtId="0" fontId="6" fillId="0" borderId="0" xfId="0" applyFont="1"/>
    <xf numFmtId="0" fontId="2" fillId="2" borderId="18" xfId="0" applyFont="1" applyFill="1" applyBorder="1" applyAlignment="1">
      <alignment vertical="center" wrapText="1"/>
    </xf>
    <xf numFmtId="0" fontId="2" fillId="2" borderId="9" xfId="0" applyFont="1" applyFill="1" applyBorder="1" applyAlignment="1">
      <alignment vertical="center" wrapText="1"/>
    </xf>
    <xf numFmtId="0" fontId="1" fillId="0" borderId="15" xfId="0" applyFont="1" applyBorder="1"/>
    <xf numFmtId="0" fontId="1" fillId="0" borderId="16" xfId="0" applyFont="1" applyBorder="1"/>
    <xf numFmtId="0" fontId="1" fillId="0" borderId="17" xfId="0" applyFont="1" applyBorder="1"/>
    <xf numFmtId="0" fontId="0" fillId="0" borderId="12" xfId="0" applyBorder="1" applyAlignment="1">
      <alignment horizontal="left"/>
    </xf>
    <xf numFmtId="0" fontId="0" fillId="3" borderId="12" xfId="0" applyFill="1" applyBorder="1" applyAlignment="1">
      <alignment horizontal="left"/>
    </xf>
    <xf numFmtId="0" fontId="1" fillId="3" borderId="14" xfId="0" applyFont="1" applyFill="1" applyBorder="1" applyAlignment="1">
      <alignment horizontal="left"/>
    </xf>
    <xf numFmtId="0" fontId="0" fillId="0" borderId="12" xfId="0" applyBorder="1" applyAlignment="1">
      <alignment horizontal="left" indent="1"/>
    </xf>
    <xf numFmtId="3" fontId="0" fillId="3" borderId="5" xfId="0" applyNumberFormat="1" applyFill="1" applyBorder="1"/>
    <xf numFmtId="3" fontId="0" fillId="0" borderId="5" xfId="0" applyNumberFormat="1" applyBorder="1"/>
    <xf numFmtId="3" fontId="1" fillId="3" borderId="16" xfId="0" applyNumberFormat="1" applyFont="1" applyFill="1" applyBorder="1"/>
    <xf numFmtId="0" fontId="7" fillId="0" borderId="0" xfId="0" applyFont="1"/>
    <xf numFmtId="0" fontId="2" fillId="2" borderId="21" xfId="0" applyFont="1" applyFill="1" applyBorder="1" applyAlignment="1">
      <alignment horizontal="center" vertical="center" wrapText="1"/>
    </xf>
    <xf numFmtId="0" fontId="2" fillId="2" borderId="7" xfId="0" applyFont="1" applyFill="1" applyBorder="1" applyAlignment="1">
      <alignment vertical="center" wrapText="1"/>
    </xf>
    <xf numFmtId="0" fontId="2" fillId="2" borderId="22"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3" fontId="0" fillId="0" borderId="5" xfId="0" applyNumberFormat="1" applyBorder="1" applyAlignment="1">
      <alignment horizontal="right"/>
    </xf>
    <xf numFmtId="0" fontId="1" fillId="3" borderId="14" xfId="0" applyFont="1" applyFill="1" applyBorder="1" applyAlignment="1">
      <alignment horizontal="left" indent="1"/>
    </xf>
    <xf numFmtId="0" fontId="10" fillId="0" borderId="0" xfId="0" applyFont="1"/>
    <xf numFmtId="164" fontId="0" fillId="0" borderId="5" xfId="0" applyNumberFormat="1" applyBorder="1"/>
    <xf numFmtId="164" fontId="1" fillId="3" borderId="16" xfId="0" applyNumberFormat="1" applyFont="1" applyFill="1" applyBorder="1"/>
    <xf numFmtId="0" fontId="2" fillId="2" borderId="22" xfId="0" applyFont="1" applyFill="1" applyBorder="1" applyAlignment="1">
      <alignment horizontal="right" vertical="center" wrapText="1"/>
    </xf>
    <xf numFmtId="0" fontId="0" fillId="0" borderId="14" xfId="0" applyBorder="1" applyAlignment="1">
      <alignment horizontal="left" indent="1"/>
    </xf>
    <xf numFmtId="3" fontId="0" fillId="0" borderId="16" xfId="0" applyNumberFormat="1" applyBorder="1"/>
    <xf numFmtId="0" fontId="0" fillId="0" borderId="27" xfId="0" applyBorder="1" applyAlignment="1">
      <alignment horizontal="left" indent="1"/>
    </xf>
    <xf numFmtId="3" fontId="0" fillId="0" borderId="28" xfId="0" applyNumberFormat="1" applyBorder="1"/>
    <xf numFmtId="0" fontId="7" fillId="0" borderId="22" xfId="0" applyFont="1" applyBorder="1" applyAlignment="1">
      <alignment horizontal="left" indent="1"/>
    </xf>
    <xf numFmtId="0" fontId="1" fillId="3" borderId="12" xfId="0" applyFont="1" applyFill="1" applyBorder="1" applyAlignment="1">
      <alignment horizontal="left"/>
    </xf>
    <xf numFmtId="3" fontId="1" fillId="3" borderId="5" xfId="0" applyNumberFormat="1" applyFont="1" applyFill="1" applyBorder="1"/>
    <xf numFmtId="0" fontId="1" fillId="0" borderId="12" xfId="0" applyFont="1" applyBorder="1" applyAlignment="1">
      <alignment horizontal="left"/>
    </xf>
    <xf numFmtId="3" fontId="1" fillId="0" borderId="5" xfId="0" applyNumberFormat="1" applyFont="1" applyBorder="1"/>
    <xf numFmtId="0" fontId="1" fillId="3" borderId="29" xfId="0" applyFont="1" applyFill="1" applyBorder="1" applyAlignment="1">
      <alignment horizontal="left"/>
    </xf>
    <xf numFmtId="3" fontId="1" fillId="3" borderId="30" xfId="0" applyNumberFormat="1" applyFont="1" applyFill="1" applyBorder="1"/>
    <xf numFmtId="0" fontId="0" fillId="0" borderId="12" xfId="0" applyBorder="1" applyAlignment="1">
      <alignment horizontal="left" indent="2"/>
    </xf>
    <xf numFmtId="3" fontId="0" fillId="0" borderId="31" xfId="0" applyNumberFormat="1" applyBorder="1"/>
    <xf numFmtId="3" fontId="0" fillId="0" borderId="32" xfId="0" applyNumberFormat="1" applyBorder="1"/>
    <xf numFmtId="0" fontId="1" fillId="3" borderId="31" xfId="0" applyFont="1" applyFill="1" applyBorder="1" applyAlignment="1">
      <alignment horizontal="left"/>
    </xf>
    <xf numFmtId="3" fontId="1" fillId="3" borderId="32" xfId="0" applyNumberFormat="1" applyFont="1" applyFill="1" applyBorder="1"/>
    <xf numFmtId="0" fontId="0" fillId="0" borderId="0" xfId="0" applyAlignment="1">
      <alignment horizontal="left" indent="1"/>
    </xf>
    <xf numFmtId="0" fontId="0" fillId="0" borderId="34" xfId="0" applyBorder="1" applyAlignment="1">
      <alignment horizontal="left" indent="1"/>
    </xf>
    <xf numFmtId="4" fontId="0" fillId="0" borderId="5" xfId="0" applyNumberFormat="1" applyBorder="1"/>
    <xf numFmtId="4" fontId="0" fillId="0" borderId="5" xfId="0" applyNumberFormat="1" applyBorder="1" applyAlignment="1">
      <alignment horizontal="right"/>
    </xf>
    <xf numFmtId="2" fontId="0" fillId="0" borderId="33" xfId="0" applyNumberFormat="1" applyBorder="1"/>
    <xf numFmtId="3" fontId="0" fillId="0" borderId="33" xfId="0" applyNumberFormat="1" applyBorder="1"/>
    <xf numFmtId="3" fontId="0" fillId="0" borderId="0" xfId="0" applyNumberFormat="1"/>
    <xf numFmtId="0" fontId="0" fillId="0" borderId="36" xfId="0" applyBorder="1" applyAlignment="1">
      <alignment horizontal="left" indent="1"/>
    </xf>
    <xf numFmtId="9" fontId="0" fillId="0" borderId="37" xfId="0" applyNumberFormat="1" applyBorder="1"/>
    <xf numFmtId="3" fontId="0" fillId="0" borderId="33" xfId="0" applyNumberFormat="1" applyBorder="1" applyAlignment="1">
      <alignment horizontal="right"/>
    </xf>
    <xf numFmtId="0" fontId="7" fillId="0" borderId="20" xfId="0" applyFont="1" applyBorder="1" applyAlignment="1">
      <alignment horizontal="left" vertical="center" wrapText="1"/>
    </xf>
    <xf numFmtId="0" fontId="7" fillId="0" borderId="20"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center" wrapText="1"/>
    </xf>
    <xf numFmtId="0" fontId="2" fillId="2" borderId="2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7" fillId="0" borderId="35" xfId="0" applyFont="1" applyBorder="1" applyAlignment="1">
      <alignment horizontal="left"/>
    </xf>
    <xf numFmtId="0" fontId="12" fillId="0" borderId="35" xfId="0" applyFont="1" applyBorder="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0" fillId="0" borderId="0" xfId="0" applyAlignment="1">
      <alignment vertical="center" wrapText="1"/>
    </xf>
    <xf numFmtId="0" fontId="0" fillId="0" borderId="35" xfId="0"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609599</xdr:colOff>
      <xdr:row>2</xdr:row>
      <xdr:rowOff>0</xdr:rowOff>
    </xdr:from>
    <xdr:to>
      <xdr:col>4</xdr:col>
      <xdr:colOff>185730</xdr:colOff>
      <xdr:row>6</xdr:row>
      <xdr:rowOff>19050</xdr:rowOff>
    </xdr:to>
    <xdr:pic>
      <xdr:nvPicPr>
        <xdr:cNvPr id="2" name="Picture 1" descr="Logo&#10;&#10;Description automatically generated">
          <a:extLst>
            <a:ext uri="{FF2B5EF4-FFF2-40B4-BE49-F238E27FC236}">
              <a16:creationId xmlns:a16="http://schemas.microsoft.com/office/drawing/2014/main" id="{30042075-C1BB-EC3A-3335-A21A6379F57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09599" y="381000"/>
          <a:ext cx="2014531" cy="7810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C658-2411-4630-B520-5A011E6C4F45}">
  <dimension ref="B8:B10"/>
  <sheetViews>
    <sheetView showGridLines="0" tabSelected="1" workbookViewId="0"/>
  </sheetViews>
  <sheetFormatPr defaultRowHeight="15" x14ac:dyDescent="0.25"/>
  <sheetData>
    <row r="8" spans="2:2" x14ac:dyDescent="0.25">
      <c r="B8" t="s">
        <v>183</v>
      </c>
    </row>
    <row r="9" spans="2:2" x14ac:dyDescent="0.25">
      <c r="B9" t="s">
        <v>184</v>
      </c>
    </row>
    <row r="10" spans="2:2" x14ac:dyDescent="0.25">
      <c r="B10" t="s">
        <v>189</v>
      </c>
    </row>
  </sheetData>
  <sheetProtection algorithmName="SHA-512" hashValue="GTPe56uYvKjA5UU8RpsPuro5uVmxEXaLbGLRlWRVlADEeMopF47XFiQEjPOyosRKdPSgYsozZqZqQe28Rv+Z5w==" saltValue="FRlLrBKvM9mxkB29R/eAgw=="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2EA-AE94-41CF-BFFC-C5B150653A6E}">
  <sheetPr>
    <tabColor theme="5" tint="0.79998168889431442"/>
  </sheetPr>
  <dimension ref="B2:E28"/>
  <sheetViews>
    <sheetView showGridLines="0" zoomScaleNormal="100" workbookViewId="0"/>
  </sheetViews>
  <sheetFormatPr defaultRowHeight="15" x14ac:dyDescent="0.25"/>
  <cols>
    <col min="1" max="1" width="4.42578125" customWidth="1"/>
    <col min="2" max="2" width="36.140625" customWidth="1"/>
    <col min="3" max="9" width="13.5703125" customWidth="1"/>
  </cols>
  <sheetData>
    <row r="2" spans="2:5" ht="21" customHeight="1" x14ac:dyDescent="0.35">
      <c r="B2" s="18" t="s">
        <v>128</v>
      </c>
    </row>
    <row r="3" spans="2:5" ht="9.9499999999999993" customHeight="1" x14ac:dyDescent="0.25"/>
    <row r="4" spans="2:5" x14ac:dyDescent="0.25">
      <c r="B4" s="1" t="s">
        <v>132</v>
      </c>
    </row>
    <row r="5" spans="2:5" ht="15.75" thickBot="1" x14ac:dyDescent="0.3">
      <c r="B5" t="s">
        <v>129</v>
      </c>
    </row>
    <row r="6" spans="2:5" x14ac:dyDescent="0.25">
      <c r="B6" s="32"/>
      <c r="C6" s="33">
        <v>2022</v>
      </c>
      <c r="D6" s="33">
        <v>2023</v>
      </c>
      <c r="E6" s="34">
        <v>2024</v>
      </c>
    </row>
    <row r="7" spans="2:5" x14ac:dyDescent="0.25">
      <c r="B7" s="27" t="s">
        <v>130</v>
      </c>
      <c r="C7" s="29">
        <v>350</v>
      </c>
      <c r="D7" s="29">
        <v>490</v>
      </c>
      <c r="E7" s="29">
        <v>542</v>
      </c>
    </row>
    <row r="8" spans="2:5" ht="15" customHeight="1" thickBot="1" x14ac:dyDescent="0.3">
      <c r="B8" s="43" t="s">
        <v>131</v>
      </c>
      <c r="C8" s="44">
        <v>65</v>
      </c>
      <c r="D8" s="44">
        <v>145</v>
      </c>
      <c r="E8" s="44">
        <v>156</v>
      </c>
    </row>
    <row r="9" spans="2:5" ht="15" customHeight="1" x14ac:dyDescent="0.25">
      <c r="B9" s="59"/>
      <c r="C9" s="65"/>
      <c r="D9" s="65"/>
      <c r="E9" s="65"/>
    </row>
    <row r="10" spans="2:5" ht="30" customHeight="1" x14ac:dyDescent="0.25"/>
    <row r="11" spans="2:5" ht="21" customHeight="1" x14ac:dyDescent="0.35">
      <c r="B11" s="18" t="s">
        <v>139</v>
      </c>
    </row>
    <row r="12" spans="2:5" ht="9.9499999999999993" customHeight="1" x14ac:dyDescent="0.35">
      <c r="B12" s="18"/>
    </row>
    <row r="13" spans="2:5" x14ac:dyDescent="0.25">
      <c r="B13" s="1" t="s">
        <v>134</v>
      </c>
    </row>
    <row r="14" spans="2:5" ht="15.75" thickBot="1" x14ac:dyDescent="0.3">
      <c r="B14" t="s">
        <v>133</v>
      </c>
    </row>
    <row r="15" spans="2:5" x14ac:dyDescent="0.25">
      <c r="B15" s="32"/>
      <c r="C15" s="33">
        <v>2022</v>
      </c>
      <c r="D15" s="33">
        <v>2023</v>
      </c>
      <c r="E15" s="34">
        <v>2024</v>
      </c>
    </row>
    <row r="16" spans="2:5" ht="15.75" thickBot="1" x14ac:dyDescent="0.3">
      <c r="B16" s="43" t="s">
        <v>135</v>
      </c>
      <c r="C16" s="44">
        <v>3140000</v>
      </c>
      <c r="D16" s="44">
        <v>9240000</v>
      </c>
      <c r="E16" s="44">
        <v>6520000</v>
      </c>
    </row>
    <row r="17" spans="2:5" x14ac:dyDescent="0.25">
      <c r="B17" s="71"/>
      <c r="C17" s="72"/>
      <c r="D17" s="72"/>
      <c r="E17" s="72"/>
    </row>
    <row r="18" spans="2:5" ht="30" customHeight="1" x14ac:dyDescent="0.25">
      <c r="B18" s="71"/>
      <c r="C18" s="72"/>
      <c r="D18" s="72"/>
      <c r="E18" s="72"/>
    </row>
    <row r="19" spans="2:5" ht="21" customHeight="1" x14ac:dyDescent="0.35">
      <c r="B19" s="18" t="s">
        <v>143</v>
      </c>
    </row>
    <row r="20" spans="2:5" ht="9.9499999999999993" customHeight="1" x14ac:dyDescent="0.35">
      <c r="B20" s="18"/>
    </row>
    <row r="21" spans="2:5" x14ac:dyDescent="0.25">
      <c r="B21" s="1" t="s">
        <v>142</v>
      </c>
    </row>
    <row r="22" spans="2:5" ht="15.75" thickBot="1" x14ac:dyDescent="0.3">
      <c r="B22" t="s">
        <v>136</v>
      </c>
    </row>
    <row r="23" spans="2:5" x14ac:dyDescent="0.25">
      <c r="B23" s="32"/>
      <c r="C23" s="33">
        <v>2022</v>
      </c>
      <c r="D23" s="33">
        <v>2023</v>
      </c>
      <c r="E23" s="34">
        <v>2024</v>
      </c>
    </row>
    <row r="24" spans="2:5" ht="17.25" x14ac:dyDescent="0.25">
      <c r="B24" s="27" t="s">
        <v>141</v>
      </c>
      <c r="C24" s="29">
        <v>9640000</v>
      </c>
      <c r="D24" s="29">
        <v>44360000</v>
      </c>
      <c r="E24" s="29">
        <v>56610000</v>
      </c>
    </row>
    <row r="25" spans="2:5" ht="18" thickBot="1" x14ac:dyDescent="0.3">
      <c r="B25" s="66" t="s">
        <v>140</v>
      </c>
      <c r="C25" s="67">
        <v>0.57999999999999996</v>
      </c>
      <c r="D25" s="67">
        <v>0.81</v>
      </c>
      <c r="E25" s="67">
        <v>0.94</v>
      </c>
    </row>
    <row r="26" spans="2:5" ht="35.25" customHeight="1" x14ac:dyDescent="0.25">
      <c r="B26" s="71" t="s">
        <v>137</v>
      </c>
      <c r="C26" s="71"/>
      <c r="D26" s="71"/>
      <c r="E26" s="71"/>
    </row>
    <row r="27" spans="2:5" x14ac:dyDescent="0.25">
      <c r="B27" s="71" t="s">
        <v>138</v>
      </c>
      <c r="C27" s="72"/>
      <c r="D27" s="72"/>
      <c r="E27" s="72"/>
    </row>
    <row r="28" spans="2:5" ht="24.75" customHeight="1" x14ac:dyDescent="0.25">
      <c r="B28" s="71" t="s">
        <v>188</v>
      </c>
      <c r="C28" s="72"/>
      <c r="D28" s="72"/>
      <c r="E28" s="72"/>
    </row>
  </sheetData>
  <sheetProtection algorithmName="SHA-512" hashValue="h4vQxa+QwFGwQZcUt+87Ss7YijH9qVQFPpTdcSeI4BHb3X8rPl26OEIOZPQKW5bsQJW8x5t3OZXstiB8MCFZJQ==" saltValue="Jegkoi8J1JnJJ+ZyuYcDLA==" spinCount="100000" sheet="1" objects="1" scenarios="1"/>
  <mergeCells count="5">
    <mergeCell ref="B28:E28"/>
    <mergeCell ref="B17:E17"/>
    <mergeCell ref="B18:E18"/>
    <mergeCell ref="B26:E26"/>
    <mergeCell ref="B27:E27"/>
  </mergeCells>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E2CF-8B47-4F78-9C2B-698F9497790F}">
  <sheetPr>
    <tabColor theme="5" tint="0.79998168889431442"/>
  </sheetPr>
  <dimension ref="B2:E42"/>
  <sheetViews>
    <sheetView showGridLines="0" zoomScaleNormal="100" workbookViewId="0"/>
  </sheetViews>
  <sheetFormatPr defaultRowHeight="15" x14ac:dyDescent="0.25"/>
  <cols>
    <col min="1" max="1" width="4.42578125" customWidth="1"/>
    <col min="2" max="2" width="37.7109375" customWidth="1"/>
    <col min="3" max="11" width="13.5703125" customWidth="1"/>
  </cols>
  <sheetData>
    <row r="2" spans="2:5" ht="21" x14ac:dyDescent="0.35">
      <c r="B2" s="18" t="s">
        <v>182</v>
      </c>
    </row>
    <row r="3" spans="2:5" ht="9.9499999999999993" customHeight="1" x14ac:dyDescent="0.25"/>
    <row r="4" spans="2:5" ht="17.25" x14ac:dyDescent="0.25">
      <c r="B4" s="1" t="s">
        <v>151</v>
      </c>
    </row>
    <row r="5" spans="2:5" ht="15.75" thickBot="1" x14ac:dyDescent="0.3"/>
    <row r="6" spans="2:5" x14ac:dyDescent="0.25">
      <c r="B6" s="32"/>
      <c r="C6" s="33">
        <v>2022</v>
      </c>
      <c r="D6" s="33">
        <v>2023</v>
      </c>
      <c r="E6" s="34">
        <v>2024</v>
      </c>
    </row>
    <row r="7" spans="2:5" ht="15.75" thickBot="1" x14ac:dyDescent="0.3">
      <c r="B7" s="60" t="s">
        <v>167</v>
      </c>
      <c r="C7" s="68" t="s">
        <v>161</v>
      </c>
      <c r="D7" s="68" t="s">
        <v>162</v>
      </c>
      <c r="E7" s="68" t="s">
        <v>163</v>
      </c>
    </row>
    <row r="8" spans="2:5" ht="50.25" customHeight="1" x14ac:dyDescent="0.25">
      <c r="B8" s="85" t="s">
        <v>153</v>
      </c>
      <c r="C8" s="85"/>
      <c r="D8" s="85"/>
      <c r="E8" s="85"/>
    </row>
    <row r="9" spans="2:5" ht="30.75" customHeight="1" x14ac:dyDescent="0.25">
      <c r="B9" s="86" t="s">
        <v>154</v>
      </c>
      <c r="C9" s="86"/>
      <c r="D9" s="86"/>
      <c r="E9" s="86"/>
    </row>
    <row r="10" spans="2:5" ht="37.5" customHeight="1" x14ac:dyDescent="0.25">
      <c r="B10" s="87" t="s">
        <v>155</v>
      </c>
      <c r="C10" s="87"/>
      <c r="D10" s="87"/>
      <c r="E10" s="87"/>
    </row>
    <row r="11" spans="2:5" ht="55.5" customHeight="1" x14ac:dyDescent="0.25">
      <c r="B11" s="87" t="s">
        <v>156</v>
      </c>
      <c r="C11" s="87"/>
      <c r="D11" s="87"/>
      <c r="E11" s="87"/>
    </row>
    <row r="12" spans="2:5" ht="30.75" customHeight="1" x14ac:dyDescent="0.25">
      <c r="B12" s="88" t="s">
        <v>157</v>
      </c>
      <c r="C12" s="88"/>
      <c r="D12" s="88"/>
      <c r="E12" s="88"/>
    </row>
    <row r="14" spans="2:5" ht="30" customHeight="1" x14ac:dyDescent="0.25"/>
    <row r="15" spans="2:5" ht="15" customHeight="1" x14ac:dyDescent="0.25">
      <c r="B15" s="1" t="s">
        <v>152</v>
      </c>
    </row>
    <row r="16" spans="2:5" ht="15" customHeight="1" thickBot="1" x14ac:dyDescent="0.3"/>
    <row r="17" spans="2:5" ht="15" customHeight="1" x14ac:dyDescent="0.25">
      <c r="B17" s="32"/>
      <c r="C17" s="33">
        <v>2022</v>
      </c>
      <c r="D17" s="33">
        <v>2023</v>
      </c>
      <c r="E17" s="34">
        <v>2024</v>
      </c>
    </row>
    <row r="18" spans="2:5" ht="15" customHeight="1" thickBot="1" x14ac:dyDescent="0.3">
      <c r="B18" s="60" t="s">
        <v>167</v>
      </c>
      <c r="C18" s="68" t="s">
        <v>164</v>
      </c>
      <c r="D18" s="68" t="s">
        <v>165</v>
      </c>
      <c r="E18" s="68" t="s">
        <v>166</v>
      </c>
    </row>
    <row r="19" spans="2:5" ht="57" customHeight="1" x14ac:dyDescent="0.25">
      <c r="B19" s="85" t="s">
        <v>158</v>
      </c>
      <c r="C19" s="85"/>
      <c r="D19" s="85"/>
      <c r="E19" s="85"/>
    </row>
    <row r="20" spans="2:5" ht="32.25" customHeight="1" x14ac:dyDescent="0.25">
      <c r="B20" s="86" t="s">
        <v>159</v>
      </c>
      <c r="C20" s="86"/>
      <c r="D20" s="86"/>
      <c r="E20" s="86"/>
    </row>
    <row r="21" spans="2:5" ht="38.25" customHeight="1" x14ac:dyDescent="0.25">
      <c r="B21" s="87" t="s">
        <v>155</v>
      </c>
      <c r="C21" s="87"/>
      <c r="D21" s="87"/>
      <c r="E21" s="87"/>
    </row>
    <row r="22" spans="2:5" ht="50.25" customHeight="1" x14ac:dyDescent="0.25">
      <c r="B22" s="87" t="s">
        <v>156</v>
      </c>
      <c r="C22" s="87"/>
      <c r="D22" s="87"/>
      <c r="E22" s="87"/>
    </row>
    <row r="23" spans="2:5" ht="32.25" customHeight="1" x14ac:dyDescent="0.25">
      <c r="B23" s="88" t="s">
        <v>160</v>
      </c>
      <c r="C23" s="88"/>
      <c r="D23" s="88"/>
      <c r="E23" s="88"/>
    </row>
    <row r="24" spans="2:5" ht="15" customHeight="1" x14ac:dyDescent="0.25"/>
    <row r="25" spans="2:5" ht="30" customHeight="1" x14ac:dyDescent="0.25"/>
    <row r="26" spans="2:5" ht="17.25" x14ac:dyDescent="0.25">
      <c r="B26" s="1" t="s">
        <v>176</v>
      </c>
    </row>
    <row r="27" spans="2:5" ht="15.75" thickBot="1" x14ac:dyDescent="0.3">
      <c r="B27" t="s">
        <v>150</v>
      </c>
    </row>
    <row r="28" spans="2:5" x14ac:dyDescent="0.25">
      <c r="B28" s="32"/>
      <c r="C28" s="33">
        <v>2022</v>
      </c>
      <c r="D28" s="33">
        <v>2023</v>
      </c>
      <c r="E28" s="34">
        <v>2024</v>
      </c>
    </row>
    <row r="29" spans="2:5" ht="15.75" thickBot="1" x14ac:dyDescent="0.3">
      <c r="B29" s="60" t="s">
        <v>167</v>
      </c>
      <c r="C29" s="68" t="s">
        <v>168</v>
      </c>
      <c r="D29" s="68" t="s">
        <v>169</v>
      </c>
      <c r="E29" s="68" t="s">
        <v>170</v>
      </c>
    </row>
    <row r="30" spans="2:5" ht="48" customHeight="1" x14ac:dyDescent="0.25">
      <c r="B30" s="85" t="s">
        <v>171</v>
      </c>
      <c r="C30" s="85"/>
      <c r="D30" s="85"/>
      <c r="E30" s="85"/>
    </row>
    <row r="31" spans="2:5" ht="36.75" customHeight="1" x14ac:dyDescent="0.25">
      <c r="B31" s="87" t="s">
        <v>172</v>
      </c>
      <c r="C31" s="87"/>
      <c r="D31" s="87"/>
      <c r="E31" s="87"/>
    </row>
    <row r="32" spans="2:5" ht="35.25" customHeight="1" x14ac:dyDescent="0.25">
      <c r="B32" s="87" t="s">
        <v>181</v>
      </c>
      <c r="C32" s="87"/>
      <c r="D32" s="87"/>
      <c r="E32" s="87"/>
    </row>
    <row r="33" spans="2:5" ht="36" customHeight="1" x14ac:dyDescent="0.25">
      <c r="B33" s="86" t="s">
        <v>180</v>
      </c>
      <c r="C33" s="86"/>
      <c r="D33" s="86"/>
      <c r="E33" s="86"/>
    </row>
    <row r="34" spans="2:5" ht="30" customHeight="1" x14ac:dyDescent="0.25"/>
    <row r="35" spans="2:5" ht="17.25" x14ac:dyDescent="0.25">
      <c r="B35" s="1" t="s">
        <v>177</v>
      </c>
    </row>
    <row r="36" spans="2:5" ht="15.75" thickBot="1" x14ac:dyDescent="0.3">
      <c r="B36" t="s">
        <v>150</v>
      </c>
    </row>
    <row r="37" spans="2:5" x14ac:dyDescent="0.25">
      <c r="B37" s="32"/>
      <c r="C37" s="33">
        <v>2022</v>
      </c>
      <c r="D37" s="33">
        <v>2023</v>
      </c>
      <c r="E37" s="34">
        <v>2024</v>
      </c>
    </row>
    <row r="38" spans="2:5" ht="15.75" thickBot="1" x14ac:dyDescent="0.3">
      <c r="B38" s="60" t="s">
        <v>167</v>
      </c>
      <c r="C38" s="68" t="s">
        <v>173</v>
      </c>
      <c r="D38" s="68" t="s">
        <v>174</v>
      </c>
      <c r="E38" s="68" t="s">
        <v>175</v>
      </c>
    </row>
    <row r="39" spans="2:5" ht="51" customHeight="1" x14ac:dyDescent="0.25">
      <c r="B39" s="89" t="s">
        <v>178</v>
      </c>
      <c r="C39" s="89"/>
      <c r="D39" s="89"/>
      <c r="E39" s="89"/>
    </row>
    <row r="40" spans="2:5" ht="31.5" customHeight="1" x14ac:dyDescent="0.25">
      <c r="B40" s="86" t="s">
        <v>179</v>
      </c>
      <c r="C40" s="86"/>
      <c r="D40" s="86"/>
      <c r="E40" s="86"/>
    </row>
    <row r="41" spans="2:5" ht="35.25" customHeight="1" x14ac:dyDescent="0.25">
      <c r="B41" s="86" t="s">
        <v>181</v>
      </c>
      <c r="C41" s="86"/>
      <c r="D41" s="86"/>
      <c r="E41" s="86"/>
    </row>
    <row r="42" spans="2:5" ht="33" customHeight="1" x14ac:dyDescent="0.25">
      <c r="B42" s="86" t="s">
        <v>180</v>
      </c>
      <c r="C42" s="86"/>
      <c r="D42" s="86"/>
      <c r="E42" s="86"/>
    </row>
  </sheetData>
  <sheetProtection algorithmName="SHA-512" hashValue="5I6yr66FIaPYkTpWcOIVzV9PNQ4p1B4XvESgd8Sb5vhervDJybYo/3H2licWCZMup6lfOgiSSsIpcjGr4DEkMQ==" saltValue="ZfYysx6/ttwpqNaoQKmifQ==" spinCount="100000" sheet="1" objects="1" scenarios="1"/>
  <mergeCells count="18">
    <mergeCell ref="B42:E42"/>
    <mergeCell ref="B31:E31"/>
    <mergeCell ref="B32:E32"/>
    <mergeCell ref="B33:E33"/>
    <mergeCell ref="B39:E39"/>
    <mergeCell ref="B40:E40"/>
    <mergeCell ref="B41:E41"/>
    <mergeCell ref="B30:E30"/>
    <mergeCell ref="B8:E8"/>
    <mergeCell ref="B9:E9"/>
    <mergeCell ref="B10:E10"/>
    <mergeCell ref="B11:E11"/>
    <mergeCell ref="B12:E12"/>
    <mergeCell ref="B19:E19"/>
    <mergeCell ref="B20:E20"/>
    <mergeCell ref="B21:E21"/>
    <mergeCell ref="B22:E22"/>
    <mergeCell ref="B23:E2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15CCB-3838-4664-B944-8AEF98CAFA8C}">
  <sheetPr>
    <tabColor theme="4" tint="0.79998168889431442"/>
  </sheetPr>
  <dimension ref="B2:H13"/>
  <sheetViews>
    <sheetView showGridLines="0" zoomScaleNormal="100" workbookViewId="0"/>
  </sheetViews>
  <sheetFormatPr defaultRowHeight="15" x14ac:dyDescent="0.25"/>
  <cols>
    <col min="1" max="1" width="4.42578125" customWidth="1"/>
    <col min="2" max="2" width="37.7109375" customWidth="1"/>
    <col min="3" max="11" width="13.5703125" customWidth="1"/>
  </cols>
  <sheetData>
    <row r="2" spans="2:8" ht="21" customHeight="1" x14ac:dyDescent="0.35">
      <c r="B2" s="18" t="s">
        <v>145</v>
      </c>
    </row>
    <row r="3" spans="2:8" ht="9.9499999999999993" customHeight="1" x14ac:dyDescent="0.25"/>
    <row r="4" spans="2:8" x14ac:dyDescent="0.25">
      <c r="B4" s="1" t="s">
        <v>148</v>
      </c>
    </row>
    <row r="5" spans="2:8" ht="15.75" thickBot="1" x14ac:dyDescent="0.3">
      <c r="B5" t="s">
        <v>147</v>
      </c>
    </row>
    <row r="6" spans="2:8" x14ac:dyDescent="0.25">
      <c r="B6" s="80" t="s">
        <v>1</v>
      </c>
      <c r="C6" s="82">
        <v>2022</v>
      </c>
      <c r="D6" s="82"/>
      <c r="E6" s="76">
        <v>2023</v>
      </c>
      <c r="F6" s="82"/>
      <c r="G6" s="76">
        <v>2024</v>
      </c>
      <c r="H6" s="83"/>
    </row>
    <row r="7" spans="2:8" x14ac:dyDescent="0.25">
      <c r="B7" s="81"/>
      <c r="C7" s="2" t="s">
        <v>2</v>
      </c>
      <c r="D7" s="3" t="s">
        <v>3</v>
      </c>
      <c r="E7" s="2" t="s">
        <v>2</v>
      </c>
      <c r="F7" s="3" t="s">
        <v>3</v>
      </c>
      <c r="G7" s="14" t="s">
        <v>2</v>
      </c>
      <c r="H7" s="7" t="s">
        <v>3</v>
      </c>
    </row>
    <row r="8" spans="2:8" x14ac:dyDescent="0.25">
      <c r="B8" s="15" t="s">
        <v>4</v>
      </c>
      <c r="C8" s="5">
        <v>0</v>
      </c>
      <c r="D8" s="6">
        <v>0</v>
      </c>
      <c r="E8" s="5">
        <v>0</v>
      </c>
      <c r="F8" s="6">
        <v>0</v>
      </c>
      <c r="G8" s="8">
        <v>0</v>
      </c>
      <c r="H8" s="9">
        <v>0</v>
      </c>
    </row>
    <row r="9" spans="2:8" x14ac:dyDescent="0.25">
      <c r="B9" s="15" t="s">
        <v>5</v>
      </c>
      <c r="C9" s="5">
        <v>1</v>
      </c>
      <c r="D9" s="6">
        <v>2</v>
      </c>
      <c r="E9" s="5">
        <v>1</v>
      </c>
      <c r="F9" s="6">
        <v>1</v>
      </c>
      <c r="G9" s="8">
        <v>1</v>
      </c>
      <c r="H9" s="9">
        <v>1</v>
      </c>
    </row>
    <row r="10" spans="2:8" x14ac:dyDescent="0.25">
      <c r="B10" s="15" t="s">
        <v>6</v>
      </c>
      <c r="C10" s="5">
        <v>1</v>
      </c>
      <c r="D10" s="6">
        <v>5</v>
      </c>
      <c r="E10" s="5">
        <v>1</v>
      </c>
      <c r="F10" s="6">
        <v>7</v>
      </c>
      <c r="G10" s="8">
        <v>2</v>
      </c>
      <c r="H10" s="9">
        <v>6</v>
      </c>
    </row>
    <row r="11" spans="2:8" ht="15.75" thickBot="1" x14ac:dyDescent="0.3">
      <c r="B11" s="16" t="s">
        <v>7</v>
      </c>
      <c r="C11" s="11">
        <f t="shared" ref="C11:F11" si="0">SUM(C8:C10)</f>
        <v>2</v>
      </c>
      <c r="D11" s="12">
        <f t="shared" si="0"/>
        <v>7</v>
      </c>
      <c r="E11" s="11">
        <f t="shared" si="0"/>
        <v>2</v>
      </c>
      <c r="F11" s="12">
        <f t="shared" si="0"/>
        <v>8</v>
      </c>
      <c r="G11" s="10">
        <f>SUM(G8:G10)</f>
        <v>3</v>
      </c>
      <c r="H11" s="13">
        <f>SUM(H8:H10)</f>
        <v>7</v>
      </c>
    </row>
    <row r="12" spans="2:8" x14ac:dyDescent="0.25">
      <c r="B12" s="31"/>
    </row>
    <row r="13" spans="2:8" ht="30" customHeight="1" x14ac:dyDescent="0.25"/>
  </sheetData>
  <sheetProtection algorithmName="SHA-512" hashValue="rDkum59LNSrtXgxac4emCX2rICD1lwr0ouHaXTX30xTosaGu2KChSSy8VJLK5eFr+SuRouxthQ4IZPpWDe34ww==" saltValue="s0eTAzbdUL2jIJILLmOBdg==" spinCount="100000" sheet="1" objects="1" scenarios="1"/>
  <mergeCells count="4">
    <mergeCell ref="B6:B7"/>
    <mergeCell ref="C6:D6"/>
    <mergeCell ref="E6:F6"/>
    <mergeCell ref="G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CECB4-950E-498A-A998-2F9B7856FD74}">
  <sheetPr>
    <tabColor theme="9" tint="0.79998168889431442"/>
  </sheetPr>
  <dimension ref="B2:E19"/>
  <sheetViews>
    <sheetView showGridLines="0" zoomScaleNormal="100" workbookViewId="0"/>
  </sheetViews>
  <sheetFormatPr defaultRowHeight="15" x14ac:dyDescent="0.25"/>
  <cols>
    <col min="1" max="1" width="4.42578125" customWidth="1"/>
    <col min="2" max="2" width="36.140625" customWidth="1"/>
    <col min="3" max="9" width="13.5703125" customWidth="1"/>
  </cols>
  <sheetData>
    <row r="2" spans="2:5" ht="21" customHeight="1" x14ac:dyDescent="0.35">
      <c r="B2" s="18" t="s">
        <v>22</v>
      </c>
    </row>
    <row r="3" spans="2:5" ht="9.9499999999999993" customHeight="1" x14ac:dyDescent="0.25"/>
    <row r="4" spans="2:5" ht="17.25" x14ac:dyDescent="0.25">
      <c r="B4" s="1" t="s">
        <v>31</v>
      </c>
    </row>
    <row r="5" spans="2:5" ht="15.75" thickBot="1" x14ac:dyDescent="0.3">
      <c r="B5" t="s">
        <v>23</v>
      </c>
    </row>
    <row r="6" spans="2:5" x14ac:dyDescent="0.25">
      <c r="B6" s="32" t="s">
        <v>63</v>
      </c>
      <c r="C6" s="33">
        <v>2022</v>
      </c>
      <c r="D6" s="33">
        <v>2023</v>
      </c>
      <c r="E6" s="34">
        <v>2024</v>
      </c>
    </row>
    <row r="7" spans="2:5" x14ac:dyDescent="0.25">
      <c r="B7" s="25" t="s">
        <v>24</v>
      </c>
      <c r="C7" s="28">
        <f>SUM(C8:C13)</f>
        <v>25015</v>
      </c>
      <c r="D7" s="28">
        <f>SUM(D8:D13)</f>
        <v>57577</v>
      </c>
      <c r="E7" s="28">
        <f>SUM(E8:E13)</f>
        <v>67031</v>
      </c>
    </row>
    <row r="8" spans="2:5" x14ac:dyDescent="0.25">
      <c r="B8" s="27" t="s">
        <v>25</v>
      </c>
      <c r="C8" s="29">
        <v>1248</v>
      </c>
      <c r="D8" s="29">
        <v>1586</v>
      </c>
      <c r="E8" s="29">
        <v>2481</v>
      </c>
    </row>
    <row r="9" spans="2:5" ht="15" customHeight="1" x14ac:dyDescent="0.25">
      <c r="B9" s="27" t="s">
        <v>26</v>
      </c>
      <c r="C9" s="29">
        <v>1533</v>
      </c>
      <c r="D9" s="29">
        <v>1618</v>
      </c>
      <c r="E9" s="29">
        <v>1786</v>
      </c>
    </row>
    <row r="10" spans="2:5" x14ac:dyDescent="0.25">
      <c r="B10" s="27" t="s">
        <v>27</v>
      </c>
      <c r="C10" s="29">
        <v>19808</v>
      </c>
      <c r="D10" s="29">
        <v>47582</v>
      </c>
      <c r="E10" s="29">
        <v>49960</v>
      </c>
    </row>
    <row r="11" spans="2:5" x14ac:dyDescent="0.25">
      <c r="B11" s="27" t="s">
        <v>28</v>
      </c>
      <c r="C11" s="29">
        <v>433</v>
      </c>
      <c r="D11" s="29">
        <v>1413</v>
      </c>
      <c r="E11" s="29">
        <v>4738</v>
      </c>
    </row>
    <row r="12" spans="2:5" x14ac:dyDescent="0.25">
      <c r="B12" s="27" t="s">
        <v>185</v>
      </c>
      <c r="C12" s="29">
        <v>0</v>
      </c>
      <c r="D12" s="29">
        <v>0</v>
      </c>
      <c r="E12" s="29">
        <v>5929</v>
      </c>
    </row>
    <row r="13" spans="2:5" x14ac:dyDescent="0.25">
      <c r="B13" s="27" t="s">
        <v>29</v>
      </c>
      <c r="C13" s="29">
        <v>1993</v>
      </c>
      <c r="D13" s="29">
        <v>5378</v>
      </c>
      <c r="E13" s="29">
        <v>2137</v>
      </c>
    </row>
    <row r="14" spans="2:5" x14ac:dyDescent="0.25">
      <c r="B14" s="25" t="s">
        <v>30</v>
      </c>
      <c r="C14" s="28">
        <f>SUM(C15)</f>
        <v>3893</v>
      </c>
      <c r="D14" s="28">
        <f>SUM(D15)</f>
        <v>4477</v>
      </c>
      <c r="E14" s="28">
        <f>SUM(E15)</f>
        <v>4662</v>
      </c>
    </row>
    <row r="15" spans="2:5" ht="17.25" x14ac:dyDescent="0.25">
      <c r="B15" s="27" t="s">
        <v>32</v>
      </c>
      <c r="C15" s="29">
        <v>3893</v>
      </c>
      <c r="D15" s="29">
        <v>4477</v>
      </c>
      <c r="E15" s="29">
        <v>4662</v>
      </c>
    </row>
    <row r="16" spans="2:5" ht="15.75" thickBot="1" x14ac:dyDescent="0.3">
      <c r="B16" s="26" t="s">
        <v>7</v>
      </c>
      <c r="C16" s="30">
        <f>C7+C14</f>
        <v>28908</v>
      </c>
      <c r="D16" s="30">
        <f>D7+D14</f>
        <v>62054</v>
      </c>
      <c r="E16" s="30">
        <f>E7+E14</f>
        <v>71693</v>
      </c>
    </row>
    <row r="17" spans="2:5" ht="42.75" customHeight="1" x14ac:dyDescent="0.25">
      <c r="B17" s="69" t="s">
        <v>33</v>
      </c>
      <c r="C17" s="70"/>
      <c r="D17" s="70"/>
      <c r="E17" s="70"/>
    </row>
    <row r="18" spans="2:5" ht="80.25" customHeight="1" x14ac:dyDescent="0.25">
      <c r="B18" s="71" t="s">
        <v>34</v>
      </c>
      <c r="C18" s="72"/>
      <c r="D18" s="72"/>
      <c r="E18" s="72"/>
    </row>
    <row r="19" spans="2:5" ht="30" customHeight="1" x14ac:dyDescent="0.25"/>
  </sheetData>
  <sheetProtection algorithmName="SHA-512" hashValue="Fip+nXyG1lTIxYE/WqLn+0U103VyVtVCMEQytVZLR/hwnmm8N0N70fAFMPhWCZcQoYbLxnda2E08EsgoQhoXMg==" saltValue="rDat3QoiRPIa1vWBRQ+qZg==" spinCount="100000" sheet="1" objects="1" scenarios="1"/>
  <mergeCells count="2">
    <mergeCell ref="B17:E17"/>
    <mergeCell ref="B18:E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F09E5-0FA4-47B3-8C17-0A9DD8FAF66A}">
  <sheetPr>
    <tabColor theme="9" tint="0.79998168889431442"/>
  </sheetPr>
  <dimension ref="B1:E26"/>
  <sheetViews>
    <sheetView showGridLines="0" zoomScaleNormal="100" workbookViewId="0"/>
  </sheetViews>
  <sheetFormatPr defaultRowHeight="15" x14ac:dyDescent="0.25"/>
  <cols>
    <col min="1" max="1" width="4.42578125" customWidth="1"/>
    <col min="2" max="2" width="36.140625" customWidth="1"/>
    <col min="3" max="9" width="13.5703125" customWidth="1"/>
  </cols>
  <sheetData>
    <row r="1" spans="2:5" ht="12.6" customHeight="1" x14ac:dyDescent="0.25"/>
    <row r="2" spans="2:5" ht="21" customHeight="1" x14ac:dyDescent="0.35">
      <c r="B2" s="18" t="s">
        <v>42</v>
      </c>
    </row>
    <row r="3" spans="2:5" ht="9.9499999999999993" customHeight="1" x14ac:dyDescent="0.35">
      <c r="B3" s="18"/>
    </row>
    <row r="4" spans="2:5" ht="17.25" x14ac:dyDescent="0.25">
      <c r="B4" s="1" t="s">
        <v>35</v>
      </c>
    </row>
    <row r="5" spans="2:5" ht="15.75" thickBot="1" x14ac:dyDescent="0.3">
      <c r="B5" t="s">
        <v>36</v>
      </c>
    </row>
    <row r="6" spans="2:5" x14ac:dyDescent="0.25">
      <c r="B6" s="32" t="s">
        <v>63</v>
      </c>
      <c r="C6" s="33">
        <v>2022</v>
      </c>
      <c r="D6" s="33">
        <v>2023</v>
      </c>
      <c r="E6" s="34">
        <v>2024</v>
      </c>
    </row>
    <row r="7" spans="2:5" x14ac:dyDescent="0.25">
      <c r="B7" s="27" t="s">
        <v>38</v>
      </c>
      <c r="C7" s="29">
        <v>1640</v>
      </c>
      <c r="D7" s="29">
        <v>3857.2</v>
      </c>
      <c r="E7" s="29">
        <v>4434</v>
      </c>
    </row>
    <row r="8" spans="2:5" x14ac:dyDescent="0.25">
      <c r="B8" s="27" t="s">
        <v>39</v>
      </c>
      <c r="C8" s="29">
        <v>24</v>
      </c>
      <c r="D8" s="29">
        <v>34</v>
      </c>
      <c r="E8" s="29">
        <v>52</v>
      </c>
    </row>
    <row r="9" spans="2:5" x14ac:dyDescent="0.25">
      <c r="B9" s="27" t="s">
        <v>40</v>
      </c>
      <c r="C9" s="29">
        <v>653</v>
      </c>
      <c r="D9" s="29">
        <v>1396</v>
      </c>
      <c r="E9" s="29">
        <v>1053</v>
      </c>
    </row>
    <row r="10" spans="2:5" x14ac:dyDescent="0.25">
      <c r="B10" s="27" t="s">
        <v>41</v>
      </c>
      <c r="C10" s="29">
        <v>1440</v>
      </c>
      <c r="D10" s="29">
        <v>1601.3</v>
      </c>
      <c r="E10" s="29">
        <v>1692</v>
      </c>
    </row>
    <row r="11" spans="2:5" ht="15.75" thickBot="1" x14ac:dyDescent="0.3">
      <c r="B11" s="38" t="s">
        <v>7</v>
      </c>
      <c r="C11" s="30">
        <f>SUM(C7:C10)</f>
        <v>3757</v>
      </c>
      <c r="D11" s="30">
        <f>SUM(D7:D10)</f>
        <v>6888.5</v>
      </c>
      <c r="E11" s="30">
        <f>SUM(E7:E10)</f>
        <v>7231</v>
      </c>
    </row>
    <row r="12" spans="2:5" x14ac:dyDescent="0.25">
      <c r="B12" s="71" t="s">
        <v>37</v>
      </c>
      <c r="C12" s="72"/>
      <c r="D12" s="72"/>
      <c r="E12" s="72"/>
    </row>
    <row r="13" spans="2:5" ht="30" customHeight="1" x14ac:dyDescent="0.25">
      <c r="B13" s="71"/>
      <c r="C13" s="72"/>
      <c r="D13" s="72"/>
      <c r="E13" s="72"/>
    </row>
    <row r="14" spans="2:5" ht="21" customHeight="1" x14ac:dyDescent="0.35">
      <c r="B14" s="18" t="s">
        <v>43</v>
      </c>
    </row>
    <row r="15" spans="2:5" ht="9.9499999999999993" customHeight="1" x14ac:dyDescent="0.35">
      <c r="B15" s="18"/>
    </row>
    <row r="16" spans="2:5" ht="17.25" x14ac:dyDescent="0.25">
      <c r="B16" s="1" t="s">
        <v>44</v>
      </c>
    </row>
    <row r="17" spans="2:5" ht="15.75" thickBot="1" x14ac:dyDescent="0.3">
      <c r="B17" t="s">
        <v>45</v>
      </c>
    </row>
    <row r="18" spans="2:5" x14ac:dyDescent="0.25">
      <c r="B18" s="32" t="s">
        <v>64</v>
      </c>
      <c r="C18" s="33">
        <v>2023</v>
      </c>
      <c r="D18" s="34">
        <v>2024</v>
      </c>
    </row>
    <row r="19" spans="2:5" ht="18" x14ac:dyDescent="0.35">
      <c r="B19" s="27" t="s">
        <v>52</v>
      </c>
      <c r="C19" s="29">
        <v>21</v>
      </c>
      <c r="D19" s="29">
        <v>22</v>
      </c>
    </row>
    <row r="20" spans="2:5" ht="18" x14ac:dyDescent="0.35">
      <c r="B20" s="27" t="s">
        <v>49</v>
      </c>
      <c r="C20" s="29">
        <v>2.2406963801714655E-2</v>
      </c>
      <c r="D20" s="29">
        <v>2.2796613954604465E-2</v>
      </c>
    </row>
    <row r="21" spans="2:5" ht="17.25" x14ac:dyDescent="0.25">
      <c r="B21" s="27" t="s">
        <v>50</v>
      </c>
      <c r="C21" s="37" t="s">
        <v>51</v>
      </c>
      <c r="D21" s="29">
        <v>2</v>
      </c>
    </row>
    <row r="22" spans="2:5" x14ac:dyDescent="0.25">
      <c r="B22" s="27" t="s">
        <v>46</v>
      </c>
      <c r="C22" s="29">
        <v>1</v>
      </c>
      <c r="D22" s="29">
        <v>1</v>
      </c>
    </row>
    <row r="23" spans="2:5" x14ac:dyDescent="0.25">
      <c r="B23" s="27" t="s">
        <v>47</v>
      </c>
      <c r="C23" s="29">
        <v>1</v>
      </c>
      <c r="D23" s="29">
        <v>1</v>
      </c>
    </row>
    <row r="24" spans="2:5" ht="15.75" thickBot="1" x14ac:dyDescent="0.3">
      <c r="B24" s="38" t="s">
        <v>7</v>
      </c>
      <c r="C24" s="30">
        <f>SUM(C19:C23)</f>
        <v>23.022406963801714</v>
      </c>
      <c r="D24" s="30">
        <f>SUM(D19:D23)</f>
        <v>26.022796613954604</v>
      </c>
    </row>
    <row r="25" spans="2:5" ht="92.25" customHeight="1" x14ac:dyDescent="0.25">
      <c r="B25" s="71" t="s">
        <v>48</v>
      </c>
      <c r="C25" s="71"/>
      <c r="D25" s="71"/>
      <c r="E25" s="71"/>
    </row>
    <row r="26" spans="2:5" x14ac:dyDescent="0.25">
      <c r="B26" s="71" t="s">
        <v>149</v>
      </c>
      <c r="C26" s="72"/>
      <c r="D26" s="72"/>
      <c r="E26" s="72"/>
    </row>
  </sheetData>
  <sheetProtection algorithmName="SHA-512" hashValue="u0hBuyDB3JecvTkTi1cODoCjgVS+zExcImYY5pLe/kgTh5xvIAi3RMgEvgE77Da2zZlXWoCZe0Tx0SIoZqk03A==" saltValue="cW2xpvqXlcFlJSo8KCInxA==" spinCount="100000" sheet="1" objects="1" scenarios="1"/>
  <mergeCells count="4">
    <mergeCell ref="B12:E12"/>
    <mergeCell ref="B13:E13"/>
    <mergeCell ref="B25:E25"/>
    <mergeCell ref="B26:E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F9A3-15D9-4ABD-8BBD-CC861CB0A5F3}">
  <sheetPr>
    <tabColor theme="9" tint="0.79998168889431442"/>
  </sheetPr>
  <dimension ref="B2:E33"/>
  <sheetViews>
    <sheetView showGridLines="0" zoomScaleNormal="100" workbookViewId="0"/>
  </sheetViews>
  <sheetFormatPr defaultRowHeight="15" x14ac:dyDescent="0.25"/>
  <cols>
    <col min="1" max="1" width="4.42578125" customWidth="1"/>
    <col min="2" max="2" width="36.140625" customWidth="1"/>
    <col min="3" max="9" width="13.5703125" customWidth="1"/>
  </cols>
  <sheetData>
    <row r="2" spans="2:5" ht="21" x14ac:dyDescent="0.35">
      <c r="B2" s="18" t="s">
        <v>53</v>
      </c>
    </row>
    <row r="3" spans="2:5" ht="9.9499999999999993" customHeight="1" x14ac:dyDescent="0.35">
      <c r="B3" s="18"/>
    </row>
    <row r="4" spans="2:5" x14ac:dyDescent="0.25">
      <c r="B4" s="1" t="s">
        <v>54</v>
      </c>
    </row>
    <row r="5" spans="2:5" ht="15.75" customHeight="1" thickBot="1" x14ac:dyDescent="0.3">
      <c r="B5" t="s">
        <v>0</v>
      </c>
    </row>
    <row r="6" spans="2:5" x14ac:dyDescent="0.25">
      <c r="B6" s="32"/>
      <c r="C6" s="33">
        <v>2022</v>
      </c>
      <c r="D6" s="33">
        <v>2023</v>
      </c>
      <c r="E6" s="34">
        <v>2024</v>
      </c>
    </row>
    <row r="7" spans="2:5" x14ac:dyDescent="0.25">
      <c r="B7" s="27" t="s">
        <v>144</v>
      </c>
      <c r="C7" s="40">
        <v>0.5</v>
      </c>
      <c r="D7" s="40">
        <v>17.8</v>
      </c>
      <c r="E7" s="40">
        <v>8.1999999999999993</v>
      </c>
    </row>
    <row r="8" spans="2:5" x14ac:dyDescent="0.25">
      <c r="B8" s="27" t="s">
        <v>55</v>
      </c>
      <c r="C8" s="40">
        <v>0.1</v>
      </c>
      <c r="D8" s="40">
        <v>7.8</v>
      </c>
      <c r="E8" s="40">
        <v>2.6</v>
      </c>
    </row>
    <row r="9" spans="2:5" ht="15.75" thickBot="1" x14ac:dyDescent="0.3">
      <c r="B9" s="38" t="s">
        <v>56</v>
      </c>
      <c r="C9" s="41">
        <v>89.6</v>
      </c>
      <c r="D9" s="41">
        <v>99.6</v>
      </c>
      <c r="E9" s="41">
        <v>105.3</v>
      </c>
    </row>
    <row r="10" spans="2:5" ht="30" customHeight="1" x14ac:dyDescent="0.25"/>
    <row r="11" spans="2:5" ht="15" customHeight="1" x14ac:dyDescent="0.35">
      <c r="B11" s="18" t="s">
        <v>57</v>
      </c>
    </row>
    <row r="12" spans="2:5" ht="9.9499999999999993" customHeight="1" x14ac:dyDescent="0.35">
      <c r="B12" s="18"/>
    </row>
    <row r="13" spans="2:5" ht="15" customHeight="1" x14ac:dyDescent="0.25">
      <c r="B13" s="1" t="s">
        <v>61</v>
      </c>
    </row>
    <row r="14" spans="2:5" ht="15" customHeight="1" thickBot="1" x14ac:dyDescent="0.3">
      <c r="B14" t="s">
        <v>60</v>
      </c>
    </row>
    <row r="15" spans="2:5" ht="15" customHeight="1" x14ac:dyDescent="0.25">
      <c r="B15" s="32" t="s">
        <v>62</v>
      </c>
      <c r="C15" s="42" t="s">
        <v>70</v>
      </c>
    </row>
    <row r="16" spans="2:5" ht="15" customHeight="1" x14ac:dyDescent="0.25">
      <c r="B16" s="27" t="s">
        <v>65</v>
      </c>
      <c r="C16" s="29">
        <v>0</v>
      </c>
    </row>
    <row r="17" spans="2:5" ht="15" customHeight="1" x14ac:dyDescent="0.25">
      <c r="B17" s="27" t="s">
        <v>66</v>
      </c>
      <c r="C17" s="29">
        <v>1</v>
      </c>
    </row>
    <row r="18" spans="2:5" ht="15" customHeight="1" x14ac:dyDescent="0.25">
      <c r="B18" s="27" t="s">
        <v>67</v>
      </c>
      <c r="C18" s="29">
        <v>3</v>
      </c>
    </row>
    <row r="19" spans="2:5" ht="15" customHeight="1" x14ac:dyDescent="0.25">
      <c r="B19" s="27" t="s">
        <v>68</v>
      </c>
      <c r="C19" s="29">
        <v>2</v>
      </c>
    </row>
    <row r="20" spans="2:5" ht="15" customHeight="1" thickBot="1" x14ac:dyDescent="0.3">
      <c r="B20" s="45" t="s">
        <v>69</v>
      </c>
      <c r="C20" s="46">
        <v>509</v>
      </c>
    </row>
    <row r="21" spans="2:5" ht="15" customHeight="1" x14ac:dyDescent="0.25">
      <c r="B21" s="47" t="s">
        <v>72</v>
      </c>
    </row>
    <row r="22" spans="2:5" ht="15" customHeight="1" x14ac:dyDescent="0.25">
      <c r="B22" s="71" t="s">
        <v>71</v>
      </c>
      <c r="C22" s="72"/>
      <c r="D22" s="72"/>
      <c r="E22" s="72"/>
    </row>
    <row r="23" spans="2:5" ht="30" customHeight="1" x14ac:dyDescent="0.25"/>
    <row r="24" spans="2:5" ht="15" customHeight="1" x14ac:dyDescent="0.25">
      <c r="B24" s="1" t="s">
        <v>73</v>
      </c>
    </row>
    <row r="25" spans="2:5" ht="15" customHeight="1" thickBot="1" x14ac:dyDescent="0.3">
      <c r="B25" t="s">
        <v>60</v>
      </c>
    </row>
    <row r="26" spans="2:5" ht="15" customHeight="1" x14ac:dyDescent="0.25">
      <c r="B26" s="32" t="s">
        <v>62</v>
      </c>
      <c r="C26" s="42" t="s">
        <v>70</v>
      </c>
    </row>
    <row r="27" spans="2:5" ht="15" customHeight="1" x14ac:dyDescent="0.25">
      <c r="B27" s="27" t="s">
        <v>75</v>
      </c>
      <c r="C27" s="29">
        <v>0</v>
      </c>
    </row>
    <row r="28" spans="2:5" ht="15" customHeight="1" x14ac:dyDescent="0.25">
      <c r="B28" s="27" t="s">
        <v>66</v>
      </c>
      <c r="C28" s="29">
        <v>4</v>
      </c>
    </row>
    <row r="29" spans="2:5" ht="15" customHeight="1" x14ac:dyDescent="0.25">
      <c r="B29" s="27" t="s">
        <v>76</v>
      </c>
      <c r="C29" s="29">
        <v>4</v>
      </c>
    </row>
    <row r="30" spans="2:5" ht="15" customHeight="1" x14ac:dyDescent="0.25">
      <c r="B30" s="27" t="s">
        <v>77</v>
      </c>
      <c r="C30" s="29">
        <v>5</v>
      </c>
    </row>
    <row r="31" spans="2:5" ht="15" customHeight="1" thickBot="1" x14ac:dyDescent="0.3">
      <c r="B31" s="45" t="s">
        <v>78</v>
      </c>
      <c r="C31" s="46">
        <v>501</v>
      </c>
    </row>
    <row r="32" spans="2:5" ht="32.25" customHeight="1" x14ac:dyDescent="0.25">
      <c r="B32" s="73" t="s">
        <v>74</v>
      </c>
      <c r="C32" s="71"/>
      <c r="D32" s="71"/>
    </row>
    <row r="33" spans="2:5" ht="15" customHeight="1" x14ac:dyDescent="0.25">
      <c r="B33" s="71" t="s">
        <v>71</v>
      </c>
      <c r="C33" s="72"/>
      <c r="D33" s="72"/>
      <c r="E33" s="72"/>
    </row>
  </sheetData>
  <sheetProtection algorithmName="SHA-512" hashValue="ZeFyKh72vUYojp+w7QdoJdfPo8VlwZAUhuocxrR6un7ZE0QoXIJHbWxavXu3A6wCXC3DezWYKSEAyx89SrxZuQ==" saltValue="ez1vJzh2igt+kQAtINYOqg==" spinCount="100000" sheet="1" objects="1" scenarios="1"/>
  <mergeCells count="3">
    <mergeCell ref="B22:E22"/>
    <mergeCell ref="B32:D32"/>
    <mergeCell ref="B33:E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2BAE-E1B8-4685-BD45-B2666316A9D9}">
  <sheetPr>
    <tabColor theme="9" tint="0.79998168889431442"/>
  </sheetPr>
  <dimension ref="B2:E21"/>
  <sheetViews>
    <sheetView showGridLines="0" zoomScaleNormal="100" workbookViewId="0"/>
  </sheetViews>
  <sheetFormatPr defaultRowHeight="15" x14ac:dyDescent="0.25"/>
  <cols>
    <col min="1" max="1" width="4.42578125" customWidth="1"/>
    <col min="2" max="2" width="36.140625" customWidth="1"/>
    <col min="3" max="9" width="13.5703125" customWidth="1"/>
  </cols>
  <sheetData>
    <row r="2" spans="2:5" ht="21" x14ac:dyDescent="0.35">
      <c r="B2" s="18" t="s">
        <v>58</v>
      </c>
    </row>
    <row r="4" spans="2:5" x14ac:dyDescent="0.25">
      <c r="B4" s="1" t="s">
        <v>90</v>
      </c>
    </row>
    <row r="5" spans="2:5" ht="15.75" thickBot="1" x14ac:dyDescent="0.3">
      <c r="B5" t="s">
        <v>79</v>
      </c>
    </row>
    <row r="6" spans="2:5" x14ac:dyDescent="0.25">
      <c r="B6" s="32" t="s">
        <v>63</v>
      </c>
      <c r="C6" s="33">
        <v>2022</v>
      </c>
      <c r="D6" s="33">
        <v>2023</v>
      </c>
      <c r="E6" s="34">
        <v>2024</v>
      </c>
    </row>
    <row r="7" spans="2:5" x14ac:dyDescent="0.25">
      <c r="B7" s="27" t="s">
        <v>81</v>
      </c>
      <c r="C7" s="29">
        <v>19</v>
      </c>
      <c r="D7" s="29">
        <v>30</v>
      </c>
      <c r="E7" s="29">
        <v>51</v>
      </c>
    </row>
    <row r="8" spans="2:5" x14ac:dyDescent="0.25">
      <c r="B8" s="27" t="s">
        <v>82</v>
      </c>
      <c r="C8" s="29">
        <v>0</v>
      </c>
      <c r="D8" s="29">
        <v>0</v>
      </c>
      <c r="E8" s="29">
        <v>0</v>
      </c>
    </row>
    <row r="9" spans="2:5" x14ac:dyDescent="0.25">
      <c r="B9" s="27" t="s">
        <v>85</v>
      </c>
      <c r="C9" s="29">
        <v>0</v>
      </c>
      <c r="D9" s="29">
        <v>0</v>
      </c>
      <c r="E9" s="29">
        <v>0</v>
      </c>
    </row>
    <row r="10" spans="2:5" x14ac:dyDescent="0.25">
      <c r="B10" s="27" t="s">
        <v>83</v>
      </c>
      <c r="C10" s="29">
        <v>0</v>
      </c>
      <c r="D10" s="29">
        <v>0</v>
      </c>
      <c r="E10" s="29">
        <v>0</v>
      </c>
    </row>
    <row r="11" spans="2:5" x14ac:dyDescent="0.25">
      <c r="B11" s="27" t="s">
        <v>84</v>
      </c>
      <c r="C11" s="29">
        <v>0</v>
      </c>
      <c r="D11" s="29">
        <v>0</v>
      </c>
      <c r="E11" s="29">
        <v>0</v>
      </c>
    </row>
    <row r="12" spans="2:5" x14ac:dyDescent="0.25">
      <c r="B12" s="48" t="s">
        <v>80</v>
      </c>
      <c r="C12" s="49">
        <f>SUM(C7:C11)</f>
        <v>19</v>
      </c>
      <c r="D12" s="49">
        <f t="shared" ref="D12:E12" si="0">SUM(D7:D11)</f>
        <v>30</v>
      </c>
      <c r="E12" s="49">
        <f t="shared" si="0"/>
        <v>51</v>
      </c>
    </row>
    <row r="13" spans="2:5" x14ac:dyDescent="0.25">
      <c r="B13" s="27" t="s">
        <v>81</v>
      </c>
      <c r="C13" s="29">
        <v>19</v>
      </c>
      <c r="D13" s="29">
        <v>30</v>
      </c>
      <c r="E13" s="29">
        <v>0</v>
      </c>
    </row>
    <row r="14" spans="2:5" x14ac:dyDescent="0.25">
      <c r="B14" s="27" t="s">
        <v>82</v>
      </c>
      <c r="C14" s="29">
        <v>0</v>
      </c>
      <c r="D14" s="29">
        <v>0</v>
      </c>
      <c r="E14" s="29">
        <v>48.65</v>
      </c>
    </row>
    <row r="15" spans="2:5" x14ac:dyDescent="0.25">
      <c r="B15" s="27" t="s">
        <v>85</v>
      </c>
      <c r="C15" s="29">
        <v>0</v>
      </c>
      <c r="D15" s="29">
        <v>0</v>
      </c>
      <c r="E15" s="29">
        <v>0</v>
      </c>
    </row>
    <row r="16" spans="2:5" x14ac:dyDescent="0.25">
      <c r="B16" s="27" t="s">
        <v>84</v>
      </c>
      <c r="C16" s="29">
        <v>0</v>
      </c>
      <c r="D16" s="29">
        <v>0</v>
      </c>
      <c r="E16" s="29">
        <v>2.6</v>
      </c>
    </row>
    <row r="17" spans="2:5" x14ac:dyDescent="0.25">
      <c r="B17" s="48" t="s">
        <v>86</v>
      </c>
      <c r="C17" s="49">
        <f>SUM(C13:C16)</f>
        <v>19</v>
      </c>
      <c r="D17" s="49">
        <f t="shared" ref="D17:E17" si="1">SUM(D13:D16)</f>
        <v>30</v>
      </c>
      <c r="E17" s="49">
        <f t="shared" si="1"/>
        <v>51.25</v>
      </c>
    </row>
    <row r="18" spans="2:5" x14ac:dyDescent="0.25">
      <c r="B18" s="27" t="s">
        <v>87</v>
      </c>
      <c r="C18" s="29">
        <v>0</v>
      </c>
      <c r="D18" s="29">
        <v>0</v>
      </c>
      <c r="E18" s="29">
        <v>0</v>
      </c>
    </row>
    <row r="19" spans="2:5" x14ac:dyDescent="0.25">
      <c r="B19" s="27" t="s">
        <v>88</v>
      </c>
      <c r="C19" s="29">
        <v>0</v>
      </c>
      <c r="D19" s="29">
        <v>0</v>
      </c>
      <c r="E19" s="29">
        <v>0</v>
      </c>
    </row>
    <row r="20" spans="2:5" ht="15.75" thickBot="1" x14ac:dyDescent="0.3">
      <c r="B20" s="26" t="s">
        <v>89</v>
      </c>
      <c r="C20" s="30">
        <f>SUM(C18:C19)</f>
        <v>0</v>
      </c>
      <c r="D20" s="30">
        <f t="shared" ref="D20:E20" si="2">SUM(D18:D19)</f>
        <v>0</v>
      </c>
      <c r="E20" s="30">
        <f t="shared" si="2"/>
        <v>0</v>
      </c>
    </row>
    <row r="21" spans="2:5" x14ac:dyDescent="0.25">
      <c r="B21" s="39"/>
    </row>
  </sheetData>
  <sheetProtection algorithmName="SHA-512" hashValue="OLJgA7l2nXYBqVV6/LANlL9TRX5Uy+pefJ6nYkq7teGA3oyUN/VgyNgXzNvvLwNplryxkLA6AwIQaRSrXZpXFQ==" saltValue="izhmPyU2gWB4UuS0aJA8K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8638-675F-4091-B1D3-336AF2E895E2}">
  <sheetPr>
    <tabColor theme="9" tint="0.79998168889431442"/>
  </sheetPr>
  <dimension ref="B2:E44"/>
  <sheetViews>
    <sheetView showGridLines="0" zoomScaleNormal="100" workbookViewId="0">
      <selection activeCell="E30" sqref="E30"/>
    </sheetView>
  </sheetViews>
  <sheetFormatPr defaultRowHeight="15" x14ac:dyDescent="0.25"/>
  <cols>
    <col min="1" max="1" width="4.42578125" customWidth="1"/>
    <col min="2" max="2" width="36.140625" customWidth="1"/>
    <col min="3" max="9" width="13.5703125" customWidth="1"/>
  </cols>
  <sheetData>
    <row r="2" spans="2:5" ht="21" x14ac:dyDescent="0.35">
      <c r="B2" s="18" t="s">
        <v>59</v>
      </c>
    </row>
    <row r="4" spans="2:5" x14ac:dyDescent="0.25">
      <c r="B4" s="1" t="s">
        <v>92</v>
      </c>
    </row>
    <row r="5" spans="2:5" ht="15.75" thickBot="1" x14ac:dyDescent="0.3">
      <c r="B5" t="s">
        <v>91</v>
      </c>
    </row>
    <row r="6" spans="2:5" x14ac:dyDescent="0.25">
      <c r="B6" s="32" t="s">
        <v>63</v>
      </c>
      <c r="C6" s="33">
        <v>2022</v>
      </c>
      <c r="D6" s="33">
        <v>2023</v>
      </c>
      <c r="E6" s="34">
        <v>2024</v>
      </c>
    </row>
    <row r="7" spans="2:5" ht="24.95" customHeight="1" x14ac:dyDescent="0.25">
      <c r="B7" s="50" t="s">
        <v>93</v>
      </c>
      <c r="C7" s="51"/>
      <c r="D7" s="51"/>
      <c r="E7" s="51"/>
    </row>
    <row r="8" spans="2:5" x14ac:dyDescent="0.25">
      <c r="B8" s="27" t="s">
        <v>94</v>
      </c>
      <c r="C8" s="29">
        <v>23</v>
      </c>
      <c r="D8" s="29">
        <v>4</v>
      </c>
      <c r="E8" s="29">
        <v>17</v>
      </c>
    </row>
    <row r="9" spans="2:5" x14ac:dyDescent="0.25">
      <c r="B9" s="27" t="s">
        <v>95</v>
      </c>
      <c r="C9" s="29">
        <v>25</v>
      </c>
      <c r="D9" s="29">
        <v>66</v>
      </c>
      <c r="E9" s="29">
        <v>131</v>
      </c>
    </row>
    <row r="10" spans="2:5" x14ac:dyDescent="0.25">
      <c r="B10" s="52" t="s">
        <v>97</v>
      </c>
      <c r="C10" s="53">
        <f>SUM(C8:C9)</f>
        <v>48</v>
      </c>
      <c r="D10" s="53">
        <f t="shared" ref="D10:E10" si="0">SUM(D8:D9)</f>
        <v>70</v>
      </c>
      <c r="E10" s="53">
        <f t="shared" si="0"/>
        <v>148</v>
      </c>
    </row>
    <row r="11" spans="2:5" ht="24.95" customHeight="1" x14ac:dyDescent="0.25">
      <c r="B11" s="50" t="s">
        <v>96</v>
      </c>
      <c r="C11" s="51"/>
      <c r="D11" s="51"/>
      <c r="E11" s="51"/>
    </row>
    <row r="12" spans="2:5" x14ac:dyDescent="0.25">
      <c r="B12" s="27" t="s">
        <v>94</v>
      </c>
      <c r="C12" s="29"/>
      <c r="D12" s="29"/>
      <c r="E12" s="29"/>
    </row>
    <row r="13" spans="2:5" x14ac:dyDescent="0.25">
      <c r="B13" s="54" t="s">
        <v>98</v>
      </c>
      <c r="C13" s="37">
        <v>0</v>
      </c>
      <c r="D13" s="37">
        <v>0</v>
      </c>
      <c r="E13" s="37">
        <v>0</v>
      </c>
    </row>
    <row r="14" spans="2:5" x14ac:dyDescent="0.25">
      <c r="B14" s="54" t="s">
        <v>99</v>
      </c>
      <c r="C14" s="37">
        <v>3</v>
      </c>
      <c r="D14" s="37">
        <v>4</v>
      </c>
      <c r="E14" s="37">
        <v>17</v>
      </c>
    </row>
    <row r="15" spans="2:5" x14ac:dyDescent="0.25">
      <c r="B15" s="54" t="s">
        <v>100</v>
      </c>
      <c r="C15" s="37">
        <v>0</v>
      </c>
      <c r="D15" s="37">
        <v>0</v>
      </c>
      <c r="E15" s="37">
        <v>0</v>
      </c>
    </row>
    <row r="16" spans="2:5" x14ac:dyDescent="0.25">
      <c r="B16" s="27" t="s">
        <v>101</v>
      </c>
      <c r="C16" s="55">
        <f>SUM(C13:C15)</f>
        <v>3</v>
      </c>
      <c r="D16" s="55">
        <f t="shared" ref="D16:E16" si="1">SUM(D13:D15)</f>
        <v>4</v>
      </c>
      <c r="E16" s="55">
        <f t="shared" si="1"/>
        <v>17</v>
      </c>
    </row>
    <row r="17" spans="2:5" ht="20.100000000000001" customHeight="1" x14ac:dyDescent="0.25">
      <c r="B17" s="27" t="s">
        <v>95</v>
      </c>
      <c r="C17" s="29"/>
      <c r="D17" s="29"/>
      <c r="E17" s="29"/>
    </row>
    <row r="18" spans="2:5" x14ac:dyDescent="0.25">
      <c r="B18" s="54" t="s">
        <v>98</v>
      </c>
      <c r="C18" s="37">
        <v>0</v>
      </c>
      <c r="D18" s="37">
        <v>0</v>
      </c>
      <c r="E18" s="37">
        <v>0</v>
      </c>
    </row>
    <row r="19" spans="2:5" x14ac:dyDescent="0.25">
      <c r="B19" s="54" t="s">
        <v>99</v>
      </c>
      <c r="C19" s="37">
        <v>0</v>
      </c>
      <c r="D19" s="37">
        <v>1</v>
      </c>
      <c r="E19" s="37">
        <v>26</v>
      </c>
    </row>
    <row r="20" spans="2:5" x14ac:dyDescent="0.25">
      <c r="B20" s="54" t="s">
        <v>100</v>
      </c>
      <c r="C20" s="37">
        <v>0</v>
      </c>
      <c r="D20" s="37">
        <v>0</v>
      </c>
      <c r="E20" s="37">
        <v>0</v>
      </c>
    </row>
    <row r="21" spans="2:5" x14ac:dyDescent="0.25">
      <c r="B21" s="27" t="s">
        <v>101</v>
      </c>
      <c r="C21" s="56">
        <f t="shared" ref="C21:D21" si="2">SUM(C18:C20)</f>
        <v>0</v>
      </c>
      <c r="D21" s="56">
        <f t="shared" si="2"/>
        <v>1</v>
      </c>
      <c r="E21" s="56">
        <f>SUM(E18:E20)</f>
        <v>26</v>
      </c>
    </row>
    <row r="22" spans="2:5" x14ac:dyDescent="0.25">
      <c r="B22" s="52" t="s">
        <v>102</v>
      </c>
      <c r="C22" s="53">
        <f>C16+C21</f>
        <v>3</v>
      </c>
      <c r="D22" s="53">
        <f t="shared" ref="D22:E22" si="3">D16+D21</f>
        <v>5</v>
      </c>
      <c r="E22" s="53">
        <f t="shared" si="3"/>
        <v>43</v>
      </c>
    </row>
    <row r="23" spans="2:5" ht="24.95" customHeight="1" x14ac:dyDescent="0.25">
      <c r="B23" s="50" t="s">
        <v>103</v>
      </c>
      <c r="C23" s="29"/>
      <c r="D23" s="29"/>
      <c r="E23" s="29"/>
    </row>
    <row r="24" spans="2:5" x14ac:dyDescent="0.25">
      <c r="B24" s="24" t="s">
        <v>94</v>
      </c>
      <c r="C24" s="29"/>
      <c r="D24" s="29"/>
      <c r="E24" s="29"/>
    </row>
    <row r="25" spans="2:5" x14ac:dyDescent="0.25">
      <c r="B25" s="27" t="s">
        <v>105</v>
      </c>
      <c r="C25" s="37">
        <v>0</v>
      </c>
      <c r="D25" s="37">
        <v>0</v>
      </c>
      <c r="E25" s="37">
        <v>0</v>
      </c>
    </row>
    <row r="26" spans="2:5" x14ac:dyDescent="0.25">
      <c r="B26" s="27" t="s">
        <v>106</v>
      </c>
      <c r="C26" s="37">
        <v>0</v>
      </c>
      <c r="D26" s="37">
        <v>0</v>
      </c>
      <c r="E26" s="37">
        <v>0</v>
      </c>
    </row>
    <row r="27" spans="2:5" x14ac:dyDescent="0.25">
      <c r="B27" s="27" t="s">
        <v>107</v>
      </c>
      <c r="C27" s="37">
        <v>20</v>
      </c>
      <c r="D27" s="37">
        <v>1</v>
      </c>
      <c r="E27" s="37">
        <v>0</v>
      </c>
    </row>
    <row r="28" spans="2:5" x14ac:dyDescent="0.25">
      <c r="B28" s="27" t="s">
        <v>108</v>
      </c>
      <c r="C28" s="37">
        <v>0</v>
      </c>
      <c r="D28" s="37">
        <v>0</v>
      </c>
      <c r="E28" s="37">
        <v>0</v>
      </c>
    </row>
    <row r="29" spans="2:5" x14ac:dyDescent="0.25">
      <c r="B29" s="24" t="s">
        <v>101</v>
      </c>
      <c r="C29" s="55">
        <f>SUM(C25:C28)</f>
        <v>20</v>
      </c>
      <c r="D29" s="55">
        <f t="shared" ref="D29:E29" si="4">SUM(D25:D28)</f>
        <v>1</v>
      </c>
      <c r="E29" s="55">
        <f t="shared" si="4"/>
        <v>0</v>
      </c>
    </row>
    <row r="30" spans="2:5" ht="20.100000000000001" customHeight="1" x14ac:dyDescent="0.25">
      <c r="B30" s="24" t="s">
        <v>95</v>
      </c>
      <c r="C30" s="29"/>
      <c r="D30" s="29"/>
      <c r="E30" s="29"/>
    </row>
    <row r="31" spans="2:5" x14ac:dyDescent="0.25">
      <c r="B31" s="27" t="s">
        <v>105</v>
      </c>
      <c r="C31" s="37">
        <v>0</v>
      </c>
      <c r="D31" s="37">
        <v>0</v>
      </c>
      <c r="E31" s="37">
        <v>0</v>
      </c>
    </row>
    <row r="32" spans="2:5" x14ac:dyDescent="0.25">
      <c r="B32" s="27" t="s">
        <v>106</v>
      </c>
      <c r="C32" s="37">
        <v>0</v>
      </c>
      <c r="D32" s="37">
        <v>0</v>
      </c>
      <c r="E32" s="37">
        <v>0</v>
      </c>
    </row>
    <row r="33" spans="2:5" x14ac:dyDescent="0.25">
      <c r="B33" s="27" t="s">
        <v>107</v>
      </c>
      <c r="C33" s="37">
        <v>25</v>
      </c>
      <c r="D33" s="37">
        <v>65</v>
      </c>
      <c r="E33" s="37">
        <v>105</v>
      </c>
    </row>
    <row r="34" spans="2:5" x14ac:dyDescent="0.25">
      <c r="B34" s="27" t="s">
        <v>108</v>
      </c>
      <c r="C34" s="37">
        <v>0</v>
      </c>
      <c r="D34" s="37">
        <v>0</v>
      </c>
      <c r="E34" s="37">
        <v>0</v>
      </c>
    </row>
    <row r="35" spans="2:5" x14ac:dyDescent="0.25">
      <c r="B35" s="24" t="s">
        <v>101</v>
      </c>
      <c r="C35" s="55">
        <f>SUM(C31:C34)</f>
        <v>25</v>
      </c>
      <c r="D35" s="55">
        <f t="shared" ref="D35:E35" si="5">SUM(D31:D34)</f>
        <v>65</v>
      </c>
      <c r="E35" s="55">
        <f t="shared" si="5"/>
        <v>105</v>
      </c>
    </row>
    <row r="36" spans="2:5" ht="15.75" thickBot="1" x14ac:dyDescent="0.3">
      <c r="B36" s="26" t="s">
        <v>104</v>
      </c>
      <c r="C36" s="30">
        <f>C29+C35</f>
        <v>45</v>
      </c>
      <c r="D36" s="30">
        <v>65</v>
      </c>
      <c r="E36" s="30">
        <f t="shared" ref="E36" si="6">E29+E35</f>
        <v>105</v>
      </c>
    </row>
    <row r="37" spans="2:5" x14ac:dyDescent="0.25">
      <c r="B37" s="39"/>
    </row>
    <row r="38" spans="2:5" x14ac:dyDescent="0.25">
      <c r="B38" s="39"/>
    </row>
    <row r="39" spans="2:5" x14ac:dyDescent="0.25">
      <c r="B39" s="39"/>
    </row>
    <row r="40" spans="2:5" x14ac:dyDescent="0.25">
      <c r="B40" s="39"/>
    </row>
    <row r="42" spans="2:5" x14ac:dyDescent="0.25">
      <c r="B42" s="39"/>
    </row>
    <row r="44" spans="2:5" x14ac:dyDescent="0.25">
      <c r="B44" s="39"/>
    </row>
  </sheetData>
  <sheetProtection algorithmName="SHA-512" hashValue="P90luwC7BhV2se9BboObu8h+x8KzLnlsGVz54o/7okgd5jIYY0rTWcWl7f0lXmk34fa2e84QZxhFyGlD6aEZjQ==" saltValue="oFeX3blxo5hoz/rjpLlQRg==" spinCount="100000" sheet="1" objects="1" scenarios="1"/>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DA110-DD87-47AA-A507-982CD4B131A7}">
  <sheetPr>
    <tabColor theme="5" tint="0.79998168889431442"/>
  </sheetPr>
  <dimension ref="B2:H44"/>
  <sheetViews>
    <sheetView showGridLines="0" zoomScaleNormal="100" workbookViewId="0"/>
  </sheetViews>
  <sheetFormatPr defaultRowHeight="15" x14ac:dyDescent="0.25"/>
  <cols>
    <col min="1" max="1" width="4.42578125" customWidth="1"/>
    <col min="2" max="2" width="37.7109375" customWidth="1"/>
    <col min="3" max="11" width="13.5703125" customWidth="1"/>
  </cols>
  <sheetData>
    <row r="2" spans="2:8" ht="21" customHeight="1" x14ac:dyDescent="0.35">
      <c r="B2" s="18" t="s">
        <v>146</v>
      </c>
    </row>
    <row r="3" spans="2:8" ht="9.9499999999999993" customHeight="1" x14ac:dyDescent="0.25"/>
    <row r="4" spans="2:8" ht="17.25" x14ac:dyDescent="0.25">
      <c r="B4" s="1" t="s">
        <v>8</v>
      </c>
    </row>
    <row r="5" spans="2:8" ht="15.75" thickBot="1" x14ac:dyDescent="0.3">
      <c r="B5" t="s">
        <v>19</v>
      </c>
    </row>
    <row r="6" spans="2:8" x14ac:dyDescent="0.25">
      <c r="B6" s="80" t="s">
        <v>1</v>
      </c>
      <c r="C6" s="82">
        <v>2022</v>
      </c>
      <c r="D6" s="82"/>
      <c r="E6" s="76">
        <v>2023</v>
      </c>
      <c r="F6" s="82"/>
      <c r="G6" s="76">
        <v>2024</v>
      </c>
      <c r="H6" s="83"/>
    </row>
    <row r="7" spans="2:8" x14ac:dyDescent="0.25">
      <c r="B7" s="81"/>
      <c r="C7" s="2" t="s">
        <v>2</v>
      </c>
      <c r="D7" s="3" t="s">
        <v>3</v>
      </c>
      <c r="E7" s="2" t="s">
        <v>2</v>
      </c>
      <c r="F7" s="3" t="s">
        <v>3</v>
      </c>
      <c r="G7" s="14" t="s">
        <v>2</v>
      </c>
      <c r="H7" s="7" t="s">
        <v>3</v>
      </c>
    </row>
    <row r="8" spans="2:8" x14ac:dyDescent="0.25">
      <c r="B8" s="15" t="s">
        <v>4</v>
      </c>
      <c r="C8" s="5">
        <v>3</v>
      </c>
      <c r="D8" s="6">
        <v>6</v>
      </c>
      <c r="E8" s="5">
        <v>5</v>
      </c>
      <c r="F8" s="6">
        <v>7</v>
      </c>
      <c r="G8" s="8">
        <v>12</v>
      </c>
      <c r="H8" s="9">
        <v>13</v>
      </c>
    </row>
    <row r="9" spans="2:8" x14ac:dyDescent="0.25">
      <c r="B9" s="15" t="s">
        <v>5</v>
      </c>
      <c r="C9" s="5">
        <v>12</v>
      </c>
      <c r="D9" s="6">
        <v>24</v>
      </c>
      <c r="E9" s="5">
        <v>16</v>
      </c>
      <c r="F9" s="6">
        <v>33</v>
      </c>
      <c r="G9" s="8">
        <v>28</v>
      </c>
      <c r="H9" s="9">
        <v>39</v>
      </c>
    </row>
    <row r="10" spans="2:8" x14ac:dyDescent="0.25">
      <c r="B10" s="15" t="s">
        <v>6</v>
      </c>
      <c r="C10" s="5">
        <v>3</v>
      </c>
      <c r="D10" s="6">
        <v>6</v>
      </c>
      <c r="E10" s="5">
        <v>5</v>
      </c>
      <c r="F10" s="6">
        <v>11</v>
      </c>
      <c r="G10" s="8">
        <v>4</v>
      </c>
      <c r="H10" s="9">
        <v>20</v>
      </c>
    </row>
    <row r="11" spans="2:8" ht="15.75" thickBot="1" x14ac:dyDescent="0.3">
      <c r="B11" s="16" t="s">
        <v>7</v>
      </c>
      <c r="C11" s="11">
        <f t="shared" ref="C11:F11" si="0">SUM(C8:C10)</f>
        <v>18</v>
      </c>
      <c r="D11" s="12">
        <f t="shared" si="0"/>
        <v>36</v>
      </c>
      <c r="E11" s="11">
        <f t="shared" si="0"/>
        <v>26</v>
      </c>
      <c r="F11" s="12">
        <f t="shared" si="0"/>
        <v>51</v>
      </c>
      <c r="G11" s="10">
        <f>SUM(G8:G10)</f>
        <v>44</v>
      </c>
      <c r="H11" s="13">
        <f>SUM(H8:H10)</f>
        <v>72</v>
      </c>
    </row>
    <row r="12" spans="2:8" x14ac:dyDescent="0.25">
      <c r="B12" s="31" t="s">
        <v>190</v>
      </c>
    </row>
    <row r="13" spans="2:8" ht="30" customHeight="1" x14ac:dyDescent="0.25"/>
    <row r="14" spans="2:8" ht="17.25" x14ac:dyDescent="0.25">
      <c r="B14" s="1" t="s">
        <v>9</v>
      </c>
    </row>
    <row r="15" spans="2:8" ht="15.75" thickBot="1" x14ac:dyDescent="0.3">
      <c r="B15" t="s">
        <v>19</v>
      </c>
    </row>
    <row r="16" spans="2:8" x14ac:dyDescent="0.25">
      <c r="B16" s="74" t="s">
        <v>12</v>
      </c>
      <c r="C16" s="76">
        <v>2022</v>
      </c>
      <c r="D16" s="77"/>
      <c r="E16" s="82">
        <v>2023</v>
      </c>
      <c r="F16" s="82"/>
      <c r="G16" s="76">
        <v>2024</v>
      </c>
      <c r="H16" s="83"/>
    </row>
    <row r="17" spans="2:8" x14ac:dyDescent="0.25">
      <c r="B17" s="75"/>
      <c r="C17" s="3" t="s">
        <v>2</v>
      </c>
      <c r="D17" s="4" t="s">
        <v>3</v>
      </c>
      <c r="E17" s="3" t="s">
        <v>2</v>
      </c>
      <c r="F17" s="4" t="s">
        <v>3</v>
      </c>
      <c r="G17" s="3" t="s">
        <v>2</v>
      </c>
      <c r="H17" s="7" t="s">
        <v>3</v>
      </c>
    </row>
    <row r="18" spans="2:8" x14ac:dyDescent="0.25">
      <c r="B18" s="27" t="s">
        <v>10</v>
      </c>
      <c r="C18" s="5">
        <v>18</v>
      </c>
      <c r="D18" s="6">
        <v>37</v>
      </c>
      <c r="E18" s="5">
        <v>26</v>
      </c>
      <c r="F18" s="6">
        <v>50</v>
      </c>
      <c r="G18" s="8">
        <v>43</v>
      </c>
      <c r="H18" s="9">
        <v>70</v>
      </c>
    </row>
    <row r="19" spans="2:8" x14ac:dyDescent="0.25">
      <c r="B19" s="27" t="s">
        <v>11</v>
      </c>
      <c r="C19" s="5">
        <v>6</v>
      </c>
      <c r="D19" s="6">
        <v>15</v>
      </c>
      <c r="E19" s="5">
        <v>1</v>
      </c>
      <c r="F19" s="6">
        <v>9</v>
      </c>
      <c r="G19" s="8">
        <v>1</v>
      </c>
      <c r="H19" s="9">
        <v>2</v>
      </c>
    </row>
    <row r="20" spans="2:8" ht="15.75" thickBot="1" x14ac:dyDescent="0.3">
      <c r="B20" s="38" t="s">
        <v>7</v>
      </c>
      <c r="C20" s="11">
        <f t="shared" ref="C20:H20" si="1">SUM(C18:C19)</f>
        <v>24</v>
      </c>
      <c r="D20" s="12">
        <f t="shared" si="1"/>
        <v>52</v>
      </c>
      <c r="E20" s="11">
        <f t="shared" si="1"/>
        <v>27</v>
      </c>
      <c r="F20" s="12">
        <f t="shared" si="1"/>
        <v>59</v>
      </c>
      <c r="G20" s="10">
        <f t="shared" si="1"/>
        <v>44</v>
      </c>
      <c r="H20" s="13">
        <f t="shared" si="1"/>
        <v>72</v>
      </c>
    </row>
    <row r="21" spans="2:8" x14ac:dyDescent="0.25">
      <c r="B21" s="31" t="s">
        <v>190</v>
      </c>
    </row>
    <row r="22" spans="2:8" ht="30" customHeight="1" x14ac:dyDescent="0.25"/>
    <row r="23" spans="2:8" ht="17.25" x14ac:dyDescent="0.25">
      <c r="B23" s="1" t="s">
        <v>13</v>
      </c>
    </row>
    <row r="24" spans="2:8" ht="15.75" thickBot="1" x14ac:dyDescent="0.3">
      <c r="B24" t="s">
        <v>19</v>
      </c>
    </row>
    <row r="25" spans="2:8" x14ac:dyDescent="0.25">
      <c r="B25" s="74" t="s">
        <v>12</v>
      </c>
      <c r="C25" s="76">
        <v>2022</v>
      </c>
      <c r="D25" s="77"/>
      <c r="E25" s="76">
        <v>2023</v>
      </c>
      <c r="F25" s="77"/>
      <c r="G25" s="78">
        <v>2024</v>
      </c>
      <c r="H25" s="79"/>
    </row>
    <row r="26" spans="2:8" x14ac:dyDescent="0.25">
      <c r="B26" s="75"/>
      <c r="C26" s="3" t="s">
        <v>2</v>
      </c>
      <c r="D26" s="3" t="s">
        <v>3</v>
      </c>
      <c r="E26" s="2" t="s">
        <v>2</v>
      </c>
      <c r="F26" s="3" t="s">
        <v>3</v>
      </c>
      <c r="G26" s="14" t="s">
        <v>2</v>
      </c>
      <c r="H26" s="7" t="s">
        <v>3</v>
      </c>
    </row>
    <row r="27" spans="2:8" x14ac:dyDescent="0.25">
      <c r="B27" s="27" t="s">
        <v>14</v>
      </c>
      <c r="C27" s="5">
        <v>18</v>
      </c>
      <c r="D27" s="6">
        <v>44</v>
      </c>
      <c r="E27" s="5">
        <v>27</v>
      </c>
      <c r="F27" s="6">
        <v>59</v>
      </c>
      <c r="G27" s="8">
        <v>44</v>
      </c>
      <c r="H27" s="9">
        <v>72</v>
      </c>
    </row>
    <row r="28" spans="2:8" x14ac:dyDescent="0.25">
      <c r="B28" s="27" t="s">
        <v>15</v>
      </c>
      <c r="C28" s="5">
        <v>6</v>
      </c>
      <c r="D28" s="6">
        <v>8</v>
      </c>
      <c r="E28" s="5">
        <v>0</v>
      </c>
      <c r="F28" s="6">
        <v>0</v>
      </c>
      <c r="G28" s="8">
        <v>0</v>
      </c>
      <c r="H28" s="9">
        <v>0</v>
      </c>
    </row>
    <row r="29" spans="2:8" ht="15.75" thickBot="1" x14ac:dyDescent="0.3">
      <c r="B29" s="38" t="s">
        <v>7</v>
      </c>
      <c r="C29" s="11">
        <f t="shared" ref="C29:H29" si="2">SUM(C27:C28)</f>
        <v>24</v>
      </c>
      <c r="D29" s="12">
        <f t="shared" si="2"/>
        <v>52</v>
      </c>
      <c r="E29" s="11">
        <f t="shared" si="2"/>
        <v>27</v>
      </c>
      <c r="F29" s="12">
        <f t="shared" si="2"/>
        <v>59</v>
      </c>
      <c r="G29" s="10">
        <f t="shared" si="2"/>
        <v>44</v>
      </c>
      <c r="H29" s="13">
        <f t="shared" si="2"/>
        <v>72</v>
      </c>
    </row>
    <row r="30" spans="2:8" x14ac:dyDescent="0.25">
      <c r="B30" s="31" t="s">
        <v>190</v>
      </c>
    </row>
    <row r="31" spans="2:8" ht="30" customHeight="1" x14ac:dyDescent="0.25"/>
    <row r="32" spans="2:8" ht="17.25" x14ac:dyDescent="0.25">
      <c r="B32" s="1" t="s">
        <v>18</v>
      </c>
      <c r="C32" s="17"/>
    </row>
    <row r="33" spans="2:8" ht="15.75" thickBot="1" x14ac:dyDescent="0.3">
      <c r="B33" t="s">
        <v>19</v>
      </c>
    </row>
    <row r="34" spans="2:8" x14ac:dyDescent="0.25">
      <c r="B34" s="80" t="s">
        <v>12</v>
      </c>
      <c r="C34" s="82">
        <v>2022</v>
      </c>
      <c r="D34" s="77"/>
      <c r="E34" s="76">
        <v>2023</v>
      </c>
      <c r="F34" s="77"/>
      <c r="G34" s="78">
        <v>2024</v>
      </c>
      <c r="H34" s="79"/>
    </row>
    <row r="35" spans="2:8" x14ac:dyDescent="0.25">
      <c r="B35" s="81"/>
      <c r="C35" s="2" t="s">
        <v>10</v>
      </c>
      <c r="D35" s="3" t="s">
        <v>11</v>
      </c>
      <c r="E35" s="2" t="s">
        <v>10</v>
      </c>
      <c r="F35" s="3" t="s">
        <v>11</v>
      </c>
      <c r="G35" s="14" t="s">
        <v>10</v>
      </c>
      <c r="H35" s="7" t="s">
        <v>11</v>
      </c>
    </row>
    <row r="36" spans="2:8" x14ac:dyDescent="0.25">
      <c r="B36" s="27" t="s">
        <v>16</v>
      </c>
      <c r="C36" s="5">
        <v>40</v>
      </c>
      <c r="D36" s="6">
        <v>16</v>
      </c>
      <c r="E36" s="5">
        <v>60</v>
      </c>
      <c r="F36" s="6">
        <v>8</v>
      </c>
      <c r="G36" s="8">
        <v>90</v>
      </c>
      <c r="H36" s="9">
        <v>17</v>
      </c>
    </row>
    <row r="37" spans="2:8" x14ac:dyDescent="0.25">
      <c r="B37" s="27" t="s">
        <v>17</v>
      </c>
      <c r="C37" s="5">
        <v>15</v>
      </c>
      <c r="D37" s="6">
        <v>5</v>
      </c>
      <c r="E37" s="5">
        <v>16</v>
      </c>
      <c r="F37" s="6">
        <v>2</v>
      </c>
      <c r="G37" s="8">
        <v>23</v>
      </c>
      <c r="H37" s="9">
        <v>3</v>
      </c>
    </row>
    <row r="38" spans="2:8" ht="15.75" thickBot="1" x14ac:dyDescent="0.3">
      <c r="B38" s="38" t="s">
        <v>7</v>
      </c>
      <c r="C38" s="11">
        <f t="shared" ref="C38:H38" si="3">SUM(C36:C37)</f>
        <v>55</v>
      </c>
      <c r="D38" s="12">
        <f t="shared" si="3"/>
        <v>21</v>
      </c>
      <c r="E38" s="11">
        <f t="shared" si="3"/>
        <v>76</v>
      </c>
      <c r="F38" s="12">
        <f t="shared" si="3"/>
        <v>10</v>
      </c>
      <c r="G38" s="10">
        <f t="shared" si="3"/>
        <v>113</v>
      </c>
      <c r="H38" s="13">
        <f t="shared" si="3"/>
        <v>20</v>
      </c>
    </row>
    <row r="39" spans="2:8" ht="30" customHeight="1" x14ac:dyDescent="0.25"/>
    <row r="40" spans="2:8" x14ac:dyDescent="0.25">
      <c r="B40" s="1" t="s">
        <v>20</v>
      </c>
    </row>
    <row r="41" spans="2:8" ht="15.75" thickBot="1" x14ac:dyDescent="0.3">
      <c r="B41" t="s">
        <v>21</v>
      </c>
    </row>
    <row r="42" spans="2:8" x14ac:dyDescent="0.25">
      <c r="B42" s="35"/>
      <c r="C42" s="19">
        <v>2022</v>
      </c>
      <c r="D42" s="36">
        <v>2023</v>
      </c>
      <c r="E42" s="20">
        <v>2024</v>
      </c>
    </row>
    <row r="43" spans="2:8" ht="18" thickBot="1" x14ac:dyDescent="0.3">
      <c r="B43" s="43" t="s">
        <v>186</v>
      </c>
      <c r="C43" s="21">
        <v>30</v>
      </c>
      <c r="D43" s="22">
        <v>80</v>
      </c>
      <c r="E43" s="23">
        <v>41</v>
      </c>
    </row>
    <row r="44" spans="2:8" x14ac:dyDescent="0.25">
      <c r="B44" s="31" t="s">
        <v>187</v>
      </c>
    </row>
  </sheetData>
  <sheetProtection algorithmName="SHA-512" hashValue="XpGVqPMhCHcZv3mLEf0uUFsGS0Uv+pxlu6gPxJYdwTcA5tefYG1gR1MqPFX0jY5IY7+KKQ4nrlnDRAr2ZCD1uQ==" saltValue="EFOAGXixKYhxVGlABEU7LA==" spinCount="100000" sheet="1" objects="1" scenarios="1"/>
  <mergeCells count="16">
    <mergeCell ref="B6:B7"/>
    <mergeCell ref="C6:D6"/>
    <mergeCell ref="E6:F6"/>
    <mergeCell ref="G6:H6"/>
    <mergeCell ref="B16:B17"/>
    <mergeCell ref="C16:D16"/>
    <mergeCell ref="E16:F16"/>
    <mergeCell ref="G16:H16"/>
    <mergeCell ref="B25:B26"/>
    <mergeCell ref="C25:D25"/>
    <mergeCell ref="E25:F25"/>
    <mergeCell ref="G25:H25"/>
    <mergeCell ref="B34:B35"/>
    <mergeCell ref="C34:D34"/>
    <mergeCell ref="E34:F34"/>
    <mergeCell ref="G34:H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5A9DC-4592-4980-B982-00673BCF85D4}">
  <sheetPr>
    <tabColor theme="5" tint="0.79998168889431442"/>
  </sheetPr>
  <dimension ref="B2:E26"/>
  <sheetViews>
    <sheetView showGridLines="0" zoomScaleNormal="100" workbookViewId="0"/>
  </sheetViews>
  <sheetFormatPr defaultRowHeight="15" x14ac:dyDescent="0.25"/>
  <cols>
    <col min="1" max="1" width="4.42578125" customWidth="1"/>
    <col min="2" max="2" width="37.7109375" customWidth="1"/>
    <col min="3" max="11" width="13.5703125" customWidth="1"/>
  </cols>
  <sheetData>
    <row r="2" spans="2:5" ht="21" x14ac:dyDescent="0.35">
      <c r="B2" s="18" t="s">
        <v>110</v>
      </c>
    </row>
    <row r="4" spans="2:5" x14ac:dyDescent="0.25">
      <c r="B4" s="1" t="s">
        <v>111</v>
      </c>
    </row>
    <row r="5" spans="2:5" ht="15.75" thickBot="1" x14ac:dyDescent="0.3">
      <c r="B5" t="s">
        <v>112</v>
      </c>
    </row>
    <row r="6" spans="2:5" x14ac:dyDescent="0.25">
      <c r="B6" s="32" t="s">
        <v>63</v>
      </c>
      <c r="C6" s="33">
        <v>2022</v>
      </c>
      <c r="D6" s="33">
        <v>2023</v>
      </c>
      <c r="E6" s="34">
        <v>2024</v>
      </c>
    </row>
    <row r="7" spans="2:5" x14ac:dyDescent="0.25">
      <c r="B7" s="48" t="s">
        <v>109</v>
      </c>
      <c r="C7" s="49"/>
      <c r="D7" s="49"/>
      <c r="E7" s="49"/>
    </row>
    <row r="8" spans="2:5" x14ac:dyDescent="0.25">
      <c r="B8" s="27" t="s">
        <v>113</v>
      </c>
      <c r="C8" s="29">
        <v>307437</v>
      </c>
      <c r="D8" s="29">
        <v>314949</v>
      </c>
      <c r="E8" s="29">
        <v>381721</v>
      </c>
    </row>
    <row r="9" spans="2:5" x14ac:dyDescent="0.25">
      <c r="B9" s="27" t="s">
        <v>114</v>
      </c>
      <c r="C9" s="29">
        <v>0</v>
      </c>
      <c r="D9" s="29">
        <v>0</v>
      </c>
      <c r="E9" s="29">
        <v>0</v>
      </c>
    </row>
    <row r="10" spans="2:5" x14ac:dyDescent="0.25">
      <c r="B10" s="27" t="s">
        <v>115</v>
      </c>
      <c r="C10" s="29">
        <v>0</v>
      </c>
      <c r="D10" s="29">
        <v>0</v>
      </c>
      <c r="E10" s="29">
        <v>0</v>
      </c>
    </row>
    <row r="11" spans="2:5" x14ac:dyDescent="0.25">
      <c r="B11" s="27" t="s">
        <v>116</v>
      </c>
      <c r="C11" s="51">
        <v>0</v>
      </c>
      <c r="D11" s="51">
        <v>3</v>
      </c>
      <c r="E11" s="51">
        <v>6</v>
      </c>
    </row>
    <row r="12" spans="2:5" ht="17.25" x14ac:dyDescent="0.25">
      <c r="B12" s="27" t="s">
        <v>117</v>
      </c>
      <c r="C12" s="61">
        <v>0</v>
      </c>
      <c r="D12" s="61">
        <v>1.91</v>
      </c>
      <c r="E12" s="61">
        <v>3.7</v>
      </c>
    </row>
    <row r="13" spans="2:5" x14ac:dyDescent="0.25">
      <c r="B13" s="57" t="s">
        <v>118</v>
      </c>
      <c r="C13" s="58"/>
      <c r="D13" s="58"/>
      <c r="E13" s="58"/>
    </row>
    <row r="14" spans="2:5" x14ac:dyDescent="0.25">
      <c r="B14" s="27" t="s">
        <v>113</v>
      </c>
      <c r="C14" s="29">
        <v>85593</v>
      </c>
      <c r="D14" s="29">
        <v>126169</v>
      </c>
      <c r="E14" s="29">
        <v>196489</v>
      </c>
    </row>
    <row r="15" spans="2:5" x14ac:dyDescent="0.25">
      <c r="B15" s="27" t="s">
        <v>114</v>
      </c>
      <c r="C15" s="29">
        <v>0</v>
      </c>
      <c r="D15" s="29">
        <v>0</v>
      </c>
      <c r="E15" s="29">
        <v>0</v>
      </c>
    </row>
    <row r="16" spans="2:5" x14ac:dyDescent="0.25">
      <c r="B16" s="27" t="s">
        <v>115</v>
      </c>
      <c r="C16" s="29">
        <v>0</v>
      </c>
      <c r="D16" s="29">
        <v>0</v>
      </c>
      <c r="E16" s="29">
        <v>0</v>
      </c>
    </row>
    <row r="17" spans="2:5" x14ac:dyDescent="0.25">
      <c r="B17" s="27" t="s">
        <v>116</v>
      </c>
      <c r="C17" s="29">
        <v>0</v>
      </c>
      <c r="D17" s="29">
        <v>0</v>
      </c>
      <c r="E17" s="29">
        <v>1</v>
      </c>
    </row>
    <row r="18" spans="2:5" ht="17.25" x14ac:dyDescent="0.25">
      <c r="B18" s="27" t="s">
        <v>117</v>
      </c>
      <c r="C18" s="62">
        <v>0</v>
      </c>
      <c r="D18" s="62">
        <v>0</v>
      </c>
      <c r="E18" s="62">
        <v>1.02</v>
      </c>
    </row>
    <row r="19" spans="2:5" x14ac:dyDescent="0.25">
      <c r="B19" s="57" t="s">
        <v>119</v>
      </c>
      <c r="C19" s="58"/>
      <c r="D19" s="58"/>
      <c r="E19" s="58"/>
    </row>
    <row r="20" spans="2:5" x14ac:dyDescent="0.25">
      <c r="B20" s="27" t="s">
        <v>113</v>
      </c>
      <c r="C20" s="29">
        <v>223844</v>
      </c>
      <c r="D20" s="29">
        <v>188780</v>
      </c>
      <c r="E20" s="29">
        <v>185232</v>
      </c>
    </row>
    <row r="21" spans="2:5" x14ac:dyDescent="0.25">
      <c r="B21" s="27" t="s">
        <v>114</v>
      </c>
      <c r="C21" s="29">
        <v>0</v>
      </c>
      <c r="D21" s="29">
        <v>0</v>
      </c>
      <c r="E21" s="29">
        <v>0</v>
      </c>
    </row>
    <row r="22" spans="2:5" x14ac:dyDescent="0.25">
      <c r="B22" s="27" t="s">
        <v>115</v>
      </c>
      <c r="C22" s="29">
        <v>0</v>
      </c>
      <c r="D22" s="29">
        <v>0</v>
      </c>
      <c r="E22" s="29">
        <v>0</v>
      </c>
    </row>
    <row r="23" spans="2:5" x14ac:dyDescent="0.25">
      <c r="B23" s="27" t="s">
        <v>116</v>
      </c>
      <c r="C23" s="37">
        <v>0</v>
      </c>
      <c r="D23" s="37">
        <v>3</v>
      </c>
      <c r="E23" s="37">
        <v>5</v>
      </c>
    </row>
    <row r="24" spans="2:5" ht="18" thickBot="1" x14ac:dyDescent="0.3">
      <c r="B24" s="60" t="s">
        <v>117</v>
      </c>
      <c r="C24" s="63">
        <v>0</v>
      </c>
      <c r="D24" s="63">
        <v>3.18</v>
      </c>
      <c r="E24" s="63">
        <v>5.4</v>
      </c>
    </row>
    <row r="25" spans="2:5" x14ac:dyDescent="0.25">
      <c r="B25" s="84" t="s">
        <v>120</v>
      </c>
      <c r="C25" s="84"/>
      <c r="D25" s="84"/>
      <c r="E25" s="84"/>
    </row>
    <row r="26" spans="2:5" ht="30" customHeight="1" x14ac:dyDescent="0.25"/>
  </sheetData>
  <sheetProtection algorithmName="SHA-512" hashValue="hAVICoS0LDBGHGM4q0VTGYr9ZWqc1oHuR2g1iUUZgEvEnSF5/KGNS3XeXDmN9SMQk3U4B8oM0JatXG79HaxPdg==" saltValue="zHZ8HouweZ2drqr3iflEKg==" spinCount="100000" sheet="1" objects="1" scenarios="1"/>
  <mergeCells count="1">
    <mergeCell ref="B25:E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C7BA-FEA3-434F-8C5B-EDFE3838C9A5}">
  <sheetPr>
    <tabColor theme="5" tint="0.79998168889431442"/>
  </sheetPr>
  <dimension ref="B2:E11"/>
  <sheetViews>
    <sheetView showGridLines="0" zoomScaleNormal="100" workbookViewId="0"/>
  </sheetViews>
  <sheetFormatPr defaultRowHeight="15" x14ac:dyDescent="0.25"/>
  <cols>
    <col min="1" max="1" width="4.42578125" customWidth="1"/>
    <col min="2" max="2" width="37.7109375" customWidth="1"/>
    <col min="3" max="11" width="13.5703125" customWidth="1"/>
  </cols>
  <sheetData>
    <row r="2" spans="2:5" ht="21" x14ac:dyDescent="0.35">
      <c r="B2" s="18" t="s">
        <v>121</v>
      </c>
    </row>
    <row r="3" spans="2:5" ht="9.9499999999999993" customHeight="1" x14ac:dyDescent="0.25"/>
    <row r="4" spans="2:5" x14ac:dyDescent="0.25">
      <c r="B4" s="1" t="s">
        <v>127</v>
      </c>
    </row>
    <row r="5" spans="2:5" ht="15.75" thickBot="1" x14ac:dyDescent="0.3">
      <c r="B5" t="s">
        <v>124</v>
      </c>
    </row>
    <row r="6" spans="2:5" x14ac:dyDescent="0.25">
      <c r="B6" s="32"/>
      <c r="C6" s="33">
        <v>2022</v>
      </c>
      <c r="D6" s="33">
        <v>2023</v>
      </c>
      <c r="E6" s="34">
        <v>2024</v>
      </c>
    </row>
    <row r="7" spans="2:5" x14ac:dyDescent="0.25">
      <c r="B7" s="48" t="s">
        <v>123</v>
      </c>
      <c r="C7" s="49">
        <v>22</v>
      </c>
      <c r="D7" s="49">
        <v>27</v>
      </c>
      <c r="E7" s="49">
        <v>29</v>
      </c>
    </row>
    <row r="8" spans="2:5" ht="24.95" customHeight="1" x14ac:dyDescent="0.25">
      <c r="B8" s="27" t="s">
        <v>125</v>
      </c>
      <c r="C8" s="29">
        <v>21</v>
      </c>
      <c r="D8" s="29">
        <v>22</v>
      </c>
      <c r="E8" s="29">
        <v>24</v>
      </c>
    </row>
    <row r="9" spans="2:5" x14ac:dyDescent="0.25">
      <c r="B9" s="27" t="s">
        <v>126</v>
      </c>
      <c r="C9" s="29">
        <v>22</v>
      </c>
      <c r="D9" s="29">
        <v>30</v>
      </c>
      <c r="E9" s="29">
        <v>33</v>
      </c>
    </row>
    <row r="10" spans="2:5" ht="24.95" customHeight="1" x14ac:dyDescent="0.25">
      <c r="B10" s="27" t="s">
        <v>14</v>
      </c>
      <c r="C10" s="29">
        <v>22</v>
      </c>
      <c r="D10" s="29">
        <v>29</v>
      </c>
      <c r="E10" s="29">
        <v>32</v>
      </c>
    </row>
    <row r="11" spans="2:5" ht="15.75" thickBot="1" x14ac:dyDescent="0.3">
      <c r="B11" s="60" t="s">
        <v>122</v>
      </c>
      <c r="C11" s="64">
        <v>23</v>
      </c>
      <c r="D11" s="64">
        <v>19</v>
      </c>
      <c r="E11" s="64">
        <v>16</v>
      </c>
    </row>
  </sheetData>
  <sheetProtection algorithmName="SHA-512" hashValue="EmUxBJM0lgk9u4JkxCr4Vvu49P/P2kohexH9suC0c3MoIACPiNQEZtA6Kq1haEGVmxLl4p4tB+a2dokRd6hAGQ==" saltValue="RR4SyRGGPlPMimk5AmmE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Page</vt:lpstr>
      <vt:lpstr>Energy</vt:lpstr>
      <vt:lpstr>Air Emissions</vt:lpstr>
      <vt:lpstr>Biodiversity &amp; Land Use</vt:lpstr>
      <vt:lpstr>Water</vt:lpstr>
      <vt:lpstr>Waste</vt:lpstr>
      <vt:lpstr>Workforce Composition</vt:lpstr>
      <vt:lpstr>Health &amp; Safety</vt:lpstr>
      <vt:lpstr>Training &amp; Education</vt:lpstr>
      <vt:lpstr>Socioeconomic</vt:lpstr>
      <vt:lpstr>Compensation</vt:lpstr>
      <vt:lpstr>Board Composition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Shelton Yip</dc:creator>
  <cp:lastModifiedBy>Shelton Yip</cp:lastModifiedBy>
  <dcterms:created xsi:type="dcterms:W3CDTF">2023-02-16T23:00:06Z</dcterms:created>
  <dcterms:modified xsi:type="dcterms:W3CDTF">2025-05-23T17:55:19Z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{BB310F86-E378-4B27-87DE-7A5545F450A2}</vt:lpwstr>
  </property>
</Properties>
</file>