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imi\Desktop\main\新規事業\社内情報基盤・ポータルサイト\ポータルサイト\コンテンツ\統計\機械統計3年分\素形材関連\"/>
    </mc:Choice>
  </mc:AlternateContent>
  <xr:revisionPtr revIDLastSave="0" documentId="13_ncr:1_{D94CC7F0-4128-43C5-81CF-4E05FE1B989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生産数量" sheetId="1" r:id="rId1"/>
    <sheet name="生産重量" sheetId="2" r:id="rId2"/>
    <sheet name="生産金額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T4" i="3"/>
  <c r="R4" i="3"/>
  <c r="N4" i="3"/>
  <c r="S3" i="3"/>
  <c r="Q3" i="3"/>
  <c r="O3" i="3"/>
  <c r="P4" i="3" s="1"/>
  <c r="M3" i="3"/>
  <c r="K3" i="3"/>
  <c r="L4" i="3" s="1"/>
  <c r="I3" i="3"/>
  <c r="J4" i="3" s="1"/>
  <c r="G3" i="3"/>
  <c r="H4" i="3" s="1"/>
  <c r="E3" i="3"/>
  <c r="F4" i="3" s="1"/>
  <c r="B4" i="3"/>
  <c r="T31" i="3"/>
  <c r="T30" i="3"/>
  <c r="T29" i="3"/>
  <c r="T28" i="3"/>
  <c r="T27" i="3"/>
  <c r="T26" i="3"/>
  <c r="T25" i="3"/>
  <c r="T24" i="3"/>
  <c r="T23" i="3"/>
  <c r="T22" i="3"/>
  <c r="T21" i="3"/>
  <c r="T20" i="3"/>
  <c r="R31" i="3"/>
  <c r="R30" i="3"/>
  <c r="R29" i="3"/>
  <c r="R28" i="3"/>
  <c r="R27" i="3"/>
  <c r="R26" i="3"/>
  <c r="R25" i="3"/>
  <c r="R24" i="3"/>
  <c r="R23" i="3"/>
  <c r="R22" i="3"/>
  <c r="R21" i="3"/>
  <c r="R20" i="3"/>
  <c r="P31" i="3"/>
  <c r="P30" i="3"/>
  <c r="P29" i="3"/>
  <c r="P28" i="3"/>
  <c r="P27" i="3"/>
  <c r="P26" i="3"/>
  <c r="P25" i="3"/>
  <c r="P24" i="3"/>
  <c r="P23" i="3"/>
  <c r="P22" i="3"/>
  <c r="P21" i="3"/>
  <c r="P20" i="3"/>
  <c r="N31" i="3"/>
  <c r="N30" i="3"/>
  <c r="N29" i="3"/>
  <c r="N28" i="3"/>
  <c r="N27" i="3"/>
  <c r="N26" i="3"/>
  <c r="N25" i="3"/>
  <c r="N24" i="3"/>
  <c r="N23" i="3"/>
  <c r="N22" i="3"/>
  <c r="N21" i="3"/>
  <c r="N20" i="3"/>
  <c r="L31" i="3"/>
  <c r="L30" i="3"/>
  <c r="L29" i="3"/>
  <c r="L28" i="3"/>
  <c r="L27" i="3"/>
  <c r="L26" i="3"/>
  <c r="L25" i="3"/>
  <c r="L24" i="3"/>
  <c r="L23" i="3"/>
  <c r="L22" i="3"/>
  <c r="L21" i="3"/>
  <c r="L20" i="3"/>
  <c r="J31" i="3"/>
  <c r="J30" i="3"/>
  <c r="J29" i="3"/>
  <c r="J28" i="3"/>
  <c r="J27" i="3"/>
  <c r="J26" i="3"/>
  <c r="J25" i="3"/>
  <c r="J24" i="3"/>
  <c r="J23" i="3"/>
  <c r="J22" i="3"/>
  <c r="J21" i="3"/>
  <c r="J20" i="3"/>
  <c r="H31" i="3"/>
  <c r="H30" i="3"/>
  <c r="H29" i="3"/>
  <c r="H28" i="3"/>
  <c r="H27" i="3"/>
  <c r="H26" i="3"/>
  <c r="H25" i="3"/>
  <c r="H24" i="3"/>
  <c r="H23" i="3"/>
  <c r="H22" i="3"/>
  <c r="H21" i="3"/>
  <c r="H20" i="3"/>
  <c r="F31" i="3"/>
  <c r="F30" i="3"/>
  <c r="F29" i="3"/>
  <c r="F28" i="3"/>
  <c r="F27" i="3"/>
  <c r="F26" i="3"/>
  <c r="F25" i="3"/>
  <c r="F24" i="3"/>
  <c r="F23" i="3"/>
  <c r="F22" i="3"/>
  <c r="F21" i="3"/>
  <c r="F20" i="3"/>
  <c r="C19" i="3"/>
  <c r="B19" i="3" s="1"/>
  <c r="C18" i="3"/>
  <c r="B18" i="3" s="1"/>
  <c r="C17" i="3"/>
  <c r="B17" i="3" s="1"/>
  <c r="C16" i="3"/>
  <c r="B16" i="3" s="1"/>
  <c r="C15" i="3"/>
  <c r="B15" i="3" s="1"/>
  <c r="C14" i="3"/>
  <c r="B14" i="3" s="1"/>
  <c r="C13" i="3"/>
  <c r="C12" i="3"/>
  <c r="B12" i="3" s="1"/>
  <c r="C11" i="3"/>
  <c r="B11" i="3" s="1"/>
  <c r="C10" i="3"/>
  <c r="B10" i="3" s="1"/>
  <c r="C9" i="3"/>
  <c r="B9" i="3" s="1"/>
  <c r="C8" i="3"/>
  <c r="B8" i="3" s="1"/>
  <c r="C31" i="3"/>
  <c r="D31" i="3" s="1"/>
  <c r="C32" i="3"/>
  <c r="B4" i="2"/>
  <c r="B18" i="2"/>
  <c r="B13" i="2"/>
  <c r="B11" i="2"/>
  <c r="B10" i="2"/>
  <c r="B20" i="2"/>
  <c r="K3" i="2"/>
  <c r="I3" i="2"/>
  <c r="T4" i="2"/>
  <c r="R4" i="2"/>
  <c r="N5" i="2"/>
  <c r="J4" i="2"/>
  <c r="D5" i="2"/>
  <c r="C4" i="2"/>
  <c r="S3" i="2"/>
  <c r="Q3" i="2"/>
  <c r="O3" i="2"/>
  <c r="P4" i="2" s="1"/>
  <c r="M3" i="2"/>
  <c r="N4" i="2" s="1"/>
  <c r="G3" i="2"/>
  <c r="H4" i="2" s="1"/>
  <c r="I4" i="2"/>
  <c r="E3" i="2"/>
  <c r="C3" i="2" s="1"/>
  <c r="B3" i="2" s="1"/>
  <c r="E4" i="2"/>
  <c r="T31" i="2"/>
  <c r="T30" i="2"/>
  <c r="T29" i="2"/>
  <c r="T28" i="2"/>
  <c r="T27" i="2"/>
  <c r="T26" i="2"/>
  <c r="T25" i="2"/>
  <c r="T24" i="2"/>
  <c r="T23" i="2"/>
  <c r="T22" i="2"/>
  <c r="T21" i="2"/>
  <c r="T20" i="2"/>
  <c r="R31" i="2"/>
  <c r="R30" i="2"/>
  <c r="R29" i="2"/>
  <c r="R28" i="2"/>
  <c r="R27" i="2"/>
  <c r="R26" i="2"/>
  <c r="R25" i="2"/>
  <c r="R24" i="2"/>
  <c r="R23" i="2"/>
  <c r="R22" i="2"/>
  <c r="R21" i="2"/>
  <c r="R20" i="2"/>
  <c r="P31" i="2"/>
  <c r="P30" i="2"/>
  <c r="P29" i="2"/>
  <c r="P28" i="2"/>
  <c r="P27" i="2"/>
  <c r="P26" i="2"/>
  <c r="P25" i="2"/>
  <c r="P24" i="2"/>
  <c r="P23" i="2"/>
  <c r="P22" i="2"/>
  <c r="P21" i="2"/>
  <c r="P20" i="2"/>
  <c r="N31" i="2"/>
  <c r="N30" i="2"/>
  <c r="N29" i="2"/>
  <c r="N28" i="2"/>
  <c r="N27" i="2"/>
  <c r="N26" i="2"/>
  <c r="N25" i="2"/>
  <c r="N24" i="2"/>
  <c r="N23" i="2"/>
  <c r="N22" i="2"/>
  <c r="N21" i="2"/>
  <c r="N20" i="2"/>
  <c r="L31" i="2"/>
  <c r="L30" i="2"/>
  <c r="L29" i="2"/>
  <c r="L28" i="2"/>
  <c r="L27" i="2"/>
  <c r="L26" i="2"/>
  <c r="L25" i="2"/>
  <c r="L24" i="2"/>
  <c r="L23" i="2"/>
  <c r="L22" i="2"/>
  <c r="L21" i="2"/>
  <c r="L20" i="2"/>
  <c r="J31" i="2"/>
  <c r="J30" i="2"/>
  <c r="J29" i="2"/>
  <c r="J28" i="2"/>
  <c r="J27" i="2"/>
  <c r="J26" i="2"/>
  <c r="J25" i="2"/>
  <c r="J24" i="2"/>
  <c r="J23" i="2"/>
  <c r="J22" i="2"/>
  <c r="J21" i="2"/>
  <c r="J20" i="2"/>
  <c r="H31" i="2"/>
  <c r="H30" i="2"/>
  <c r="H29" i="2"/>
  <c r="H28" i="2"/>
  <c r="H27" i="2"/>
  <c r="H26" i="2"/>
  <c r="H25" i="2"/>
  <c r="H24" i="2"/>
  <c r="H23" i="2"/>
  <c r="H22" i="2"/>
  <c r="H21" i="2"/>
  <c r="H20" i="2"/>
  <c r="F31" i="2"/>
  <c r="F30" i="2"/>
  <c r="F29" i="2"/>
  <c r="F28" i="2"/>
  <c r="F27" i="2"/>
  <c r="F26" i="2"/>
  <c r="F25" i="2"/>
  <c r="F24" i="2"/>
  <c r="F23" i="2"/>
  <c r="F22" i="2"/>
  <c r="F21" i="2"/>
  <c r="F20" i="2"/>
  <c r="C15" i="2"/>
  <c r="B15" i="2" s="1"/>
  <c r="C19" i="2"/>
  <c r="B19" i="2" s="1"/>
  <c r="C18" i="2"/>
  <c r="C17" i="2"/>
  <c r="B17" i="2" s="1"/>
  <c r="C16" i="2"/>
  <c r="B16" i="2" s="1"/>
  <c r="C14" i="2"/>
  <c r="B14" i="2" s="1"/>
  <c r="C13" i="2"/>
  <c r="C12" i="2"/>
  <c r="B12" i="2" s="1"/>
  <c r="C11" i="2"/>
  <c r="C10" i="2"/>
  <c r="C9" i="2"/>
  <c r="B9" i="2" s="1"/>
  <c r="C8" i="2"/>
  <c r="B8" i="2" s="1"/>
  <c r="C3" i="3" l="1"/>
  <c r="D4" i="2"/>
  <c r="F4" i="2"/>
  <c r="L4" i="2"/>
  <c r="B3" i="3" l="1"/>
  <c r="D4" i="3"/>
  <c r="S31" i="1" l="1"/>
  <c r="S30" i="1"/>
  <c r="S29" i="1"/>
  <c r="S28" i="1"/>
  <c r="S27" i="1"/>
  <c r="S26" i="1"/>
  <c r="S25" i="1"/>
  <c r="S24" i="1"/>
  <c r="S23" i="1"/>
  <c r="S22" i="1"/>
  <c r="S21" i="1"/>
  <c r="S20" i="1"/>
  <c r="Q31" i="1"/>
  <c r="Q30" i="1"/>
  <c r="Q29" i="1"/>
  <c r="Q28" i="1"/>
  <c r="Q27" i="1"/>
  <c r="Q26" i="1"/>
  <c r="Q25" i="1"/>
  <c r="Q24" i="1"/>
  <c r="Q23" i="1"/>
  <c r="Q22" i="1"/>
  <c r="Q21" i="1"/>
  <c r="Q20" i="1"/>
  <c r="O31" i="1"/>
  <c r="O30" i="1"/>
  <c r="O29" i="1"/>
  <c r="O28" i="1"/>
  <c r="O27" i="1"/>
  <c r="O26" i="1"/>
  <c r="O25" i="1"/>
  <c r="O24" i="1"/>
  <c r="O23" i="1"/>
  <c r="O22" i="1"/>
  <c r="O21" i="1"/>
  <c r="O20" i="1"/>
  <c r="M31" i="1"/>
  <c r="M30" i="1"/>
  <c r="M29" i="1"/>
  <c r="M28" i="1"/>
  <c r="M27" i="1"/>
  <c r="M26" i="1"/>
  <c r="M25" i="1"/>
  <c r="M24" i="1"/>
  <c r="M23" i="1"/>
  <c r="M22" i="1"/>
  <c r="M21" i="1"/>
  <c r="M20" i="1"/>
  <c r="K31" i="1"/>
  <c r="K30" i="1"/>
  <c r="K29" i="1"/>
  <c r="K28" i="1"/>
  <c r="K27" i="1"/>
  <c r="K26" i="1"/>
  <c r="K25" i="1"/>
  <c r="K24" i="1"/>
  <c r="K23" i="1"/>
  <c r="K22" i="1"/>
  <c r="K21" i="1"/>
  <c r="K20" i="1"/>
  <c r="I30" i="1"/>
  <c r="I29" i="1"/>
  <c r="I28" i="1"/>
  <c r="I27" i="1"/>
  <c r="I26" i="1"/>
  <c r="I25" i="1"/>
  <c r="I24" i="1"/>
  <c r="I23" i="1"/>
  <c r="I22" i="1"/>
  <c r="I21" i="1"/>
  <c r="I20" i="1"/>
  <c r="I31" i="1"/>
  <c r="G20" i="1"/>
  <c r="G30" i="1"/>
  <c r="G29" i="1"/>
  <c r="G28" i="1"/>
  <c r="G27" i="1"/>
  <c r="G26" i="1"/>
  <c r="G25" i="1"/>
  <c r="G24" i="1"/>
  <c r="G23" i="1"/>
  <c r="G22" i="1"/>
  <c r="G21" i="1"/>
  <c r="G31" i="1"/>
  <c r="E31" i="1"/>
  <c r="E20" i="1"/>
  <c r="E30" i="1"/>
  <c r="E29" i="1"/>
  <c r="E28" i="1"/>
  <c r="E27" i="1"/>
  <c r="E26" i="1"/>
  <c r="E25" i="1"/>
  <c r="E24" i="1"/>
  <c r="E23" i="1"/>
  <c r="E22" i="1"/>
  <c r="E21" i="1"/>
  <c r="R3" i="1"/>
  <c r="P3" i="1"/>
  <c r="N3" i="1"/>
  <c r="L3" i="1"/>
  <c r="J3" i="1"/>
  <c r="H3" i="1"/>
  <c r="F3" i="1"/>
  <c r="D3" i="1"/>
  <c r="D4" i="1"/>
  <c r="B19" i="1"/>
  <c r="C31" i="1" s="1"/>
  <c r="B18" i="1"/>
  <c r="C30" i="1" s="1"/>
  <c r="B17" i="1"/>
  <c r="C29" i="1" s="1"/>
  <c r="B16" i="1"/>
  <c r="C28" i="1" s="1"/>
  <c r="B15" i="1"/>
  <c r="C27" i="1" s="1"/>
  <c r="B14" i="1"/>
  <c r="C26" i="1" s="1"/>
  <c r="B13" i="1"/>
  <c r="C25" i="1" s="1"/>
  <c r="B12" i="1"/>
  <c r="C24" i="1" s="1"/>
  <c r="B11" i="1"/>
  <c r="C23" i="1" s="1"/>
  <c r="B10" i="1"/>
  <c r="C22" i="1" s="1"/>
  <c r="B9" i="1"/>
  <c r="C21" i="1" s="1"/>
  <c r="B8" i="1"/>
  <c r="E4" i="1" l="1"/>
  <c r="B3" i="1"/>
  <c r="S4" i="2" l="1"/>
  <c r="F32" i="3" l="1"/>
  <c r="E35" i="1"/>
  <c r="B32" i="1" l="1"/>
  <c r="B20" i="1" l="1"/>
  <c r="C20" i="1" s="1"/>
  <c r="B55" i="1"/>
  <c r="B54" i="1"/>
  <c r="B53" i="1"/>
  <c r="B52" i="1"/>
  <c r="B51" i="1"/>
  <c r="B50" i="1"/>
  <c r="B49" i="1"/>
  <c r="B48" i="1"/>
  <c r="B47" i="1"/>
  <c r="B46" i="1"/>
  <c r="B45" i="1"/>
  <c r="B44" i="1"/>
  <c r="C44" i="1" s="1"/>
  <c r="B43" i="1"/>
  <c r="B42" i="1"/>
  <c r="B41" i="1"/>
  <c r="B40" i="1"/>
  <c r="B39" i="1"/>
  <c r="B38" i="1"/>
  <c r="B37" i="1"/>
  <c r="B36" i="1"/>
  <c r="B35" i="1"/>
  <c r="B34" i="1"/>
  <c r="B33" i="1"/>
  <c r="B31" i="1"/>
  <c r="B30" i="1"/>
  <c r="B29" i="1"/>
  <c r="B28" i="1"/>
  <c r="B27" i="1"/>
  <c r="B26" i="1"/>
  <c r="B25" i="1"/>
  <c r="B24" i="1"/>
  <c r="B23" i="1"/>
  <c r="B22" i="1"/>
  <c r="B21" i="1"/>
  <c r="C55" i="2"/>
  <c r="C54" i="2"/>
  <c r="C53" i="2"/>
  <c r="C52" i="2"/>
  <c r="C51" i="2"/>
  <c r="D51" i="2" s="1"/>
  <c r="C50" i="2"/>
  <c r="C49" i="2"/>
  <c r="C48" i="2"/>
  <c r="C47" i="2"/>
  <c r="C46" i="2"/>
  <c r="C45" i="2"/>
  <c r="C44" i="2"/>
  <c r="C43" i="2"/>
  <c r="D43" i="2" s="1"/>
  <c r="C42" i="2"/>
  <c r="C41" i="2"/>
  <c r="C40" i="2"/>
  <c r="C39" i="2"/>
  <c r="C38" i="2"/>
  <c r="C37" i="2"/>
  <c r="C36" i="2"/>
  <c r="C35" i="2"/>
  <c r="D35" i="2" s="1"/>
  <c r="C34" i="2"/>
  <c r="C33" i="2"/>
  <c r="C32" i="2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2" i="2"/>
  <c r="D22" i="2" s="1"/>
  <c r="C21" i="2"/>
  <c r="D21" i="2" s="1"/>
  <c r="C20" i="2"/>
  <c r="C20" i="3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4" i="1"/>
  <c r="E33" i="1"/>
  <c r="E32" i="1"/>
  <c r="F44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F32" i="2"/>
  <c r="F55" i="2"/>
  <c r="F54" i="2"/>
  <c r="F53" i="2"/>
  <c r="F52" i="2"/>
  <c r="F51" i="2"/>
  <c r="F50" i="2"/>
  <c r="F49" i="2"/>
  <c r="F48" i="2"/>
  <c r="F47" i="2"/>
  <c r="F46" i="2"/>
  <c r="F45" i="2"/>
  <c r="F43" i="2"/>
  <c r="F42" i="2"/>
  <c r="F41" i="2"/>
  <c r="F40" i="2"/>
  <c r="F39" i="2"/>
  <c r="F38" i="2"/>
  <c r="F37" i="2"/>
  <c r="F36" i="2"/>
  <c r="F35" i="2"/>
  <c r="F34" i="2"/>
  <c r="F33" i="2"/>
  <c r="C30" i="3"/>
  <c r="D30" i="3" s="1"/>
  <c r="C29" i="3"/>
  <c r="D29" i="3" s="1"/>
  <c r="C28" i="3"/>
  <c r="D28" i="3" s="1"/>
  <c r="C27" i="3"/>
  <c r="D27" i="3" s="1"/>
  <c r="C26" i="3"/>
  <c r="D26" i="3" s="1"/>
  <c r="C25" i="3"/>
  <c r="D25" i="3" s="1"/>
  <c r="C24" i="3"/>
  <c r="D24" i="3" s="1"/>
  <c r="C23" i="3"/>
  <c r="D23" i="3" s="1"/>
  <c r="C22" i="3"/>
  <c r="D22" i="3" s="1"/>
  <c r="C21" i="3"/>
  <c r="D21" i="3" s="1"/>
  <c r="C46" i="3"/>
  <c r="C55" i="3"/>
  <c r="C54" i="3"/>
  <c r="C53" i="3"/>
  <c r="C52" i="3"/>
  <c r="C51" i="3"/>
  <c r="C50" i="3"/>
  <c r="C49" i="3"/>
  <c r="C48" i="3"/>
  <c r="C47" i="3"/>
  <c r="C45" i="3"/>
  <c r="C44" i="3"/>
  <c r="C43" i="3"/>
  <c r="C42" i="3"/>
  <c r="C41" i="3"/>
  <c r="C40" i="3"/>
  <c r="C39" i="3"/>
  <c r="D39" i="3" s="1"/>
  <c r="C38" i="3"/>
  <c r="D38" i="3" s="1"/>
  <c r="C37" i="3"/>
  <c r="D37" i="3" s="1"/>
  <c r="C36" i="3"/>
  <c r="D36" i="3" s="1"/>
  <c r="C35" i="3"/>
  <c r="C34" i="3"/>
  <c r="C33" i="3"/>
  <c r="D33" i="3" s="1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S6" i="3"/>
  <c r="Q6" i="3"/>
  <c r="O6" i="3"/>
  <c r="M6" i="3"/>
  <c r="K6" i="3"/>
  <c r="I6" i="3"/>
  <c r="G6" i="3"/>
  <c r="E6" i="3"/>
  <c r="E5" i="3"/>
  <c r="S5" i="3"/>
  <c r="Q5" i="3"/>
  <c r="O5" i="3"/>
  <c r="M5" i="3"/>
  <c r="K5" i="3"/>
  <c r="I5" i="3"/>
  <c r="G5" i="3"/>
  <c r="G4" i="3"/>
  <c r="E4" i="3"/>
  <c r="S4" i="3"/>
  <c r="Q4" i="3"/>
  <c r="O4" i="3"/>
  <c r="M4" i="3"/>
  <c r="K4" i="3"/>
  <c r="I4" i="3"/>
  <c r="R6" i="1"/>
  <c r="P6" i="1"/>
  <c r="N6" i="1"/>
  <c r="L6" i="1"/>
  <c r="J6" i="1"/>
  <c r="H6" i="1"/>
  <c r="F6" i="1"/>
  <c r="D6" i="1"/>
  <c r="J5" i="1"/>
  <c r="R5" i="1"/>
  <c r="P5" i="1"/>
  <c r="N5" i="1"/>
  <c r="L5" i="1"/>
  <c r="H5" i="1"/>
  <c r="F5" i="1"/>
  <c r="D5" i="1"/>
  <c r="E5" i="1" s="1"/>
  <c r="F4" i="1"/>
  <c r="R4" i="1"/>
  <c r="S4" i="1" s="1"/>
  <c r="P4" i="1"/>
  <c r="Q4" i="1" s="1"/>
  <c r="N4" i="1"/>
  <c r="O4" i="1" s="1"/>
  <c r="L4" i="1"/>
  <c r="M4" i="1" s="1"/>
  <c r="J4" i="1"/>
  <c r="K4" i="1" s="1"/>
  <c r="H4" i="1"/>
  <c r="I4" i="1" s="1"/>
  <c r="S6" i="2"/>
  <c r="Q6" i="2"/>
  <c r="O6" i="2"/>
  <c r="M6" i="2"/>
  <c r="K6" i="2"/>
  <c r="I6" i="2"/>
  <c r="G6" i="2"/>
  <c r="E6" i="2"/>
  <c r="E5" i="2"/>
  <c r="S5" i="2"/>
  <c r="Q5" i="2"/>
  <c r="O5" i="2"/>
  <c r="M5" i="2"/>
  <c r="K5" i="2"/>
  <c r="I5" i="2"/>
  <c r="G5" i="2"/>
  <c r="Q4" i="2"/>
  <c r="O4" i="2"/>
  <c r="M4" i="2"/>
  <c r="K4" i="2"/>
  <c r="G4" i="2"/>
  <c r="D20" i="3" l="1"/>
  <c r="B20" i="3"/>
  <c r="D32" i="3"/>
  <c r="D34" i="3"/>
  <c r="D41" i="3"/>
  <c r="D35" i="3"/>
  <c r="D40" i="3"/>
  <c r="D42" i="3"/>
  <c r="P5" i="3"/>
  <c r="J5" i="3"/>
  <c r="H6" i="3"/>
  <c r="D43" i="3"/>
  <c r="D20" i="2"/>
  <c r="D37" i="2"/>
  <c r="D45" i="2"/>
  <c r="D53" i="2"/>
  <c r="D38" i="2"/>
  <c r="D46" i="2"/>
  <c r="D32" i="2"/>
  <c r="D33" i="2"/>
  <c r="B4" i="1"/>
  <c r="G4" i="1"/>
  <c r="C32" i="1"/>
  <c r="B6" i="1"/>
  <c r="D44" i="3"/>
  <c r="D53" i="3"/>
  <c r="N6" i="3"/>
  <c r="D47" i="3"/>
  <c r="D55" i="3"/>
  <c r="T5" i="3"/>
  <c r="R6" i="3"/>
  <c r="D36" i="2"/>
  <c r="D44" i="2"/>
  <c r="D52" i="2"/>
  <c r="D54" i="2"/>
  <c r="D39" i="2"/>
  <c r="D47" i="2"/>
  <c r="D55" i="2"/>
  <c r="D40" i="2"/>
  <c r="D48" i="2"/>
  <c r="D41" i="2"/>
  <c r="D49" i="2"/>
  <c r="D34" i="2"/>
  <c r="D42" i="2"/>
  <c r="D50" i="2"/>
  <c r="C40" i="1"/>
  <c r="C48" i="1"/>
  <c r="C41" i="1"/>
  <c r="C49" i="1"/>
  <c r="R5" i="3"/>
  <c r="P6" i="3"/>
  <c r="D45" i="3"/>
  <c r="D54" i="3"/>
  <c r="C5" i="3"/>
  <c r="B5" i="3" s="1"/>
  <c r="T6" i="3"/>
  <c r="D48" i="3"/>
  <c r="D46" i="3"/>
  <c r="C4" i="3"/>
  <c r="H5" i="3"/>
  <c r="C6" i="3"/>
  <c r="D49" i="3"/>
  <c r="D50" i="3"/>
  <c r="L5" i="3"/>
  <c r="J6" i="3"/>
  <c r="D51" i="3"/>
  <c r="N5" i="3"/>
  <c r="L6" i="3"/>
  <c r="D52" i="3"/>
  <c r="F5" i="3"/>
  <c r="C5" i="2"/>
  <c r="C6" i="2"/>
  <c r="C37" i="1"/>
  <c r="C45" i="1"/>
  <c r="C53" i="1"/>
  <c r="C33" i="1"/>
  <c r="C38" i="1"/>
  <c r="C46" i="1"/>
  <c r="C54" i="1"/>
  <c r="C39" i="1"/>
  <c r="C36" i="1"/>
  <c r="C34" i="1"/>
  <c r="C42" i="1"/>
  <c r="C50" i="1"/>
  <c r="C35" i="1"/>
  <c r="C43" i="1"/>
  <c r="C51" i="1"/>
  <c r="C52" i="1"/>
  <c r="C47" i="1"/>
  <c r="B5" i="1"/>
  <c r="G5" i="1"/>
  <c r="C55" i="1"/>
  <c r="M5" i="1"/>
  <c r="K6" i="1"/>
  <c r="S5" i="1"/>
  <c r="S6" i="1"/>
  <c r="R5" i="2"/>
  <c r="T5" i="2"/>
  <c r="T6" i="2"/>
  <c r="O5" i="1"/>
  <c r="Q5" i="1"/>
  <c r="Q6" i="1"/>
  <c r="O6" i="1"/>
  <c r="G6" i="1"/>
  <c r="I6" i="1"/>
  <c r="M6" i="1"/>
  <c r="K5" i="1"/>
  <c r="I5" i="1"/>
  <c r="E6" i="1"/>
  <c r="P6" i="2"/>
  <c r="P5" i="2"/>
  <c r="R6" i="2"/>
  <c r="L6" i="2"/>
  <c r="N6" i="2"/>
  <c r="L5" i="2"/>
  <c r="H5" i="2"/>
  <c r="J5" i="2"/>
  <c r="J6" i="2"/>
  <c r="F6" i="2"/>
  <c r="H6" i="2"/>
  <c r="F5" i="2"/>
  <c r="F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6" i="3" l="1"/>
  <c r="D5" i="3"/>
  <c r="D6" i="2"/>
  <c r="C5" i="1"/>
  <c r="C4" i="1"/>
  <c r="D6" i="3"/>
  <c r="C6" i="1"/>
  <c r="B47" i="2"/>
  <c r="B49" i="2"/>
  <c r="B41" i="2"/>
  <c r="B33" i="2"/>
  <c r="B25" i="2"/>
  <c r="B48" i="2"/>
  <c r="B40" i="2"/>
  <c r="B32" i="2"/>
  <c r="B24" i="2"/>
  <c r="B55" i="2"/>
  <c r="B31" i="2"/>
  <c r="B54" i="2"/>
  <c r="B22" i="2"/>
  <c r="B53" i="2"/>
  <c r="B45" i="2"/>
  <c r="B37" i="2"/>
  <c r="B29" i="2"/>
  <c r="B21" i="2"/>
  <c r="B39" i="2"/>
  <c r="B38" i="2"/>
  <c r="B52" i="2"/>
  <c r="B44" i="2"/>
  <c r="B36" i="2"/>
  <c r="B28" i="2"/>
  <c r="B23" i="2"/>
  <c r="B30" i="2"/>
  <c r="B51" i="2"/>
  <c r="B43" i="2"/>
  <c r="B35" i="2"/>
  <c r="B27" i="2"/>
  <c r="B46" i="2"/>
  <c r="B50" i="2"/>
  <c r="B42" i="2"/>
  <c r="B34" i="2"/>
  <c r="B26" i="2"/>
  <c r="B5" i="2" l="1"/>
  <c r="B6" i="2"/>
</calcChain>
</file>

<file path=xl/sharedStrings.xml><?xml version="1.0" encoding="utf-8"?>
<sst xmlns="http://schemas.openxmlformats.org/spreadsheetml/2006/main" count="239" uniqueCount="37">
  <si>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</si>
  <si>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</si>
  <si>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</si>
  <si>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</si>
  <si>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</si>
  <si>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</si>
  <si>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</si>
  <si>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</si>
  <si>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</si>
  <si>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</si>
  <si>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</si>
  <si>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2022年1月</t>
    <rPh sb="4" eb="5">
      <t>ネン</t>
    </rPh>
    <rPh sb="6" eb="7">
      <t>ガツ</t>
    </rPh>
    <phoneticPr fontId="1"/>
  </si>
  <si>
    <t>2023年1月</t>
    <rPh sb="4" eb="5">
      <t>ネン</t>
    </rPh>
    <rPh sb="6" eb="7">
      <t>ガツ</t>
    </rPh>
    <phoneticPr fontId="1"/>
  </si>
  <si>
    <t>プレス</t>
    <phoneticPr fontId="1"/>
  </si>
  <si>
    <t>鍛造</t>
    <phoneticPr fontId="1"/>
  </si>
  <si>
    <t>鋳造</t>
    <phoneticPr fontId="1"/>
  </si>
  <si>
    <t>ダイカスト</t>
    <phoneticPr fontId="1"/>
  </si>
  <si>
    <t>プラスチック</t>
    <phoneticPr fontId="1"/>
  </si>
  <si>
    <t>ガラス</t>
    <phoneticPr fontId="1"/>
  </si>
  <si>
    <t>ゴム</t>
    <phoneticPr fontId="1"/>
  </si>
  <si>
    <t>粉末冶金</t>
    <phoneticPr fontId="1"/>
  </si>
  <si>
    <t>2024年1月</t>
    <rPh sb="4" eb="5">
      <t>ネン</t>
    </rPh>
    <rPh sb="6" eb="7">
      <t>ガツ</t>
    </rPh>
    <phoneticPr fontId="1"/>
  </si>
  <si>
    <t>2023年12月</t>
    <rPh sb="4" eb="5">
      <t>ネン</t>
    </rPh>
    <rPh sb="7" eb="8">
      <t>ガツ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</si>
  <si>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</si>
  <si>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</si>
  <si>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</si>
  <si>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前年比(%)</t>
    <rPh sb="0" eb="2">
      <t>ゼンネン</t>
    </rPh>
    <rPh sb="2" eb="3">
      <t>ヒ</t>
    </rPh>
    <phoneticPr fontId="1"/>
  </si>
  <si>
    <t>合計</t>
    <phoneticPr fontId="1"/>
  </si>
  <si>
    <t>全合計</t>
    <rPh sb="0" eb="1">
      <t>ゼン</t>
    </rPh>
    <phoneticPr fontId="1"/>
  </si>
  <si>
    <t>合計</t>
    <rPh sb="0" eb="2">
      <t>ゴウケイ</t>
    </rPh>
    <phoneticPr fontId="1"/>
  </si>
  <si>
    <t>前年比(%)</t>
    <phoneticPr fontId="1"/>
  </si>
  <si>
    <t>2021年1月</t>
    <rPh sb="4" eb="5">
      <t>ネン</t>
    </rPh>
    <rPh sb="6" eb="7">
      <t>ガツ</t>
    </rPh>
    <phoneticPr fontId="1"/>
  </si>
  <si>
    <t>2021年</t>
    <rPh sb="4" eb="5">
      <t>ネン</t>
    </rPh>
    <phoneticPr fontId="1"/>
  </si>
  <si>
    <t>単位:t(トン)</t>
    <rPh sb="0" eb="2">
      <t>タンイ</t>
    </rPh>
    <phoneticPr fontId="1"/>
  </si>
  <si>
    <t>単位:百万円</t>
    <rPh sb="0" eb="2">
      <t>タンイ</t>
    </rPh>
    <rPh sb="3" eb="6">
      <t>ヒャクマンエン</t>
    </rPh>
    <phoneticPr fontId="1"/>
  </si>
  <si>
    <t>合計(千円)</t>
    <rPh sb="3" eb="4">
      <t>セン</t>
    </rPh>
    <phoneticPr fontId="1"/>
  </si>
  <si>
    <t>単位:組</t>
    <rPh sb="0" eb="2">
      <t>タンイ</t>
    </rPh>
    <rPh sb="3" eb="4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</si>
</sst>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55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49" fontId="3" fillId="0" borderId="1" xfId="0" applyNumberFormat="1" applyFont="1" applyBorder="1"/>
    <xf numFmtId="0" fontId="5" fillId="0" borderId="0" xfId="1" applyFont="1">
      <alignment vertical="center"/>
    </xf>
    <xf numFmtId="177" fontId="5" fillId="0" borderId="1" xfId="1" applyNumberFormat="1" applyFont="1" applyBorder="1">
      <alignment vertical="center"/>
    </xf>
    <xf numFmtId="0" fontId="5" fillId="0" borderId="1" xfId="1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/>
    <xf numFmtId="0" fontId="3" fillId="0" borderId="0" xfId="1" applyFont="1">
      <alignment vertical="center"/>
    </xf>
    <xf numFmtId="177" fontId="3" fillId="0" borderId="1" xfId="1" applyNumberFormat="1" applyFont="1" applyBorder="1">
      <alignment vertical="center"/>
    </xf>
    <xf numFmtId="0" fontId="3" fillId="0" borderId="1" xfId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/>
    <xf numFmtId="177" fontId="3" fillId="0" borderId="7" xfId="0" applyNumberFormat="1" applyFont="1" applyBorder="1"/>
    <xf numFmtId="177" fontId="3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176" fontId="3" fillId="0" borderId="3" xfId="0" applyNumberFormat="1" applyFont="1" applyBorder="1"/>
    <xf numFmtId="49" fontId="3" fillId="0" borderId="3" xfId="0" applyNumberFormat="1" applyFont="1" applyBorder="1"/>
    <xf numFmtId="0" fontId="5" fillId="0" borderId="3" xfId="1" applyFont="1" applyBorder="1">
      <alignment vertical="center"/>
    </xf>
    <xf numFmtId="176" fontId="3" fillId="0" borderId="1" xfId="0" applyNumberFormat="1" applyFont="1" applyBorder="1"/>
    <xf numFmtId="176" fontId="3" fillId="0" borderId="1" xfId="0" applyNumberFormat="1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1ECA991E-5343-46BA-BCD2-86C6FBD93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8.75"/>
  <cols>
    <col min="1" max="1" width="14.25" style="1" customWidth="1"/>
    <col min="2" max="4" width="9" style="1"/>
    <col min="5" max="5" width="10.5" style="1" customWidth="1"/>
    <col min="6" max="6" width="9" style="1"/>
    <col min="7" max="7" width="9.5" style="1" customWidth="1"/>
    <col min="8" max="9" width="9" style="1"/>
    <col min="10" max="10" width="11" style="1" bestFit="1" customWidth="1"/>
    <col min="11" max="11" width="11" style="1" customWidth="1"/>
    <col min="12" max="12" width="13" style="1" bestFit="1" customWidth="1"/>
    <col min="13" max="13" width="13" style="1" customWidth="1"/>
    <col min="14" max="16384" width="9" style="1"/>
  </cols>
  <sheetData>
    <row r="1" spans="1:19">
      <c r="A1" s="39" t="s">
        <v>36</v>
      </c>
      <c r="B1" s="36" t="s">
        <v>28</v>
      </c>
      <c r="C1" s="38" t="s">
        <v>30</v>
      </c>
      <c r="D1" s="41" t="s">
        <v>13</v>
      </c>
      <c r="E1" s="42"/>
      <c r="F1" s="43" t="s">
        <v>14</v>
      </c>
      <c r="G1" s="44"/>
      <c r="H1" s="45" t="s">
        <v>15</v>
      </c>
      <c r="I1" s="46"/>
      <c r="J1" s="47" t="s">
        <v>16</v>
      </c>
      <c r="K1" s="48"/>
      <c r="L1" s="49" t="s">
        <v>17</v>
      </c>
      <c r="M1" s="50"/>
      <c r="N1" s="51" t="s">
        <v>18</v>
      </c>
      <c r="O1" s="52"/>
      <c r="P1" s="32" t="s">
        <v>19</v>
      </c>
      <c r="Q1" s="33"/>
      <c r="R1" s="34" t="s">
        <v>20</v>
      </c>
      <c r="S1" s="35"/>
    </row>
    <row r="2" spans="1:19">
      <c r="A2" s="40"/>
      <c r="B2" s="37"/>
      <c r="C2" s="38"/>
      <c r="D2" s="2" t="s">
        <v>29</v>
      </c>
      <c r="E2" s="2" t="s">
        <v>26</v>
      </c>
      <c r="F2" s="2" t="s">
        <v>29</v>
      </c>
      <c r="G2" s="2" t="s">
        <v>26</v>
      </c>
      <c r="H2" s="2" t="s">
        <v>29</v>
      </c>
      <c r="I2" s="2" t="s">
        <v>26</v>
      </c>
      <c r="J2" s="2" t="s">
        <v>29</v>
      </c>
      <c r="K2" s="2" t="s">
        <v>26</v>
      </c>
      <c r="L2" s="2" t="s">
        <v>29</v>
      </c>
      <c r="M2" s="2" t="s">
        <v>26</v>
      </c>
      <c r="N2" s="2" t="s">
        <v>29</v>
      </c>
      <c r="O2" s="2" t="s">
        <v>26</v>
      </c>
      <c r="P2" s="2" t="s">
        <v>29</v>
      </c>
      <c r="Q2" s="2" t="s">
        <v>26</v>
      </c>
      <c r="R2" s="2" t="s">
        <v>29</v>
      </c>
      <c r="S2" s="2" t="s">
        <v>26</v>
      </c>
    </row>
    <row r="3" spans="1:19" hidden="1">
      <c r="A3" s="3" t="s">
        <v>32</v>
      </c>
      <c r="B3" s="4">
        <f>SUM(D3+F3+H3+J3+L3+N3+P3+R3)</f>
        <v>484277</v>
      </c>
      <c r="C3" s="5"/>
      <c r="D3" s="2">
        <f>SUM(D8:D19)</f>
        <v>84538</v>
      </c>
      <c r="E3" s="2"/>
      <c r="F3" s="2">
        <f>SUM(F8:F19)</f>
        <v>111374</v>
      </c>
      <c r="G3" s="2"/>
      <c r="H3" s="2">
        <f>SUM(H8:H19)</f>
        <v>3992</v>
      </c>
      <c r="I3" s="2"/>
      <c r="J3" s="2">
        <f>SUM(J8:J19)</f>
        <v>7311</v>
      </c>
      <c r="K3" s="2"/>
      <c r="L3" s="2">
        <f>SUM(L8:L19)</f>
        <v>28523</v>
      </c>
      <c r="M3" s="2"/>
      <c r="N3" s="2">
        <f>SUM(N8:N19)</f>
        <v>191538</v>
      </c>
      <c r="O3" s="2"/>
      <c r="P3" s="2">
        <f>SUM(P8:P19)</f>
        <v>12688</v>
      </c>
      <c r="Q3" s="2"/>
      <c r="R3" s="2">
        <f>SUM(R8:R19)</f>
        <v>44313</v>
      </c>
      <c r="S3" s="2"/>
    </row>
    <row r="4" spans="1:19">
      <c r="A4" s="3" t="s">
        <v>23</v>
      </c>
      <c r="B4" s="4">
        <f>SUM(D4+F4+H4+J4+L4+N4+P4+R4)</f>
        <v>468087</v>
      </c>
      <c r="C4" s="6">
        <f>(B4/B3)*100</f>
        <v>96.656871996811745</v>
      </c>
      <c r="D4" s="7">
        <f>SUM(D20:D31)</f>
        <v>89722</v>
      </c>
      <c r="E4" s="6">
        <f>(D4/D3)*100</f>
        <v>106.13215358773569</v>
      </c>
      <c r="F4" s="7">
        <f>SUM(F20:F31)</f>
        <v>111131</v>
      </c>
      <c r="G4" s="6">
        <f>(F4/F3)*100</f>
        <v>99.781816222816815</v>
      </c>
      <c r="H4" s="7">
        <f t="shared" ref="H4:P4" si="0">SUM(H20:H31)</f>
        <v>3589</v>
      </c>
      <c r="I4" s="6">
        <f>(H4/H3)*100</f>
        <v>89.904809619238478</v>
      </c>
      <c r="J4" s="7">
        <f t="shared" si="0"/>
        <v>7153</v>
      </c>
      <c r="K4" s="6">
        <f>(J4/J3)*100</f>
        <v>97.83887293119956</v>
      </c>
      <c r="L4" s="7">
        <f t="shared" si="0"/>
        <v>27679</v>
      </c>
      <c r="M4" s="6">
        <f>(L4/L3)*100</f>
        <v>97.040984468674409</v>
      </c>
      <c r="N4" s="7">
        <f t="shared" si="0"/>
        <v>183533</v>
      </c>
      <c r="O4" s="6">
        <f>(N4/N3)*100</f>
        <v>95.820672660255397</v>
      </c>
      <c r="P4" s="7">
        <f t="shared" si="0"/>
        <v>12353</v>
      </c>
      <c r="Q4" s="6">
        <f>(P4/P3)*100</f>
        <v>97.359709962168978</v>
      </c>
      <c r="R4" s="16">
        <f>SUM(R20:R31)</f>
        <v>32927</v>
      </c>
      <c r="S4" s="6">
        <f>(R4/R3)*100</f>
        <v>74.305508541511529</v>
      </c>
    </row>
    <row r="5" spans="1:19">
      <c r="A5" s="3" t="s">
        <v>24</v>
      </c>
      <c r="B5" s="8">
        <f>SUM(D5+F5+H5+J5+L5+N5+P5+R5)</f>
        <v>449433</v>
      </c>
      <c r="C5" s="6">
        <f>(B5/B4)*100</f>
        <v>96.014843394497177</v>
      </c>
      <c r="D5" s="7">
        <f>SUM(D32:D43)</f>
        <v>64308</v>
      </c>
      <c r="E5" s="6">
        <f>(D5/D4)*100</f>
        <v>71.674728606138956</v>
      </c>
      <c r="F5" s="7">
        <f t="shared" ref="F5:R5" si="1">SUM(F32:F43)</f>
        <v>114657</v>
      </c>
      <c r="G5" s="6">
        <f>(F5/F4)*100</f>
        <v>103.17283206306071</v>
      </c>
      <c r="H5" s="7">
        <f t="shared" si="1"/>
        <v>3551</v>
      </c>
      <c r="I5" s="6">
        <f>(H5/H4)*100</f>
        <v>98.941209250487603</v>
      </c>
      <c r="J5" s="7">
        <f>SUM(J32:J43)</f>
        <v>6391</v>
      </c>
      <c r="K5" s="6">
        <f t="shared" ref="K5:K6" si="2">(J5/J4)*100</f>
        <v>89.347127079547036</v>
      </c>
      <c r="L5" s="7">
        <f t="shared" si="1"/>
        <v>26335</v>
      </c>
      <c r="M5" s="6">
        <f t="shared" ref="M5:M6" si="3">(L5/L4)*100</f>
        <v>95.144333249033565</v>
      </c>
      <c r="N5" s="7">
        <f t="shared" si="1"/>
        <v>191643</v>
      </c>
      <c r="O5" s="6">
        <f>(N5/N4)*100</f>
        <v>104.41882386273858</v>
      </c>
      <c r="P5" s="7">
        <f t="shared" si="1"/>
        <v>11082</v>
      </c>
      <c r="Q5" s="6">
        <f t="shared" ref="Q5:Q6" si="4">(P5/P4)*100</f>
        <v>89.711001376183916</v>
      </c>
      <c r="R5" s="16">
        <f t="shared" si="1"/>
        <v>31466</v>
      </c>
      <c r="S5" s="6">
        <f t="shared" ref="S5:S6" si="5">(R5/R4)*100</f>
        <v>95.562911896012395</v>
      </c>
    </row>
    <row r="6" spans="1:19">
      <c r="A6" s="3" t="s">
        <v>25</v>
      </c>
      <c r="B6" s="9">
        <f>SUM(D6+F6+H6+J6+L6+N6+P6+R6)</f>
        <v>425603</v>
      </c>
      <c r="C6" s="6">
        <f>(B6/B5)*100</f>
        <v>94.697763626613977</v>
      </c>
      <c r="D6" s="7">
        <f>SUM(D44:D55)</f>
        <v>54775</v>
      </c>
      <c r="E6" s="6">
        <f>(D6/D5)*100</f>
        <v>85.176027865895378</v>
      </c>
      <c r="F6" s="7">
        <f t="shared" ref="F6:R6" si="6">SUM(F44:F55)</f>
        <v>112478</v>
      </c>
      <c r="G6" s="6">
        <f>(F6/F5)*100</f>
        <v>98.099549089894211</v>
      </c>
      <c r="H6" s="7">
        <f t="shared" si="6"/>
        <v>3208</v>
      </c>
      <c r="I6" s="6">
        <f>(H6/H5)*100</f>
        <v>90.340749084764866</v>
      </c>
      <c r="J6" s="7">
        <f t="shared" si="6"/>
        <v>5589</v>
      </c>
      <c r="K6" s="6">
        <f t="shared" si="2"/>
        <v>87.451103113753717</v>
      </c>
      <c r="L6" s="7">
        <f t="shared" si="6"/>
        <v>25894</v>
      </c>
      <c r="M6" s="6">
        <f t="shared" si="3"/>
        <v>98.325422441617619</v>
      </c>
      <c r="N6" s="7">
        <f t="shared" si="6"/>
        <v>183250</v>
      </c>
      <c r="O6" s="6">
        <f t="shared" ref="O6" si="7">(N6/N5)*100</f>
        <v>95.620502705551473</v>
      </c>
      <c r="P6" s="7">
        <f t="shared" si="6"/>
        <v>10309</v>
      </c>
      <c r="Q6" s="6">
        <f t="shared" si="4"/>
        <v>93.024724778920771</v>
      </c>
      <c r="R6" s="16">
        <f t="shared" si="6"/>
        <v>30100</v>
      </c>
      <c r="S6" s="6">
        <f t="shared" si="5"/>
        <v>95.658806330642605</v>
      </c>
    </row>
    <row r="7" spans="1:19">
      <c r="A7" s="9"/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idden="1">
      <c r="A8" s="11" t="s">
        <v>31</v>
      </c>
      <c r="B8" s="9">
        <f>SUM(D8+F8+H8+J8+L8+N8+P8+R8)</f>
        <v>32459</v>
      </c>
      <c r="C8" s="9"/>
      <c r="D8" s="17">
        <v>5940</v>
      </c>
      <c r="E8" s="10"/>
      <c r="F8" s="17">
        <v>8849</v>
      </c>
      <c r="G8" s="10"/>
      <c r="H8" s="17">
        <v>332</v>
      </c>
      <c r="I8" s="10"/>
      <c r="J8" s="17">
        <v>535</v>
      </c>
      <c r="K8" s="10"/>
      <c r="L8" s="17">
        <v>2552</v>
      </c>
      <c r="M8" s="10"/>
      <c r="N8" s="17">
        <v>10727</v>
      </c>
      <c r="O8" s="10"/>
      <c r="P8" s="17">
        <v>973</v>
      </c>
      <c r="Q8" s="10"/>
      <c r="R8" s="17">
        <v>2551</v>
      </c>
      <c r="S8" s="10"/>
    </row>
    <row r="9" spans="1:19" hidden="1">
      <c r="A9" s="7" t="s">
        <v>0</v>
      </c>
      <c r="B9" s="9">
        <f t="shared" ref="B9:B19" si="8">SUM(D9+F9+H9+J9+L9+N9+P9+R9)</f>
        <v>40826</v>
      </c>
      <c r="C9" s="9"/>
      <c r="D9" s="17">
        <v>6168</v>
      </c>
      <c r="E9" s="10"/>
      <c r="F9" s="17">
        <v>8954</v>
      </c>
      <c r="G9" s="10"/>
      <c r="H9" s="17">
        <v>359</v>
      </c>
      <c r="I9" s="10"/>
      <c r="J9" s="17">
        <v>565</v>
      </c>
      <c r="K9" s="10"/>
      <c r="L9" s="17">
        <v>2262</v>
      </c>
      <c r="M9" s="10"/>
      <c r="N9" s="17">
        <v>17749</v>
      </c>
      <c r="O9" s="10"/>
      <c r="P9" s="17">
        <v>902</v>
      </c>
      <c r="Q9" s="10"/>
      <c r="R9" s="17">
        <v>3867</v>
      </c>
      <c r="S9" s="10"/>
    </row>
    <row r="10" spans="1:19" hidden="1">
      <c r="A10" s="7" t="s">
        <v>1</v>
      </c>
      <c r="B10" s="9">
        <f t="shared" si="8"/>
        <v>46134</v>
      </c>
      <c r="C10" s="9"/>
      <c r="D10" s="17">
        <v>8534</v>
      </c>
      <c r="E10" s="10"/>
      <c r="F10" s="17">
        <v>10644</v>
      </c>
      <c r="G10" s="10"/>
      <c r="H10" s="17">
        <v>387</v>
      </c>
      <c r="I10" s="10"/>
      <c r="J10" s="17">
        <v>695</v>
      </c>
      <c r="K10" s="10"/>
      <c r="L10" s="17">
        <v>2789</v>
      </c>
      <c r="M10" s="10"/>
      <c r="N10" s="17">
        <v>17744</v>
      </c>
      <c r="O10" s="10"/>
      <c r="P10" s="17">
        <v>1097</v>
      </c>
      <c r="Q10" s="10"/>
      <c r="R10" s="17">
        <v>4244</v>
      </c>
      <c r="S10" s="10"/>
    </row>
    <row r="11" spans="1:19" hidden="1">
      <c r="A11" s="7" t="s">
        <v>2</v>
      </c>
      <c r="B11" s="9">
        <f t="shared" si="8"/>
        <v>46688</v>
      </c>
      <c r="C11" s="9"/>
      <c r="D11" s="17">
        <v>6959</v>
      </c>
      <c r="E11" s="10"/>
      <c r="F11" s="17">
        <v>9524</v>
      </c>
      <c r="G11" s="10"/>
      <c r="H11" s="17">
        <v>310</v>
      </c>
      <c r="I11" s="10"/>
      <c r="J11" s="17">
        <v>593</v>
      </c>
      <c r="K11" s="10"/>
      <c r="L11" s="17">
        <v>2253</v>
      </c>
      <c r="M11" s="10"/>
      <c r="N11" s="17">
        <v>22081</v>
      </c>
      <c r="O11" s="10"/>
      <c r="P11" s="17">
        <v>1100</v>
      </c>
      <c r="Q11" s="10"/>
      <c r="R11" s="17">
        <v>3868</v>
      </c>
      <c r="S11" s="10"/>
    </row>
    <row r="12" spans="1:19" hidden="1">
      <c r="A12" s="7" t="s">
        <v>3</v>
      </c>
      <c r="B12" s="9">
        <f t="shared" si="8"/>
        <v>43593</v>
      </c>
      <c r="C12" s="9"/>
      <c r="D12" s="17">
        <v>6574</v>
      </c>
      <c r="E12" s="10"/>
      <c r="F12" s="17">
        <v>8710</v>
      </c>
      <c r="G12" s="10"/>
      <c r="H12" s="17">
        <v>275</v>
      </c>
      <c r="I12" s="10"/>
      <c r="J12" s="17">
        <v>504</v>
      </c>
      <c r="K12" s="10"/>
      <c r="L12" s="17">
        <v>2095</v>
      </c>
      <c r="M12" s="10"/>
      <c r="N12" s="17">
        <v>20298</v>
      </c>
      <c r="O12" s="10"/>
      <c r="P12" s="17">
        <v>1010</v>
      </c>
      <c r="Q12" s="10"/>
      <c r="R12" s="17">
        <v>4127</v>
      </c>
      <c r="S12" s="10"/>
    </row>
    <row r="13" spans="1:19" hidden="1">
      <c r="A13" s="7" t="s">
        <v>4</v>
      </c>
      <c r="B13" s="9">
        <f t="shared" si="8"/>
        <v>41044</v>
      </c>
      <c r="C13" s="9"/>
      <c r="D13" s="17">
        <v>6810</v>
      </c>
      <c r="E13" s="10"/>
      <c r="F13" s="17">
        <v>10490</v>
      </c>
      <c r="G13" s="10"/>
      <c r="H13" s="17">
        <v>315</v>
      </c>
      <c r="I13" s="10"/>
      <c r="J13" s="17">
        <v>608</v>
      </c>
      <c r="K13" s="10"/>
      <c r="L13" s="17">
        <v>2397</v>
      </c>
      <c r="M13" s="10"/>
      <c r="N13" s="17">
        <v>15652</v>
      </c>
      <c r="O13" s="10"/>
      <c r="P13" s="17">
        <v>1149</v>
      </c>
      <c r="Q13" s="10"/>
      <c r="R13" s="17">
        <v>3623</v>
      </c>
      <c r="S13" s="10"/>
    </row>
    <row r="14" spans="1:19" hidden="1">
      <c r="A14" s="7" t="s">
        <v>5</v>
      </c>
      <c r="B14" s="9">
        <f t="shared" si="8"/>
        <v>39593</v>
      </c>
      <c r="C14" s="9"/>
      <c r="D14" s="17">
        <v>7290</v>
      </c>
      <c r="E14" s="10"/>
      <c r="F14" s="17">
        <v>9680</v>
      </c>
      <c r="G14" s="10"/>
      <c r="H14" s="17">
        <v>301</v>
      </c>
      <c r="I14" s="10"/>
      <c r="J14" s="17">
        <v>657</v>
      </c>
      <c r="K14" s="10"/>
      <c r="L14" s="17">
        <v>2259</v>
      </c>
      <c r="M14" s="10"/>
      <c r="N14" s="17">
        <v>14972</v>
      </c>
      <c r="O14" s="10"/>
      <c r="P14" s="17">
        <v>1197</v>
      </c>
      <c r="Q14" s="10"/>
      <c r="R14" s="17">
        <v>3237</v>
      </c>
      <c r="S14" s="10"/>
    </row>
    <row r="15" spans="1:19" hidden="1">
      <c r="A15" s="7" t="s">
        <v>6</v>
      </c>
      <c r="B15" s="9">
        <f t="shared" si="8"/>
        <v>33982</v>
      </c>
      <c r="C15" s="9"/>
      <c r="D15" s="17">
        <v>7208</v>
      </c>
      <c r="E15" s="10"/>
      <c r="F15" s="17">
        <v>8258</v>
      </c>
      <c r="G15" s="10"/>
      <c r="H15" s="17">
        <v>328</v>
      </c>
      <c r="I15" s="10"/>
      <c r="J15" s="17">
        <v>602</v>
      </c>
      <c r="K15" s="10"/>
      <c r="L15" s="17">
        <v>2076</v>
      </c>
      <c r="M15" s="10"/>
      <c r="N15" s="17">
        <v>11548</v>
      </c>
      <c r="O15" s="10"/>
      <c r="P15" s="17">
        <v>933</v>
      </c>
      <c r="Q15" s="10"/>
      <c r="R15" s="17">
        <v>3029</v>
      </c>
      <c r="S15" s="10"/>
    </row>
    <row r="16" spans="1:19" hidden="1">
      <c r="A16" s="7" t="s">
        <v>7</v>
      </c>
      <c r="B16" s="9">
        <f t="shared" si="8"/>
        <v>39396</v>
      </c>
      <c r="C16" s="9"/>
      <c r="D16" s="17">
        <v>7837</v>
      </c>
      <c r="E16" s="10"/>
      <c r="F16" s="17">
        <v>9673</v>
      </c>
      <c r="G16" s="10"/>
      <c r="H16" s="17">
        <v>311</v>
      </c>
      <c r="I16" s="10"/>
      <c r="J16" s="17">
        <v>635</v>
      </c>
      <c r="K16" s="10"/>
      <c r="L16" s="17">
        <v>2321</v>
      </c>
      <c r="M16" s="10"/>
      <c r="N16" s="17">
        <v>12734</v>
      </c>
      <c r="O16" s="10"/>
      <c r="P16" s="17">
        <v>1097</v>
      </c>
      <c r="Q16" s="10"/>
      <c r="R16" s="17">
        <v>4788</v>
      </c>
      <c r="S16" s="10"/>
    </row>
    <row r="17" spans="1:19" hidden="1">
      <c r="A17" s="7" t="s">
        <v>8</v>
      </c>
      <c r="B17" s="9">
        <f t="shared" si="8"/>
        <v>37232</v>
      </c>
      <c r="C17" s="9"/>
      <c r="D17" s="17">
        <v>6635</v>
      </c>
      <c r="E17" s="10"/>
      <c r="F17" s="17">
        <v>8784</v>
      </c>
      <c r="G17" s="10"/>
      <c r="H17" s="17">
        <v>347</v>
      </c>
      <c r="I17" s="10"/>
      <c r="J17" s="17">
        <v>665</v>
      </c>
      <c r="K17" s="10"/>
      <c r="L17" s="17">
        <v>2284</v>
      </c>
      <c r="M17" s="10"/>
      <c r="N17" s="17">
        <v>14135</v>
      </c>
      <c r="O17" s="10"/>
      <c r="P17" s="17">
        <v>1103</v>
      </c>
      <c r="Q17" s="10"/>
      <c r="R17" s="17">
        <v>3279</v>
      </c>
      <c r="S17" s="10"/>
    </row>
    <row r="18" spans="1:19" hidden="1">
      <c r="A18" s="7" t="s">
        <v>9</v>
      </c>
      <c r="B18" s="9">
        <f t="shared" si="8"/>
        <v>39614</v>
      </c>
      <c r="C18" s="9"/>
      <c r="D18" s="17">
        <v>7100</v>
      </c>
      <c r="E18" s="10"/>
      <c r="F18" s="17">
        <v>9284</v>
      </c>
      <c r="G18" s="10"/>
      <c r="H18" s="17">
        <v>349</v>
      </c>
      <c r="I18" s="10"/>
      <c r="J18" s="17">
        <v>637</v>
      </c>
      <c r="K18" s="10"/>
      <c r="L18" s="17">
        <v>2408</v>
      </c>
      <c r="M18" s="10"/>
      <c r="N18" s="17">
        <v>14210</v>
      </c>
      <c r="O18" s="10"/>
      <c r="P18" s="17">
        <v>1109</v>
      </c>
      <c r="Q18" s="10"/>
      <c r="R18" s="17">
        <v>4517</v>
      </c>
      <c r="S18" s="10"/>
    </row>
    <row r="19" spans="1:19" hidden="1">
      <c r="A19" s="7" t="s">
        <v>10</v>
      </c>
      <c r="B19" s="9">
        <f t="shared" si="8"/>
        <v>43716</v>
      </c>
      <c r="C19" s="9"/>
      <c r="D19" s="17">
        <v>7483</v>
      </c>
      <c r="E19" s="10"/>
      <c r="F19" s="17">
        <v>8524</v>
      </c>
      <c r="G19" s="10"/>
      <c r="H19" s="17">
        <v>378</v>
      </c>
      <c r="I19" s="10"/>
      <c r="J19" s="17">
        <v>615</v>
      </c>
      <c r="K19" s="10"/>
      <c r="L19" s="17">
        <v>2827</v>
      </c>
      <c r="M19" s="10"/>
      <c r="N19" s="17">
        <v>19688</v>
      </c>
      <c r="O19" s="10"/>
      <c r="P19" s="17">
        <v>1018</v>
      </c>
      <c r="Q19" s="10"/>
      <c r="R19" s="17">
        <v>3183</v>
      </c>
      <c r="S19" s="10"/>
    </row>
    <row r="20" spans="1:19">
      <c r="A20" s="11" t="s">
        <v>11</v>
      </c>
      <c r="B20" s="8">
        <f t="shared" ref="B20:B55" si="9">SUM(D20+F20+H20+J20+L20+N20+P20+R20)</f>
        <v>34144</v>
      </c>
      <c r="C20" s="18">
        <f>(B20/B8)*100</f>
        <v>105.19116423796173</v>
      </c>
      <c r="D20" s="19">
        <v>6681</v>
      </c>
      <c r="E20" s="18">
        <f>(D20/D8)*100</f>
        <v>112.47474747474749</v>
      </c>
      <c r="F20" s="19">
        <v>8663</v>
      </c>
      <c r="G20" s="18">
        <f>(F20/F8)*100</f>
        <v>97.898067578257425</v>
      </c>
      <c r="H20" s="19">
        <v>281</v>
      </c>
      <c r="I20" s="18">
        <f t="shared" ref="I20:I30" si="10">(H20/H8)*100</f>
        <v>84.638554216867462</v>
      </c>
      <c r="J20" s="19">
        <v>590</v>
      </c>
      <c r="K20" s="18">
        <f t="shared" ref="K20:K31" si="11">(J20/J8)*100</f>
        <v>110.28037383177569</v>
      </c>
      <c r="L20" s="19">
        <v>2220</v>
      </c>
      <c r="M20" s="18">
        <f t="shared" ref="M20:M31" si="12">(L20/L8)*100</f>
        <v>86.990595611285272</v>
      </c>
      <c r="N20" s="19">
        <v>12157</v>
      </c>
      <c r="O20" s="18">
        <f t="shared" ref="O20:O31" si="13">(N20/N8)*100</f>
        <v>113.33084739442528</v>
      </c>
      <c r="P20" s="19">
        <v>1041</v>
      </c>
      <c r="Q20" s="18">
        <f t="shared" ref="Q20:Q31" si="14">(P20/P8)*100</f>
        <v>106.98869475847894</v>
      </c>
      <c r="R20" s="19">
        <v>2511</v>
      </c>
      <c r="S20" s="18">
        <f t="shared" ref="S20:S31" si="15">(R20/R8)*100</f>
        <v>98.431987455899645</v>
      </c>
    </row>
    <row r="21" spans="1:19">
      <c r="A21" s="7" t="s">
        <v>0</v>
      </c>
      <c r="B21" s="8">
        <f t="shared" si="9"/>
        <v>38392</v>
      </c>
      <c r="C21" s="18">
        <f t="shared" ref="C21:C29" si="16">(B21/B9)*100</f>
        <v>94.038112967226766</v>
      </c>
      <c r="D21" s="19">
        <v>6598</v>
      </c>
      <c r="E21" s="18">
        <f t="shared" ref="E21:E29" si="17">(D21/D9)*100</f>
        <v>106.97146562905317</v>
      </c>
      <c r="F21" s="19">
        <v>9365</v>
      </c>
      <c r="G21" s="18">
        <f t="shared" ref="G21:G30" si="18">(F21/F9)*100</f>
        <v>104.59012731740005</v>
      </c>
      <c r="H21" s="19">
        <v>318</v>
      </c>
      <c r="I21" s="18">
        <f t="shared" si="10"/>
        <v>88.579387186629518</v>
      </c>
      <c r="J21" s="19">
        <v>547</v>
      </c>
      <c r="K21" s="18">
        <f t="shared" si="11"/>
        <v>96.814159292035399</v>
      </c>
      <c r="L21" s="19">
        <v>2026</v>
      </c>
      <c r="M21" s="18">
        <f t="shared" si="12"/>
        <v>89.566755083996469</v>
      </c>
      <c r="N21" s="19">
        <v>15321</v>
      </c>
      <c r="O21" s="18">
        <f t="shared" si="13"/>
        <v>86.320356076398667</v>
      </c>
      <c r="P21" s="19">
        <v>1256</v>
      </c>
      <c r="Q21" s="18">
        <f t="shared" si="14"/>
        <v>139.24611973392462</v>
      </c>
      <c r="R21" s="19">
        <v>2961</v>
      </c>
      <c r="S21" s="18">
        <f t="shared" si="15"/>
        <v>76.570985259891387</v>
      </c>
    </row>
    <row r="22" spans="1:19">
      <c r="A22" s="7" t="s">
        <v>1</v>
      </c>
      <c r="B22" s="8">
        <f t="shared" si="9"/>
        <v>40757</v>
      </c>
      <c r="C22" s="18">
        <f t="shared" si="16"/>
        <v>88.34482160662418</v>
      </c>
      <c r="D22" s="19">
        <v>8046</v>
      </c>
      <c r="E22" s="18">
        <f t="shared" si="17"/>
        <v>94.281696742441994</v>
      </c>
      <c r="F22" s="19">
        <v>10509</v>
      </c>
      <c r="G22" s="18">
        <f t="shared" si="18"/>
        <v>98.731679819616687</v>
      </c>
      <c r="H22" s="19">
        <v>340</v>
      </c>
      <c r="I22" s="18">
        <f t="shared" si="10"/>
        <v>87.855297157622729</v>
      </c>
      <c r="J22" s="19">
        <v>675</v>
      </c>
      <c r="K22" s="18">
        <f t="shared" si="11"/>
        <v>97.122302158273371</v>
      </c>
      <c r="L22" s="19">
        <v>2607</v>
      </c>
      <c r="M22" s="18">
        <f t="shared" si="12"/>
        <v>93.474363571172461</v>
      </c>
      <c r="N22" s="19">
        <v>14103</v>
      </c>
      <c r="O22" s="18">
        <f t="shared" si="13"/>
        <v>79.480387736699726</v>
      </c>
      <c r="P22" s="19">
        <v>1188</v>
      </c>
      <c r="Q22" s="18">
        <f t="shared" si="14"/>
        <v>108.29535095715588</v>
      </c>
      <c r="R22" s="19">
        <v>3289</v>
      </c>
      <c r="S22" s="18">
        <f t="shared" si="15"/>
        <v>77.497643732327987</v>
      </c>
    </row>
    <row r="23" spans="1:19">
      <c r="A23" s="7" t="s">
        <v>2</v>
      </c>
      <c r="B23" s="8">
        <f t="shared" si="9"/>
        <v>38982</v>
      </c>
      <c r="C23" s="18">
        <f t="shared" si="16"/>
        <v>83.494688142563405</v>
      </c>
      <c r="D23" s="19">
        <v>7598</v>
      </c>
      <c r="E23" s="18">
        <f t="shared" si="17"/>
        <v>109.18235378646357</v>
      </c>
      <c r="F23" s="19">
        <v>9892</v>
      </c>
      <c r="G23" s="18">
        <f t="shared" si="18"/>
        <v>103.86392272154556</v>
      </c>
      <c r="H23" s="19">
        <v>260</v>
      </c>
      <c r="I23" s="18">
        <f t="shared" si="10"/>
        <v>83.870967741935488</v>
      </c>
      <c r="J23" s="19">
        <v>618</v>
      </c>
      <c r="K23" s="18">
        <f t="shared" si="11"/>
        <v>104.2158516020236</v>
      </c>
      <c r="L23" s="19">
        <v>2348</v>
      </c>
      <c r="M23" s="18">
        <f t="shared" si="12"/>
        <v>104.21660008877053</v>
      </c>
      <c r="N23" s="19">
        <v>14329</v>
      </c>
      <c r="O23" s="18">
        <f t="shared" si="13"/>
        <v>64.89289434355328</v>
      </c>
      <c r="P23" s="19">
        <v>1128</v>
      </c>
      <c r="Q23" s="18">
        <f t="shared" si="14"/>
        <v>102.54545454545453</v>
      </c>
      <c r="R23" s="19">
        <v>2809</v>
      </c>
      <c r="S23" s="18">
        <f t="shared" si="15"/>
        <v>72.621509824198554</v>
      </c>
    </row>
    <row r="24" spans="1:19">
      <c r="A24" s="7" t="s">
        <v>3</v>
      </c>
      <c r="B24" s="8">
        <f t="shared" si="9"/>
        <v>39964</v>
      </c>
      <c r="C24" s="18">
        <f t="shared" si="16"/>
        <v>91.675268965200843</v>
      </c>
      <c r="D24" s="19">
        <v>7632</v>
      </c>
      <c r="E24" s="18">
        <f t="shared" si="17"/>
        <v>116.09370246425313</v>
      </c>
      <c r="F24" s="19">
        <v>8409</v>
      </c>
      <c r="G24" s="18">
        <f t="shared" si="18"/>
        <v>96.544202066590117</v>
      </c>
      <c r="H24" s="19">
        <v>267</v>
      </c>
      <c r="I24" s="18">
        <f t="shared" si="10"/>
        <v>97.090909090909093</v>
      </c>
      <c r="J24" s="19">
        <v>564</v>
      </c>
      <c r="K24" s="18">
        <f t="shared" si="11"/>
        <v>111.90476190476191</v>
      </c>
      <c r="L24" s="19">
        <v>2028</v>
      </c>
      <c r="M24" s="18">
        <f t="shared" si="12"/>
        <v>96.801909307875903</v>
      </c>
      <c r="N24" s="19">
        <v>17617</v>
      </c>
      <c r="O24" s="18">
        <f t="shared" si="13"/>
        <v>86.791802147994872</v>
      </c>
      <c r="P24" s="19">
        <v>928</v>
      </c>
      <c r="Q24" s="18">
        <f t="shared" si="14"/>
        <v>91.881188118811892</v>
      </c>
      <c r="R24" s="19">
        <v>2519</v>
      </c>
      <c r="S24" s="18">
        <f t="shared" si="15"/>
        <v>61.037072934334866</v>
      </c>
    </row>
    <row r="25" spans="1:19">
      <c r="A25" s="7" t="s">
        <v>4</v>
      </c>
      <c r="B25" s="8">
        <f t="shared" si="9"/>
        <v>38345</v>
      </c>
      <c r="C25" s="18">
        <f t="shared" si="16"/>
        <v>93.424130201734727</v>
      </c>
      <c r="D25" s="19">
        <v>6959</v>
      </c>
      <c r="E25" s="18">
        <f t="shared" si="17"/>
        <v>102.18795888399413</v>
      </c>
      <c r="F25" s="19">
        <v>9183</v>
      </c>
      <c r="G25" s="18">
        <f t="shared" si="18"/>
        <v>87.540514775977115</v>
      </c>
      <c r="H25" s="19">
        <v>260</v>
      </c>
      <c r="I25" s="18">
        <f t="shared" si="10"/>
        <v>82.539682539682531</v>
      </c>
      <c r="J25" s="19">
        <v>665</v>
      </c>
      <c r="K25" s="18">
        <f t="shared" si="11"/>
        <v>109.375</v>
      </c>
      <c r="L25" s="19">
        <v>2281</v>
      </c>
      <c r="M25" s="18">
        <f t="shared" si="12"/>
        <v>95.16061743846474</v>
      </c>
      <c r="N25" s="19">
        <v>15105</v>
      </c>
      <c r="O25" s="18">
        <f t="shared" si="13"/>
        <v>96.505238947099414</v>
      </c>
      <c r="P25" s="19">
        <v>1029</v>
      </c>
      <c r="Q25" s="18">
        <f t="shared" si="14"/>
        <v>89.556135770234988</v>
      </c>
      <c r="R25" s="19">
        <v>2863</v>
      </c>
      <c r="S25" s="18">
        <f t="shared" si="15"/>
        <v>79.022909191277947</v>
      </c>
    </row>
    <row r="26" spans="1:19">
      <c r="A26" s="7" t="s">
        <v>5</v>
      </c>
      <c r="B26" s="8">
        <f t="shared" si="9"/>
        <v>34493</v>
      </c>
      <c r="C26" s="18">
        <f t="shared" si="16"/>
        <v>87.118935165306993</v>
      </c>
      <c r="D26" s="19">
        <v>7773</v>
      </c>
      <c r="E26" s="18">
        <f t="shared" si="17"/>
        <v>106.62551440329217</v>
      </c>
      <c r="F26" s="19">
        <v>8644</v>
      </c>
      <c r="G26" s="18">
        <f t="shared" si="18"/>
        <v>89.297520661157023</v>
      </c>
      <c r="H26" s="19">
        <v>252</v>
      </c>
      <c r="I26" s="18">
        <f t="shared" si="10"/>
        <v>83.720930232558146</v>
      </c>
      <c r="J26" s="19">
        <v>594</v>
      </c>
      <c r="K26" s="18">
        <f t="shared" si="11"/>
        <v>90.410958904109577</v>
      </c>
      <c r="L26" s="19">
        <v>2370</v>
      </c>
      <c r="M26" s="18">
        <f t="shared" si="12"/>
        <v>104.9136786188579</v>
      </c>
      <c r="N26" s="19">
        <v>11197</v>
      </c>
      <c r="O26" s="18">
        <f t="shared" si="13"/>
        <v>74.786267699706116</v>
      </c>
      <c r="P26" s="19">
        <v>934</v>
      </c>
      <c r="Q26" s="18">
        <f t="shared" si="14"/>
        <v>78.028404344193817</v>
      </c>
      <c r="R26" s="19">
        <v>2729</v>
      </c>
      <c r="S26" s="18">
        <f t="shared" si="15"/>
        <v>84.306456595613227</v>
      </c>
    </row>
    <row r="27" spans="1:19">
      <c r="A27" s="7" t="s">
        <v>6</v>
      </c>
      <c r="B27" s="8">
        <f t="shared" si="9"/>
        <v>38369</v>
      </c>
      <c r="C27" s="18">
        <f t="shared" si="16"/>
        <v>112.90977576363956</v>
      </c>
      <c r="D27" s="19">
        <v>6637</v>
      </c>
      <c r="E27" s="18">
        <f t="shared" si="17"/>
        <v>92.078246392896773</v>
      </c>
      <c r="F27" s="19">
        <v>7905</v>
      </c>
      <c r="G27" s="18">
        <f t="shared" si="18"/>
        <v>95.725357229353364</v>
      </c>
      <c r="H27" s="19">
        <v>280</v>
      </c>
      <c r="I27" s="18">
        <f t="shared" si="10"/>
        <v>85.365853658536579</v>
      </c>
      <c r="J27" s="19">
        <v>571</v>
      </c>
      <c r="K27" s="18">
        <f t="shared" si="11"/>
        <v>94.850498338870437</v>
      </c>
      <c r="L27" s="19">
        <v>2174</v>
      </c>
      <c r="M27" s="18">
        <f t="shared" si="12"/>
        <v>104.72061657032756</v>
      </c>
      <c r="N27" s="19">
        <v>17191</v>
      </c>
      <c r="O27" s="18">
        <f t="shared" si="13"/>
        <v>148.86560443366815</v>
      </c>
      <c r="P27" s="19">
        <v>817</v>
      </c>
      <c r="Q27" s="18">
        <f t="shared" si="14"/>
        <v>87.566988210075024</v>
      </c>
      <c r="R27" s="19">
        <v>2794</v>
      </c>
      <c r="S27" s="18">
        <f t="shared" si="15"/>
        <v>92.241663915483656</v>
      </c>
    </row>
    <row r="28" spans="1:19">
      <c r="A28" s="7" t="s">
        <v>7</v>
      </c>
      <c r="B28" s="8">
        <f t="shared" si="9"/>
        <v>37782</v>
      </c>
      <c r="C28" s="18">
        <f t="shared" si="16"/>
        <v>95.903137374352738</v>
      </c>
      <c r="D28" s="19">
        <v>8310</v>
      </c>
      <c r="E28" s="18">
        <f t="shared" si="17"/>
        <v>106.03547275743269</v>
      </c>
      <c r="F28" s="19">
        <v>9196</v>
      </c>
      <c r="G28" s="18">
        <f t="shared" si="18"/>
        <v>95.068748061614798</v>
      </c>
      <c r="H28" s="19">
        <v>337</v>
      </c>
      <c r="I28" s="18">
        <f t="shared" si="10"/>
        <v>108.36012861736334</v>
      </c>
      <c r="J28" s="19">
        <v>575</v>
      </c>
      <c r="K28" s="18">
        <f t="shared" si="11"/>
        <v>90.551181102362193</v>
      </c>
      <c r="L28" s="19">
        <v>2291</v>
      </c>
      <c r="M28" s="18">
        <f t="shared" si="12"/>
        <v>98.707453683756995</v>
      </c>
      <c r="N28" s="19">
        <v>13255</v>
      </c>
      <c r="O28" s="18">
        <f t="shared" si="13"/>
        <v>104.091408826763</v>
      </c>
      <c r="P28" s="19">
        <v>1057</v>
      </c>
      <c r="Q28" s="18">
        <f t="shared" si="14"/>
        <v>96.353691886964441</v>
      </c>
      <c r="R28" s="19">
        <v>2761</v>
      </c>
      <c r="S28" s="18">
        <f t="shared" si="15"/>
        <v>57.66499582289056</v>
      </c>
    </row>
    <row r="29" spans="1:19">
      <c r="A29" s="7" t="s">
        <v>8</v>
      </c>
      <c r="B29" s="8">
        <f t="shared" si="9"/>
        <v>42133</v>
      </c>
      <c r="C29" s="18">
        <f t="shared" si="16"/>
        <v>113.16340782122904</v>
      </c>
      <c r="D29" s="19">
        <v>8079</v>
      </c>
      <c r="E29" s="18">
        <f t="shared" si="17"/>
        <v>121.76337603617182</v>
      </c>
      <c r="F29" s="19">
        <v>10077</v>
      </c>
      <c r="G29" s="18">
        <f t="shared" si="18"/>
        <v>114.71994535519126</v>
      </c>
      <c r="H29" s="19">
        <v>289</v>
      </c>
      <c r="I29" s="18">
        <f t="shared" si="10"/>
        <v>83.285302593659935</v>
      </c>
      <c r="J29" s="19">
        <v>586</v>
      </c>
      <c r="K29" s="18">
        <f t="shared" si="11"/>
        <v>88.120300751879697</v>
      </c>
      <c r="L29" s="19">
        <v>2248</v>
      </c>
      <c r="M29" s="18">
        <f t="shared" si="12"/>
        <v>98.423817863397545</v>
      </c>
      <c r="N29" s="19">
        <v>16863</v>
      </c>
      <c r="O29" s="18">
        <f t="shared" si="13"/>
        <v>119.29961089494164</v>
      </c>
      <c r="P29" s="19">
        <v>1167</v>
      </c>
      <c r="Q29" s="18">
        <f t="shared" si="14"/>
        <v>105.8023572076156</v>
      </c>
      <c r="R29" s="19">
        <v>2824</v>
      </c>
      <c r="S29" s="18">
        <f t="shared" si="15"/>
        <v>86.123818237267457</v>
      </c>
    </row>
    <row r="30" spans="1:19">
      <c r="A30" s="7" t="s">
        <v>9</v>
      </c>
      <c r="B30" s="8">
        <f t="shared" si="9"/>
        <v>44312</v>
      </c>
      <c r="C30" s="18">
        <f>(B30/B18)*100</f>
        <v>111.85944363103953</v>
      </c>
      <c r="D30" s="19">
        <v>7148</v>
      </c>
      <c r="E30" s="18">
        <f t="shared" ref="E30:E35" si="19">(D30/D18)*100</f>
        <v>100.67605633802816</v>
      </c>
      <c r="F30" s="19">
        <v>9622</v>
      </c>
      <c r="G30" s="18">
        <f t="shared" si="18"/>
        <v>103.64067212408446</v>
      </c>
      <c r="H30" s="19">
        <v>331</v>
      </c>
      <c r="I30" s="18">
        <f t="shared" si="10"/>
        <v>94.842406876790832</v>
      </c>
      <c r="J30" s="19">
        <v>621</v>
      </c>
      <c r="K30" s="18">
        <f t="shared" si="11"/>
        <v>97.488226059654622</v>
      </c>
      <c r="L30" s="19">
        <v>2427</v>
      </c>
      <c r="M30" s="18">
        <f t="shared" si="12"/>
        <v>100.78903654485049</v>
      </c>
      <c r="N30" s="19">
        <v>20687</v>
      </c>
      <c r="O30" s="18">
        <f t="shared" si="13"/>
        <v>145.58057705840957</v>
      </c>
      <c r="P30" s="19">
        <v>1023</v>
      </c>
      <c r="Q30" s="18">
        <f t="shared" si="14"/>
        <v>92.245266005410272</v>
      </c>
      <c r="R30" s="19">
        <v>2453</v>
      </c>
      <c r="S30" s="18">
        <f t="shared" si="15"/>
        <v>54.305955280053134</v>
      </c>
    </row>
    <row r="31" spans="1:19">
      <c r="A31" s="7" t="s">
        <v>10</v>
      </c>
      <c r="B31" s="8">
        <f t="shared" si="9"/>
        <v>40414</v>
      </c>
      <c r="C31" s="18">
        <f>(B31/B19)*100</f>
        <v>92.44670143654497</v>
      </c>
      <c r="D31" s="19">
        <v>8261</v>
      </c>
      <c r="E31" s="18">
        <f t="shared" si="19"/>
        <v>110.39689963918215</v>
      </c>
      <c r="F31" s="19">
        <v>9666</v>
      </c>
      <c r="G31" s="18">
        <f>(F31/F19)*100</f>
        <v>113.39746597841389</v>
      </c>
      <c r="H31" s="19">
        <v>374</v>
      </c>
      <c r="I31" s="18">
        <f>(H31/H19)*100</f>
        <v>98.941798941798936</v>
      </c>
      <c r="J31" s="19">
        <v>547</v>
      </c>
      <c r="K31" s="18">
        <f t="shared" si="11"/>
        <v>88.943089430894304</v>
      </c>
      <c r="L31" s="19">
        <v>2659</v>
      </c>
      <c r="M31" s="18">
        <f t="shared" si="12"/>
        <v>94.057304563141145</v>
      </c>
      <c r="N31" s="19">
        <v>15708</v>
      </c>
      <c r="O31" s="18">
        <f t="shared" si="13"/>
        <v>79.784640390085329</v>
      </c>
      <c r="P31" s="19">
        <v>785</v>
      </c>
      <c r="Q31" s="18">
        <f t="shared" si="14"/>
        <v>77.11198428290767</v>
      </c>
      <c r="R31" s="19">
        <v>2414</v>
      </c>
      <c r="S31" s="18">
        <f t="shared" si="15"/>
        <v>75.840402136349354</v>
      </c>
    </row>
    <row r="32" spans="1:19">
      <c r="A32" s="11" t="s">
        <v>12</v>
      </c>
      <c r="B32" s="8">
        <f t="shared" si="9"/>
        <v>48925</v>
      </c>
      <c r="C32" s="18">
        <f>(B32/B20)*100</f>
        <v>143.29018275538894</v>
      </c>
      <c r="D32" s="19">
        <v>6491</v>
      </c>
      <c r="E32" s="18">
        <f t="shared" si="19"/>
        <v>97.156114354138595</v>
      </c>
      <c r="F32" s="19">
        <v>8379</v>
      </c>
      <c r="G32" s="18">
        <f>(F32/F20)*100</f>
        <v>96.721689945746277</v>
      </c>
      <c r="H32" s="19">
        <v>237</v>
      </c>
      <c r="I32" s="18">
        <f>(H32/H20)*100</f>
        <v>84.341637010676152</v>
      </c>
      <c r="J32" s="19">
        <v>577</v>
      </c>
      <c r="K32" s="18">
        <f>(J32/J20)*100</f>
        <v>97.79661016949153</v>
      </c>
      <c r="L32" s="19">
        <v>1968</v>
      </c>
      <c r="M32" s="18">
        <f>(L32/L20)*100</f>
        <v>88.64864864864866</v>
      </c>
      <c r="N32" s="19">
        <v>27753</v>
      </c>
      <c r="O32" s="18">
        <f>(N32/N20)*100</f>
        <v>228.28822900386609</v>
      </c>
      <c r="P32" s="19">
        <v>866</v>
      </c>
      <c r="Q32" s="18">
        <f t="shared" ref="Q32:Q55" si="20">(P32/P20)*100</f>
        <v>83.189241114313162</v>
      </c>
      <c r="R32" s="19">
        <v>2654</v>
      </c>
      <c r="S32" s="18">
        <f t="shared" ref="S32:S55" si="21">(R32/R20)*100</f>
        <v>105.69494225408205</v>
      </c>
    </row>
    <row r="33" spans="1:19">
      <c r="A33" s="7" t="s">
        <v>0</v>
      </c>
      <c r="B33" s="8">
        <f t="shared" si="9"/>
        <v>33552</v>
      </c>
      <c r="C33" s="18">
        <f t="shared" ref="C33:C55" si="22">(B33/B21)*100</f>
        <v>87.393206918107936</v>
      </c>
      <c r="D33" s="19">
        <v>5434</v>
      </c>
      <c r="E33" s="18">
        <f t="shared" si="19"/>
        <v>82.358290391027595</v>
      </c>
      <c r="F33" s="19">
        <v>9731</v>
      </c>
      <c r="G33" s="18">
        <f>(F33/F21)*100</f>
        <v>103.90816871329417</v>
      </c>
      <c r="H33" s="19">
        <v>299</v>
      </c>
      <c r="I33" s="18">
        <f t="shared" ref="I33:I55" si="23">(H33/H21)*100</f>
        <v>94.025157232704402</v>
      </c>
      <c r="J33" s="19">
        <v>522</v>
      </c>
      <c r="K33" s="18">
        <f t="shared" ref="K33:K55" si="24">(J33/J21)*100</f>
        <v>95.42961608775137</v>
      </c>
      <c r="L33" s="19">
        <v>2114</v>
      </c>
      <c r="M33" s="18">
        <f t="shared" ref="M33:M55" si="25">(L33/L21)*100</f>
        <v>104.34353405725567</v>
      </c>
      <c r="N33" s="19">
        <v>11883</v>
      </c>
      <c r="O33" s="18">
        <f t="shared" ref="O33:O55" si="26">(N33/N21)*100</f>
        <v>77.560211474446845</v>
      </c>
      <c r="P33" s="19">
        <v>1020</v>
      </c>
      <c r="Q33" s="18">
        <f t="shared" si="20"/>
        <v>81.210191082802552</v>
      </c>
      <c r="R33" s="19">
        <v>2549</v>
      </c>
      <c r="S33" s="18">
        <f t="shared" si="21"/>
        <v>86.085781830462679</v>
      </c>
    </row>
    <row r="34" spans="1:19">
      <c r="A34" s="7" t="s">
        <v>1</v>
      </c>
      <c r="B34" s="8">
        <f t="shared" si="9"/>
        <v>46356</v>
      </c>
      <c r="C34" s="18">
        <f t="shared" si="22"/>
        <v>113.73751748165959</v>
      </c>
      <c r="D34" s="19">
        <v>6905</v>
      </c>
      <c r="E34" s="18">
        <f t="shared" si="19"/>
        <v>85.819040517027091</v>
      </c>
      <c r="F34" s="19">
        <v>10484</v>
      </c>
      <c r="G34" s="18">
        <f t="shared" ref="G34:G55" si="27">(F34/F22)*100</f>
        <v>99.762108668760106</v>
      </c>
      <c r="H34" s="19">
        <v>363</v>
      </c>
      <c r="I34" s="18">
        <f t="shared" si="23"/>
        <v>106.76470588235294</v>
      </c>
      <c r="J34" s="19">
        <v>685</v>
      </c>
      <c r="K34" s="18">
        <f t="shared" si="24"/>
        <v>101.48148148148148</v>
      </c>
      <c r="L34" s="19">
        <v>2689</v>
      </c>
      <c r="M34" s="18">
        <f t="shared" si="25"/>
        <v>103.14537782892212</v>
      </c>
      <c r="N34" s="19">
        <v>21024</v>
      </c>
      <c r="O34" s="18">
        <f t="shared" si="26"/>
        <v>149.0746649649011</v>
      </c>
      <c r="P34" s="19">
        <v>1103</v>
      </c>
      <c r="Q34" s="18">
        <f t="shared" si="20"/>
        <v>92.845117845117841</v>
      </c>
      <c r="R34" s="19">
        <v>3103</v>
      </c>
      <c r="S34" s="18">
        <f t="shared" si="21"/>
        <v>94.344785649133485</v>
      </c>
    </row>
    <row r="35" spans="1:19">
      <c r="A35" s="7" t="s">
        <v>2</v>
      </c>
      <c r="B35" s="8">
        <f t="shared" si="9"/>
        <v>34152</v>
      </c>
      <c r="C35" s="18">
        <f t="shared" si="22"/>
        <v>87.609665999692169</v>
      </c>
      <c r="D35" s="19">
        <v>5211</v>
      </c>
      <c r="E35" s="18">
        <f t="shared" si="19"/>
        <v>68.583837852066338</v>
      </c>
      <c r="F35" s="19">
        <v>8793</v>
      </c>
      <c r="G35" s="18">
        <f t="shared" si="27"/>
        <v>88.890012131014956</v>
      </c>
      <c r="H35" s="19">
        <v>286</v>
      </c>
      <c r="I35" s="18">
        <f t="shared" si="23"/>
        <v>110.00000000000001</v>
      </c>
      <c r="J35" s="19">
        <v>535</v>
      </c>
      <c r="K35" s="18">
        <f t="shared" si="24"/>
        <v>86.569579288025892</v>
      </c>
      <c r="L35" s="19">
        <v>2092</v>
      </c>
      <c r="M35" s="18">
        <f t="shared" si="25"/>
        <v>89.097103918228285</v>
      </c>
      <c r="N35" s="19">
        <v>13728</v>
      </c>
      <c r="O35" s="18">
        <f t="shared" si="26"/>
        <v>95.805708702631037</v>
      </c>
      <c r="P35" s="19">
        <v>915</v>
      </c>
      <c r="Q35" s="18">
        <f t="shared" si="20"/>
        <v>81.11702127659575</v>
      </c>
      <c r="R35" s="19">
        <v>2592</v>
      </c>
      <c r="S35" s="18">
        <f t="shared" si="21"/>
        <v>92.274830900676392</v>
      </c>
    </row>
    <row r="36" spans="1:19">
      <c r="A36" s="7" t="s">
        <v>3</v>
      </c>
      <c r="B36" s="8">
        <f t="shared" si="9"/>
        <v>33627</v>
      </c>
      <c r="C36" s="18">
        <f t="shared" si="22"/>
        <v>84.143228906015409</v>
      </c>
      <c r="D36" s="19">
        <v>4939</v>
      </c>
      <c r="E36" s="18">
        <f t="shared" ref="E36:E55" si="28">(D36/D24)*100</f>
        <v>64.714360587002091</v>
      </c>
      <c r="F36" s="19">
        <v>8938</v>
      </c>
      <c r="G36" s="18">
        <f t="shared" si="27"/>
        <v>106.29087882031156</v>
      </c>
      <c r="H36" s="19">
        <v>282</v>
      </c>
      <c r="I36" s="18">
        <f t="shared" si="23"/>
        <v>105.61797752808988</v>
      </c>
      <c r="J36" s="19">
        <v>537</v>
      </c>
      <c r="K36" s="18">
        <f t="shared" si="24"/>
        <v>95.212765957446805</v>
      </c>
      <c r="L36" s="19">
        <v>2193</v>
      </c>
      <c r="M36" s="18">
        <f t="shared" si="25"/>
        <v>108.1360946745562</v>
      </c>
      <c r="N36" s="19">
        <v>13461</v>
      </c>
      <c r="O36" s="18">
        <f t="shared" si="26"/>
        <v>76.40915025259693</v>
      </c>
      <c r="P36" s="19">
        <v>802</v>
      </c>
      <c r="Q36" s="18">
        <f t="shared" si="20"/>
        <v>86.422413793103445</v>
      </c>
      <c r="R36" s="19">
        <v>2475</v>
      </c>
      <c r="S36" s="18">
        <f t="shared" si="21"/>
        <v>98.253275109170303</v>
      </c>
    </row>
    <row r="37" spans="1:19">
      <c r="A37" s="7" t="s">
        <v>4</v>
      </c>
      <c r="B37" s="8">
        <f t="shared" si="9"/>
        <v>41122</v>
      </c>
      <c r="C37" s="18">
        <f t="shared" si="22"/>
        <v>107.24214369539706</v>
      </c>
      <c r="D37" s="19">
        <v>4756</v>
      </c>
      <c r="E37" s="18">
        <f t="shared" si="28"/>
        <v>68.343152751832164</v>
      </c>
      <c r="F37" s="19">
        <v>9902</v>
      </c>
      <c r="G37" s="18">
        <f t="shared" si="27"/>
        <v>107.82968528803222</v>
      </c>
      <c r="H37" s="19">
        <v>288</v>
      </c>
      <c r="I37" s="18">
        <f t="shared" si="23"/>
        <v>110.76923076923077</v>
      </c>
      <c r="J37" s="19">
        <v>557</v>
      </c>
      <c r="K37" s="18">
        <f t="shared" si="24"/>
        <v>83.759398496240607</v>
      </c>
      <c r="L37" s="19">
        <v>3016</v>
      </c>
      <c r="M37" s="18">
        <f t="shared" si="25"/>
        <v>132.22270933800962</v>
      </c>
      <c r="N37" s="19">
        <v>19496</v>
      </c>
      <c r="O37" s="18">
        <f t="shared" si="26"/>
        <v>129.06984442237669</v>
      </c>
      <c r="P37" s="19">
        <v>831</v>
      </c>
      <c r="Q37" s="18">
        <f t="shared" si="20"/>
        <v>80.75801749271136</v>
      </c>
      <c r="R37" s="19">
        <v>2276</v>
      </c>
      <c r="S37" s="18">
        <f t="shared" si="21"/>
        <v>79.49703108627314</v>
      </c>
    </row>
    <row r="38" spans="1:19">
      <c r="A38" s="7" t="s">
        <v>5</v>
      </c>
      <c r="B38" s="8">
        <f t="shared" si="9"/>
        <v>32398</v>
      </c>
      <c r="C38" s="18">
        <f t="shared" si="22"/>
        <v>93.926303887745348</v>
      </c>
      <c r="D38" s="19">
        <v>4369</v>
      </c>
      <c r="E38" s="18">
        <f t="shared" si="28"/>
        <v>56.207384536215102</v>
      </c>
      <c r="F38" s="19">
        <v>9343</v>
      </c>
      <c r="G38" s="18">
        <f t="shared" si="27"/>
        <v>108.08653401203148</v>
      </c>
      <c r="H38" s="19">
        <v>281</v>
      </c>
      <c r="I38" s="18">
        <f t="shared" si="23"/>
        <v>111.50793650793651</v>
      </c>
      <c r="J38" s="19">
        <v>484</v>
      </c>
      <c r="K38" s="18">
        <f t="shared" si="24"/>
        <v>81.481481481481481</v>
      </c>
      <c r="L38" s="19">
        <v>1955</v>
      </c>
      <c r="M38" s="18">
        <f t="shared" si="25"/>
        <v>82.489451476793249</v>
      </c>
      <c r="N38" s="19">
        <v>12292</v>
      </c>
      <c r="O38" s="18">
        <f t="shared" si="26"/>
        <v>109.77940519782084</v>
      </c>
      <c r="P38" s="19">
        <v>892</v>
      </c>
      <c r="Q38" s="18">
        <f t="shared" si="20"/>
        <v>95.503211991434682</v>
      </c>
      <c r="R38" s="19">
        <v>2782</v>
      </c>
      <c r="S38" s="18">
        <f t="shared" si="21"/>
        <v>101.94210333455477</v>
      </c>
    </row>
    <row r="39" spans="1:19">
      <c r="A39" s="7" t="s">
        <v>6</v>
      </c>
      <c r="B39" s="8">
        <f t="shared" si="9"/>
        <v>31007</v>
      </c>
      <c r="C39" s="18">
        <f t="shared" si="22"/>
        <v>80.812635200291908</v>
      </c>
      <c r="D39" s="19">
        <v>4994</v>
      </c>
      <c r="E39" s="18">
        <f t="shared" si="28"/>
        <v>75.244839535934915</v>
      </c>
      <c r="F39" s="19">
        <v>9291</v>
      </c>
      <c r="G39" s="18">
        <f t="shared" si="27"/>
        <v>117.53320683111954</v>
      </c>
      <c r="H39" s="19">
        <v>201</v>
      </c>
      <c r="I39" s="18">
        <f t="shared" si="23"/>
        <v>71.785714285714292</v>
      </c>
      <c r="J39" s="19">
        <v>479</v>
      </c>
      <c r="K39" s="18">
        <f t="shared" si="24"/>
        <v>83.887915936952723</v>
      </c>
      <c r="L39" s="19">
        <v>1820</v>
      </c>
      <c r="M39" s="18">
        <f t="shared" si="25"/>
        <v>83.716651333946643</v>
      </c>
      <c r="N39" s="19">
        <v>10943</v>
      </c>
      <c r="O39" s="18">
        <f t="shared" si="26"/>
        <v>63.655401081961493</v>
      </c>
      <c r="P39" s="19">
        <v>773</v>
      </c>
      <c r="Q39" s="18">
        <f t="shared" si="20"/>
        <v>94.614443084455331</v>
      </c>
      <c r="R39" s="19">
        <v>2506</v>
      </c>
      <c r="S39" s="18">
        <f t="shared" si="21"/>
        <v>89.692197566213309</v>
      </c>
    </row>
    <row r="40" spans="1:19">
      <c r="A40" s="7" t="s">
        <v>7</v>
      </c>
      <c r="B40" s="8">
        <f t="shared" si="9"/>
        <v>34585</v>
      </c>
      <c r="C40" s="18">
        <f t="shared" si="22"/>
        <v>91.538298660737922</v>
      </c>
      <c r="D40" s="19">
        <v>5057</v>
      </c>
      <c r="E40" s="18">
        <f t="shared" si="28"/>
        <v>60.85439229843562</v>
      </c>
      <c r="F40" s="19">
        <v>9916</v>
      </c>
      <c r="G40" s="18">
        <f t="shared" si="27"/>
        <v>107.8294910830796</v>
      </c>
      <c r="H40" s="19">
        <v>293</v>
      </c>
      <c r="I40" s="18">
        <f t="shared" si="23"/>
        <v>86.943620178041542</v>
      </c>
      <c r="J40" s="19">
        <v>474</v>
      </c>
      <c r="K40" s="18">
        <f t="shared" si="24"/>
        <v>82.434782608695656</v>
      </c>
      <c r="L40" s="19">
        <v>2099</v>
      </c>
      <c r="M40" s="18">
        <f t="shared" si="25"/>
        <v>91.619380183326058</v>
      </c>
      <c r="N40" s="19">
        <v>12999</v>
      </c>
      <c r="O40" s="18">
        <f t="shared" si="26"/>
        <v>98.068653338362878</v>
      </c>
      <c r="P40" s="19">
        <v>888</v>
      </c>
      <c r="Q40" s="18">
        <f t="shared" si="20"/>
        <v>84.011352885525071</v>
      </c>
      <c r="R40" s="19">
        <v>2859</v>
      </c>
      <c r="S40" s="18">
        <f t="shared" si="21"/>
        <v>103.54943860919957</v>
      </c>
    </row>
    <row r="41" spans="1:19">
      <c r="A41" s="7" t="s">
        <v>8</v>
      </c>
      <c r="B41" s="8">
        <f t="shared" si="9"/>
        <v>40938</v>
      </c>
      <c r="C41" s="18">
        <f t="shared" si="22"/>
        <v>97.163743384045759</v>
      </c>
      <c r="D41" s="19">
        <v>4974</v>
      </c>
      <c r="E41" s="18">
        <f t="shared" si="28"/>
        <v>61.567025621982921</v>
      </c>
      <c r="F41" s="19">
        <v>10010</v>
      </c>
      <c r="G41" s="18">
        <f t="shared" si="27"/>
        <v>99.335119579239844</v>
      </c>
      <c r="H41" s="19">
        <v>322</v>
      </c>
      <c r="I41" s="18">
        <f t="shared" si="23"/>
        <v>111.41868512110726</v>
      </c>
      <c r="J41" s="19">
        <v>537</v>
      </c>
      <c r="K41" s="18">
        <f t="shared" si="24"/>
        <v>91.638225255972699</v>
      </c>
      <c r="L41" s="19">
        <v>2031</v>
      </c>
      <c r="M41" s="18">
        <f t="shared" si="25"/>
        <v>90.34697508896798</v>
      </c>
      <c r="N41" s="19">
        <v>19377</v>
      </c>
      <c r="O41" s="18">
        <f t="shared" si="26"/>
        <v>114.90837929194093</v>
      </c>
      <c r="P41" s="19">
        <v>1094</v>
      </c>
      <c r="Q41" s="18">
        <f t="shared" si="20"/>
        <v>93.744644387317905</v>
      </c>
      <c r="R41" s="19">
        <v>2593</v>
      </c>
      <c r="S41" s="18">
        <f t="shared" si="21"/>
        <v>91.820113314447596</v>
      </c>
    </row>
    <row r="42" spans="1:19">
      <c r="A42" s="7" t="s">
        <v>9</v>
      </c>
      <c r="B42" s="8">
        <f t="shared" si="9"/>
        <v>34654</v>
      </c>
      <c r="C42" s="18">
        <f t="shared" si="22"/>
        <v>78.204549557681887</v>
      </c>
      <c r="D42" s="19">
        <v>5474</v>
      </c>
      <c r="E42" s="18">
        <f t="shared" si="28"/>
        <v>76.580861779518756</v>
      </c>
      <c r="F42" s="19">
        <v>10670</v>
      </c>
      <c r="G42" s="18">
        <f t="shared" si="27"/>
        <v>110.89170650592392</v>
      </c>
      <c r="H42" s="19">
        <v>349</v>
      </c>
      <c r="I42" s="18">
        <f t="shared" si="23"/>
        <v>105.4380664652568</v>
      </c>
      <c r="J42" s="19">
        <v>532</v>
      </c>
      <c r="K42" s="18">
        <f t="shared" si="24"/>
        <v>85.668276972624795</v>
      </c>
      <c r="L42" s="19">
        <v>1953</v>
      </c>
      <c r="M42" s="18">
        <f t="shared" si="25"/>
        <v>80.469715698393074</v>
      </c>
      <c r="N42" s="19">
        <v>11984</v>
      </c>
      <c r="O42" s="18">
        <f t="shared" si="26"/>
        <v>57.930101029632134</v>
      </c>
      <c r="P42" s="19">
        <v>1095</v>
      </c>
      <c r="Q42" s="18">
        <f t="shared" si="20"/>
        <v>107.03812316715542</v>
      </c>
      <c r="R42" s="19">
        <v>2597</v>
      </c>
      <c r="S42" s="18">
        <f t="shared" si="21"/>
        <v>105.87036282103546</v>
      </c>
    </row>
    <row r="43" spans="1:19">
      <c r="A43" s="7" t="s">
        <v>22</v>
      </c>
      <c r="B43" s="8">
        <f t="shared" si="9"/>
        <v>38117</v>
      </c>
      <c r="C43" s="18">
        <f t="shared" si="22"/>
        <v>94.31632602563468</v>
      </c>
      <c r="D43" s="19">
        <v>5704</v>
      </c>
      <c r="E43" s="18">
        <f t="shared" si="28"/>
        <v>69.047330831618453</v>
      </c>
      <c r="F43" s="19">
        <v>9200</v>
      </c>
      <c r="G43" s="18">
        <f t="shared" si="27"/>
        <v>95.178977860542105</v>
      </c>
      <c r="H43" s="19">
        <v>350</v>
      </c>
      <c r="I43" s="18">
        <f t="shared" si="23"/>
        <v>93.582887700534755</v>
      </c>
      <c r="J43" s="19">
        <v>472</v>
      </c>
      <c r="K43" s="18">
        <f t="shared" si="24"/>
        <v>86.28884826325411</v>
      </c>
      <c r="L43" s="19">
        <v>2405</v>
      </c>
      <c r="M43" s="18">
        <f t="shared" si="25"/>
        <v>90.447536667920275</v>
      </c>
      <c r="N43" s="19">
        <v>16703</v>
      </c>
      <c r="O43" s="18">
        <f t="shared" si="26"/>
        <v>106.33435192258722</v>
      </c>
      <c r="P43" s="19">
        <v>803</v>
      </c>
      <c r="Q43" s="18">
        <f t="shared" si="20"/>
        <v>102.29299363057325</v>
      </c>
      <c r="R43" s="19">
        <v>2480</v>
      </c>
      <c r="S43" s="18">
        <f t="shared" si="21"/>
        <v>102.73405136702569</v>
      </c>
    </row>
    <row r="44" spans="1:19">
      <c r="A44" s="11" t="s">
        <v>21</v>
      </c>
      <c r="B44" s="8">
        <f t="shared" si="9"/>
        <v>29985</v>
      </c>
      <c r="C44" s="18">
        <f t="shared" si="22"/>
        <v>61.287685232498724</v>
      </c>
      <c r="D44" s="15">
        <v>4705</v>
      </c>
      <c r="E44" s="18">
        <f>(D44/D32)*100</f>
        <v>72.484979201971967</v>
      </c>
      <c r="F44" s="15">
        <v>8422</v>
      </c>
      <c r="G44" s="18">
        <f t="shared" si="27"/>
        <v>100.51318773123283</v>
      </c>
      <c r="H44" s="15">
        <v>309</v>
      </c>
      <c r="I44" s="18">
        <f t="shared" si="23"/>
        <v>130.37974683544306</v>
      </c>
      <c r="J44" s="15">
        <v>467</v>
      </c>
      <c r="K44" s="18">
        <f t="shared" si="24"/>
        <v>80.935875216637783</v>
      </c>
      <c r="L44" s="15">
        <v>1938</v>
      </c>
      <c r="M44" s="18">
        <f t="shared" si="25"/>
        <v>98.475609756097555</v>
      </c>
      <c r="N44" s="15">
        <v>11134</v>
      </c>
      <c r="O44" s="18">
        <f t="shared" si="26"/>
        <v>40.118185421395886</v>
      </c>
      <c r="P44" s="15">
        <v>938</v>
      </c>
      <c r="Q44" s="18">
        <f t="shared" si="20"/>
        <v>108.31408775981524</v>
      </c>
      <c r="R44" s="15">
        <v>2072</v>
      </c>
      <c r="S44" s="18">
        <f t="shared" si="21"/>
        <v>78.070836473247923</v>
      </c>
    </row>
    <row r="45" spans="1:19">
      <c r="A45" s="7" t="s">
        <v>0</v>
      </c>
      <c r="B45" s="8">
        <f t="shared" si="9"/>
        <v>32312</v>
      </c>
      <c r="C45" s="18">
        <f t="shared" si="22"/>
        <v>96.30424415832141</v>
      </c>
      <c r="D45" s="15">
        <v>5159</v>
      </c>
      <c r="E45" s="18">
        <f t="shared" si="28"/>
        <v>94.939271255060731</v>
      </c>
      <c r="F45" s="15">
        <v>9398</v>
      </c>
      <c r="G45" s="18">
        <f t="shared" si="27"/>
        <v>96.577946768060841</v>
      </c>
      <c r="H45" s="15">
        <v>333</v>
      </c>
      <c r="I45" s="18">
        <f t="shared" si="23"/>
        <v>111.37123745819397</v>
      </c>
      <c r="J45" s="15">
        <v>510</v>
      </c>
      <c r="K45" s="18">
        <f t="shared" si="24"/>
        <v>97.701149425287355</v>
      </c>
      <c r="L45" s="15">
        <v>2147</v>
      </c>
      <c r="M45" s="18">
        <f t="shared" si="25"/>
        <v>101.56102175969725</v>
      </c>
      <c r="N45" s="15">
        <v>11137</v>
      </c>
      <c r="O45" s="18">
        <f t="shared" si="26"/>
        <v>93.722124042750139</v>
      </c>
      <c r="P45" s="15">
        <v>834</v>
      </c>
      <c r="Q45" s="18">
        <f t="shared" si="20"/>
        <v>81.764705882352942</v>
      </c>
      <c r="R45" s="15">
        <v>2794</v>
      </c>
      <c r="S45" s="18">
        <f t="shared" si="21"/>
        <v>109.61161239701845</v>
      </c>
    </row>
    <row r="46" spans="1:19">
      <c r="A46" s="7" t="s">
        <v>1</v>
      </c>
      <c r="B46" s="8">
        <f t="shared" si="9"/>
        <v>45243</v>
      </c>
      <c r="C46" s="18">
        <f t="shared" si="22"/>
        <v>97.599016308568466</v>
      </c>
      <c r="D46" s="15">
        <v>5185</v>
      </c>
      <c r="E46" s="18">
        <f t="shared" si="28"/>
        <v>75.090514120202755</v>
      </c>
      <c r="F46" s="15">
        <v>10608</v>
      </c>
      <c r="G46" s="18">
        <f t="shared" si="27"/>
        <v>101.18275467378864</v>
      </c>
      <c r="H46" s="15">
        <v>329</v>
      </c>
      <c r="I46" s="18">
        <f t="shared" si="23"/>
        <v>90.633608815426996</v>
      </c>
      <c r="J46" s="15">
        <v>530</v>
      </c>
      <c r="K46" s="18">
        <f t="shared" si="24"/>
        <v>77.372262773722639</v>
      </c>
      <c r="L46" s="15">
        <v>2726</v>
      </c>
      <c r="M46" s="18">
        <f t="shared" si="25"/>
        <v>101.37597619933061</v>
      </c>
      <c r="N46" s="15">
        <v>22472</v>
      </c>
      <c r="O46" s="18">
        <f t="shared" si="26"/>
        <v>106.88736681887367</v>
      </c>
      <c r="P46" s="15">
        <v>955</v>
      </c>
      <c r="Q46" s="18">
        <f t="shared" si="20"/>
        <v>86.582048957388935</v>
      </c>
      <c r="R46" s="15">
        <v>2438</v>
      </c>
      <c r="S46" s="18">
        <f t="shared" si="21"/>
        <v>78.569126651627457</v>
      </c>
    </row>
    <row r="47" spans="1:19">
      <c r="A47" s="7" t="s">
        <v>2</v>
      </c>
      <c r="B47" s="8">
        <f t="shared" si="9"/>
        <v>37605</v>
      </c>
      <c r="C47" s="18">
        <f t="shared" si="22"/>
        <v>110.11068165846802</v>
      </c>
      <c r="D47" s="15">
        <v>4361</v>
      </c>
      <c r="E47" s="18">
        <f t="shared" si="28"/>
        <v>83.688351563999234</v>
      </c>
      <c r="F47" s="15">
        <v>8720</v>
      </c>
      <c r="G47" s="18">
        <f t="shared" si="27"/>
        <v>99.169794154441036</v>
      </c>
      <c r="H47" s="15">
        <v>227</v>
      </c>
      <c r="I47" s="18">
        <f t="shared" si="23"/>
        <v>79.370629370629374</v>
      </c>
      <c r="J47" s="15">
        <v>445</v>
      </c>
      <c r="K47" s="18">
        <f t="shared" si="24"/>
        <v>83.177570093457945</v>
      </c>
      <c r="L47" s="15">
        <v>2004</v>
      </c>
      <c r="M47" s="18">
        <f t="shared" si="25"/>
        <v>95.793499043977064</v>
      </c>
      <c r="N47" s="15">
        <v>18772</v>
      </c>
      <c r="O47" s="18">
        <f t="shared" si="26"/>
        <v>136.74242424242425</v>
      </c>
      <c r="P47" s="15">
        <v>718</v>
      </c>
      <c r="Q47" s="18">
        <f t="shared" si="20"/>
        <v>78.469945355191257</v>
      </c>
      <c r="R47" s="15">
        <v>2358</v>
      </c>
      <c r="S47" s="18">
        <f t="shared" si="21"/>
        <v>90.972222222222214</v>
      </c>
    </row>
    <row r="48" spans="1:19">
      <c r="A48" s="7" t="s">
        <v>3</v>
      </c>
      <c r="B48" s="8">
        <f t="shared" si="9"/>
        <v>33871</v>
      </c>
      <c r="C48" s="18">
        <f t="shared" si="22"/>
        <v>100.72560739881642</v>
      </c>
      <c r="D48" s="15">
        <v>4233</v>
      </c>
      <c r="E48" s="18">
        <f t="shared" si="28"/>
        <v>85.705608422757635</v>
      </c>
      <c r="F48" s="15">
        <v>8861</v>
      </c>
      <c r="G48" s="18">
        <f t="shared" si="27"/>
        <v>99.138509733721193</v>
      </c>
      <c r="H48" s="15">
        <v>247</v>
      </c>
      <c r="I48" s="18">
        <f t="shared" si="23"/>
        <v>87.588652482269509</v>
      </c>
      <c r="J48" s="15">
        <v>462</v>
      </c>
      <c r="K48" s="18">
        <f t="shared" si="24"/>
        <v>86.033519553072622</v>
      </c>
      <c r="L48" s="15">
        <v>1949</v>
      </c>
      <c r="M48" s="18">
        <f t="shared" si="25"/>
        <v>88.873689010487908</v>
      </c>
      <c r="N48" s="15">
        <v>14676</v>
      </c>
      <c r="O48" s="18">
        <f t="shared" si="26"/>
        <v>109.02607532872743</v>
      </c>
      <c r="P48" s="15">
        <v>900</v>
      </c>
      <c r="Q48" s="18">
        <f t="shared" si="20"/>
        <v>112.21945137157108</v>
      </c>
      <c r="R48" s="15">
        <v>2543</v>
      </c>
      <c r="S48" s="18">
        <f t="shared" si="21"/>
        <v>102.74747474747474</v>
      </c>
    </row>
    <row r="49" spans="1:19">
      <c r="A49" s="7" t="s">
        <v>4</v>
      </c>
      <c r="B49" s="8">
        <f t="shared" si="9"/>
        <v>32912</v>
      </c>
      <c r="C49" s="18">
        <f t="shared" si="22"/>
        <v>80.035017752054856</v>
      </c>
      <c r="D49" s="15">
        <v>4667</v>
      </c>
      <c r="E49" s="18">
        <f t="shared" si="28"/>
        <v>98.128679562657695</v>
      </c>
      <c r="F49" s="15">
        <v>9785</v>
      </c>
      <c r="G49" s="18">
        <f t="shared" si="27"/>
        <v>98.818420521106844</v>
      </c>
      <c r="H49" s="15">
        <v>253</v>
      </c>
      <c r="I49" s="18">
        <f t="shared" si="23"/>
        <v>87.847222222222214</v>
      </c>
      <c r="J49" s="15">
        <v>430</v>
      </c>
      <c r="K49" s="18">
        <f t="shared" si="24"/>
        <v>77.199281867145416</v>
      </c>
      <c r="L49" s="15">
        <v>1887</v>
      </c>
      <c r="M49" s="18">
        <f t="shared" si="25"/>
        <v>62.566312997347481</v>
      </c>
      <c r="N49" s="15">
        <v>12301</v>
      </c>
      <c r="O49" s="18">
        <f t="shared" si="26"/>
        <v>63.094993844891256</v>
      </c>
      <c r="P49" s="15">
        <v>858</v>
      </c>
      <c r="Q49" s="18">
        <f t="shared" si="20"/>
        <v>103.24909747292419</v>
      </c>
      <c r="R49" s="15">
        <v>2731</v>
      </c>
      <c r="S49" s="18">
        <f t="shared" si="21"/>
        <v>119.99121265377856</v>
      </c>
    </row>
    <row r="50" spans="1:19">
      <c r="A50" s="7" t="s">
        <v>5</v>
      </c>
      <c r="B50" s="8">
        <f t="shared" si="9"/>
        <v>38287</v>
      </c>
      <c r="C50" s="18">
        <f t="shared" si="22"/>
        <v>118.17704796592383</v>
      </c>
      <c r="D50" s="15">
        <v>4515</v>
      </c>
      <c r="E50" s="18">
        <f t="shared" si="28"/>
        <v>103.34172579537653</v>
      </c>
      <c r="F50" s="15">
        <v>9953</v>
      </c>
      <c r="G50" s="18">
        <f t="shared" si="27"/>
        <v>106.52895215669484</v>
      </c>
      <c r="H50" s="15">
        <v>237</v>
      </c>
      <c r="I50" s="18">
        <f t="shared" si="23"/>
        <v>84.341637010676152</v>
      </c>
      <c r="J50" s="15">
        <v>496</v>
      </c>
      <c r="K50" s="18">
        <f t="shared" si="24"/>
        <v>102.4793388429752</v>
      </c>
      <c r="L50" s="15">
        <v>1942</v>
      </c>
      <c r="M50" s="18">
        <f t="shared" si="25"/>
        <v>99.335038363171364</v>
      </c>
      <c r="N50" s="15">
        <v>17495</v>
      </c>
      <c r="O50" s="18">
        <f t="shared" si="26"/>
        <v>142.32834363813862</v>
      </c>
      <c r="P50" s="15">
        <v>983</v>
      </c>
      <c r="Q50" s="18">
        <f t="shared" si="20"/>
        <v>110.20179372197309</v>
      </c>
      <c r="R50" s="15">
        <v>2666</v>
      </c>
      <c r="S50" s="18">
        <f t="shared" si="21"/>
        <v>95.83033788641265</v>
      </c>
    </row>
    <row r="51" spans="1:19">
      <c r="A51" s="7" t="s">
        <v>6</v>
      </c>
      <c r="B51" s="8">
        <f t="shared" si="9"/>
        <v>30643</v>
      </c>
      <c r="C51" s="18">
        <f t="shared" si="22"/>
        <v>98.826071532234664</v>
      </c>
      <c r="D51" s="15">
        <v>4038</v>
      </c>
      <c r="E51" s="18">
        <f t="shared" si="28"/>
        <v>80.857028434120949</v>
      </c>
      <c r="F51" s="15">
        <v>8604</v>
      </c>
      <c r="G51" s="18">
        <f t="shared" si="27"/>
        <v>92.605747497578307</v>
      </c>
      <c r="H51" s="15">
        <v>199</v>
      </c>
      <c r="I51" s="18">
        <f t="shared" si="23"/>
        <v>99.00497512437812</v>
      </c>
      <c r="J51" s="15">
        <v>404</v>
      </c>
      <c r="K51" s="18">
        <f t="shared" si="24"/>
        <v>84.342379958246354</v>
      </c>
      <c r="L51" s="15">
        <v>2017</v>
      </c>
      <c r="M51" s="18">
        <f t="shared" si="25"/>
        <v>110.82417582417582</v>
      </c>
      <c r="N51" s="15">
        <v>12089</v>
      </c>
      <c r="O51" s="18">
        <f t="shared" si="26"/>
        <v>110.4724481403637</v>
      </c>
      <c r="P51" s="15">
        <v>849</v>
      </c>
      <c r="Q51" s="18">
        <f t="shared" si="20"/>
        <v>109.83182406209573</v>
      </c>
      <c r="R51" s="15">
        <v>2443</v>
      </c>
      <c r="S51" s="18">
        <f t="shared" si="21"/>
        <v>97.486033519553075</v>
      </c>
    </row>
    <row r="52" spans="1:19">
      <c r="A52" s="7" t="s">
        <v>7</v>
      </c>
      <c r="B52" s="8">
        <f t="shared" si="9"/>
        <v>34845</v>
      </c>
      <c r="C52" s="18">
        <f t="shared" si="22"/>
        <v>100.75177099898799</v>
      </c>
      <c r="D52" s="15">
        <v>4429</v>
      </c>
      <c r="E52" s="18">
        <f t="shared" si="28"/>
        <v>87.5815701008503</v>
      </c>
      <c r="F52" s="15">
        <v>9005</v>
      </c>
      <c r="G52" s="18">
        <f t="shared" si="27"/>
        <v>90.812827753126257</v>
      </c>
      <c r="H52" s="15">
        <v>265</v>
      </c>
      <c r="I52" s="18">
        <f t="shared" si="23"/>
        <v>90.443686006825942</v>
      </c>
      <c r="J52" s="15">
        <v>452</v>
      </c>
      <c r="K52" s="18">
        <f t="shared" si="24"/>
        <v>95.358649789029542</v>
      </c>
      <c r="L52" s="15">
        <v>2250</v>
      </c>
      <c r="M52" s="18">
        <f t="shared" si="25"/>
        <v>107.19390185802764</v>
      </c>
      <c r="N52" s="15">
        <v>15156</v>
      </c>
      <c r="O52" s="18">
        <f t="shared" si="26"/>
        <v>116.59358412185551</v>
      </c>
      <c r="P52" s="15">
        <v>763</v>
      </c>
      <c r="Q52" s="18">
        <f t="shared" si="20"/>
        <v>85.923423423423429</v>
      </c>
      <c r="R52" s="15">
        <v>2525</v>
      </c>
      <c r="S52" s="18">
        <f t="shared" si="21"/>
        <v>88.317593564183284</v>
      </c>
    </row>
    <row r="53" spans="1:19">
      <c r="A53" s="7" t="s">
        <v>8</v>
      </c>
      <c r="B53" s="8">
        <f t="shared" si="9"/>
        <v>39103</v>
      </c>
      <c r="C53" s="18">
        <f t="shared" si="22"/>
        <v>95.517611998632077</v>
      </c>
      <c r="D53" s="15">
        <v>4570</v>
      </c>
      <c r="E53" s="18">
        <f t="shared" si="28"/>
        <v>91.877764374748693</v>
      </c>
      <c r="F53" s="15">
        <v>9794</v>
      </c>
      <c r="G53" s="18">
        <f t="shared" si="27"/>
        <v>97.842157842157846</v>
      </c>
      <c r="H53" s="15">
        <v>274</v>
      </c>
      <c r="I53" s="18">
        <f t="shared" si="23"/>
        <v>85.093167701863365</v>
      </c>
      <c r="J53" s="15">
        <v>480</v>
      </c>
      <c r="K53" s="18">
        <f t="shared" si="24"/>
        <v>89.385474860335194</v>
      </c>
      <c r="L53" s="15">
        <v>2217</v>
      </c>
      <c r="M53" s="18">
        <f t="shared" si="25"/>
        <v>109.15805022156573</v>
      </c>
      <c r="N53" s="15">
        <v>18169</v>
      </c>
      <c r="O53" s="18">
        <f t="shared" si="26"/>
        <v>93.765804820147608</v>
      </c>
      <c r="P53" s="15">
        <v>802</v>
      </c>
      <c r="Q53" s="18">
        <f t="shared" si="20"/>
        <v>73.308957952468006</v>
      </c>
      <c r="R53" s="15">
        <v>2797</v>
      </c>
      <c r="S53" s="18">
        <f t="shared" si="21"/>
        <v>107.86733513305052</v>
      </c>
    </row>
    <row r="54" spans="1:19">
      <c r="A54" s="7" t="s">
        <v>9</v>
      </c>
      <c r="B54" s="8">
        <f t="shared" si="9"/>
        <v>38681</v>
      </c>
      <c r="C54" s="18">
        <f t="shared" si="22"/>
        <v>111.62059213943556</v>
      </c>
      <c r="D54" s="15">
        <v>4446</v>
      </c>
      <c r="E54" s="18">
        <f t="shared" si="28"/>
        <v>81.220314212641568</v>
      </c>
      <c r="F54" s="15">
        <v>10173</v>
      </c>
      <c r="G54" s="18">
        <f t="shared" si="27"/>
        <v>95.342080599812562</v>
      </c>
      <c r="H54" s="15">
        <v>245</v>
      </c>
      <c r="I54" s="18">
        <f t="shared" si="23"/>
        <v>70.200573065902589</v>
      </c>
      <c r="J54" s="15">
        <v>453</v>
      </c>
      <c r="K54" s="18">
        <f t="shared" si="24"/>
        <v>85.150375939849624</v>
      </c>
      <c r="L54" s="15">
        <v>2290</v>
      </c>
      <c r="M54" s="18">
        <f t="shared" si="25"/>
        <v>117.25550435227854</v>
      </c>
      <c r="N54" s="15">
        <v>17662</v>
      </c>
      <c r="O54" s="18">
        <f t="shared" si="26"/>
        <v>147.37983978638184</v>
      </c>
      <c r="P54" s="15">
        <v>939</v>
      </c>
      <c r="Q54" s="18">
        <f t="shared" si="20"/>
        <v>85.753424657534254</v>
      </c>
      <c r="R54" s="15">
        <v>2473</v>
      </c>
      <c r="S54" s="18">
        <f t="shared" si="21"/>
        <v>95.22525991528687</v>
      </c>
    </row>
    <row r="55" spans="1:19">
      <c r="A55" s="7" t="s">
        <v>10</v>
      </c>
      <c r="B55" s="8">
        <f t="shared" si="9"/>
        <v>32116</v>
      </c>
      <c r="C55" s="18">
        <f t="shared" si="22"/>
        <v>84.256368549466117</v>
      </c>
      <c r="D55" s="15">
        <v>4467</v>
      </c>
      <c r="E55" s="18">
        <f t="shared" si="28"/>
        <v>78.313464235624124</v>
      </c>
      <c r="F55" s="15">
        <v>9155</v>
      </c>
      <c r="G55" s="18">
        <f t="shared" si="27"/>
        <v>99.510869565217391</v>
      </c>
      <c r="H55" s="15">
        <v>290</v>
      </c>
      <c r="I55" s="18">
        <f t="shared" si="23"/>
        <v>82.857142857142861</v>
      </c>
      <c r="J55" s="15">
        <v>460</v>
      </c>
      <c r="K55" s="18">
        <f t="shared" si="24"/>
        <v>97.457627118644069</v>
      </c>
      <c r="L55" s="15">
        <v>2527</v>
      </c>
      <c r="M55" s="18">
        <f t="shared" si="25"/>
        <v>105.07276507276507</v>
      </c>
      <c r="N55" s="15">
        <v>12187</v>
      </c>
      <c r="O55" s="18">
        <f t="shared" si="26"/>
        <v>72.962940789079809</v>
      </c>
      <c r="P55" s="15">
        <v>770</v>
      </c>
      <c r="Q55" s="18">
        <f t="shared" si="20"/>
        <v>95.890410958904098</v>
      </c>
      <c r="R55" s="15">
        <v>2260</v>
      </c>
      <c r="S55" s="18">
        <f t="shared" si="21"/>
        <v>91.129032258064512</v>
      </c>
    </row>
  </sheetData>
  <mergeCells count="11">
    <mergeCell ref="P1:Q1"/>
    <mergeCell ref="R1:S1"/>
    <mergeCell ref="B1:B2"/>
    <mergeCell ref="C1:C2"/>
    <mergeCell ref="A1:A2"/>
    <mergeCell ref="D1:E1"/>
    <mergeCell ref="F1:G1"/>
    <mergeCell ref="H1:I1"/>
    <mergeCell ref="J1:K1"/>
    <mergeCell ref="L1:M1"/>
    <mergeCell ref="N1:O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4A33C-6C60-436D-AC64-599E500646B2}">
  <dimension ref="A1:T55"/>
  <sheetViews>
    <sheetView zoomScale="90" zoomScaleNormal="90" workbookViewId="0">
      <pane xSplit="1" ySplit="2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8.75"/>
  <cols>
    <col min="1" max="1" width="14.25" style="1" customWidth="1"/>
    <col min="2" max="2" width="10.5" style="1" bestFit="1" customWidth="1"/>
    <col min="3" max="3" width="10.5" style="1" hidden="1" customWidth="1"/>
    <col min="4" max="4" width="10.5" style="1" customWidth="1"/>
    <col min="5" max="5" width="9.5" style="1" bestFit="1" customWidth="1"/>
    <col min="6" max="6" width="10.5" style="1" customWidth="1"/>
    <col min="7" max="7" width="9.5" style="1" bestFit="1" customWidth="1"/>
    <col min="8" max="8" width="9.5" style="1" customWidth="1"/>
    <col min="9" max="10" width="9" style="1"/>
    <col min="11" max="11" width="11" style="1" bestFit="1" customWidth="1"/>
    <col min="12" max="12" width="11" style="1" customWidth="1"/>
    <col min="13" max="13" width="13" style="1" bestFit="1" customWidth="1"/>
    <col min="14" max="14" width="13" style="1" customWidth="1"/>
    <col min="15" max="19" width="9" style="1"/>
    <col min="20" max="20" width="10.5" style="1" bestFit="1" customWidth="1"/>
    <col min="21" max="16384" width="9" style="1"/>
  </cols>
  <sheetData>
    <row r="1" spans="1:20">
      <c r="A1" s="39" t="s">
        <v>33</v>
      </c>
      <c r="B1" s="36" t="s">
        <v>27</v>
      </c>
      <c r="C1" s="36" t="s">
        <v>27</v>
      </c>
      <c r="D1" s="53" t="s">
        <v>26</v>
      </c>
      <c r="E1" s="41" t="s">
        <v>13</v>
      </c>
      <c r="F1" s="42"/>
      <c r="G1" s="43" t="s">
        <v>14</v>
      </c>
      <c r="H1" s="44"/>
      <c r="I1" s="45" t="s">
        <v>15</v>
      </c>
      <c r="J1" s="46"/>
      <c r="K1" s="47" t="s">
        <v>16</v>
      </c>
      <c r="L1" s="48"/>
      <c r="M1" s="49" t="s">
        <v>17</v>
      </c>
      <c r="N1" s="50"/>
      <c r="O1" s="51" t="s">
        <v>18</v>
      </c>
      <c r="P1" s="52"/>
      <c r="Q1" s="32" t="s">
        <v>19</v>
      </c>
      <c r="R1" s="33"/>
      <c r="S1" s="34" t="s">
        <v>20</v>
      </c>
      <c r="T1" s="35"/>
    </row>
    <row r="2" spans="1:20">
      <c r="A2" s="40"/>
      <c r="B2" s="37"/>
      <c r="C2" s="37"/>
      <c r="D2" s="54"/>
      <c r="E2" s="2" t="s">
        <v>29</v>
      </c>
      <c r="F2" s="2" t="s">
        <v>26</v>
      </c>
      <c r="G2" s="2" t="s">
        <v>29</v>
      </c>
      <c r="H2" s="2" t="s">
        <v>26</v>
      </c>
      <c r="I2" s="2" t="s">
        <v>29</v>
      </c>
      <c r="J2" s="2" t="s">
        <v>26</v>
      </c>
      <c r="K2" s="2" t="s">
        <v>29</v>
      </c>
      <c r="L2" s="2" t="s">
        <v>26</v>
      </c>
      <c r="M2" s="2" t="s">
        <v>29</v>
      </c>
      <c r="N2" s="2" t="s">
        <v>26</v>
      </c>
      <c r="O2" s="2" t="s">
        <v>29</v>
      </c>
      <c r="P2" s="2" t="s">
        <v>26</v>
      </c>
      <c r="Q2" s="2" t="s">
        <v>29</v>
      </c>
      <c r="R2" s="2" t="s">
        <v>26</v>
      </c>
      <c r="S2" s="2" t="s">
        <v>29</v>
      </c>
      <c r="T2" s="2" t="s">
        <v>26</v>
      </c>
    </row>
    <row r="3" spans="1:20" hidden="1">
      <c r="A3" s="3" t="s">
        <v>32</v>
      </c>
      <c r="B3" s="21">
        <f>C3/1000</f>
        <v>137021.23699999999</v>
      </c>
      <c r="C3" s="4">
        <f>SUM(E3+G3+I3+K3+M3+O3+Q3+S3)</f>
        <v>137021237</v>
      </c>
      <c r="D3" s="20"/>
      <c r="E3" s="2">
        <f>SUM(E8:E19)</f>
        <v>76191098</v>
      </c>
      <c r="F3" s="2"/>
      <c r="G3" s="2">
        <f>SUM(G8:G19)</f>
        <v>10149986</v>
      </c>
      <c r="H3" s="2"/>
      <c r="I3" s="2">
        <f>SUM(I8:I19)</f>
        <v>2414268</v>
      </c>
      <c r="J3" s="2"/>
      <c r="K3" s="2">
        <f>SUM(K8:K19)</f>
        <v>15639768</v>
      </c>
      <c r="L3" s="2"/>
      <c r="M3" s="2">
        <f>SUM(M8:M19)</f>
        <v>29843151</v>
      </c>
      <c r="N3" s="2"/>
      <c r="O3" s="2">
        <f>SUM(O8:O19)</f>
        <v>1363612</v>
      </c>
      <c r="P3" s="2"/>
      <c r="Q3" s="2">
        <f>SUM(Q8:Q19)</f>
        <v>950987</v>
      </c>
      <c r="R3" s="2"/>
      <c r="S3" s="2">
        <f>SUM(S8:S19)</f>
        <v>468367</v>
      </c>
      <c r="T3" s="22"/>
    </row>
    <row r="4" spans="1:20">
      <c r="A4" s="3" t="s">
        <v>23</v>
      </c>
      <c r="B4" s="21">
        <f>C4/1000</f>
        <v>142289.394</v>
      </c>
      <c r="C4" s="4">
        <f>SUM(E4+G4+I4+K4+M4+O4+Q4+S4)</f>
        <v>142289394</v>
      </c>
      <c r="D4" s="6">
        <f>(C4/C3)*100</f>
        <v>103.84477407688269</v>
      </c>
      <c r="E4" s="7">
        <f>SUM(E20:E31)</f>
        <v>80423455</v>
      </c>
      <c r="F4" s="6">
        <f>(E4/E3)*100</f>
        <v>105.5549232273828</v>
      </c>
      <c r="G4" s="7">
        <f>SUM(G20:G31)</f>
        <v>10610102</v>
      </c>
      <c r="H4" s="6">
        <f>(G4/G3)*100</f>
        <v>104.53316881422299</v>
      </c>
      <c r="I4" s="7">
        <f>SUM(I20:I31)</f>
        <v>1787925</v>
      </c>
      <c r="J4" s="6">
        <f>(I4/I3)*100</f>
        <v>74.056608462689312</v>
      </c>
      <c r="K4" s="7">
        <f t="shared" ref="K4:O4" si="0">SUM(K20:K31)</f>
        <v>14784123</v>
      </c>
      <c r="L4" s="6">
        <f t="shared" ref="L4:L6" si="1">(K4/K3)*100</f>
        <v>94.52904288605815</v>
      </c>
      <c r="M4" s="7">
        <f t="shared" si="0"/>
        <v>32087670</v>
      </c>
      <c r="N4" s="6">
        <f>(M4/M3)*100</f>
        <v>107.52105231783334</v>
      </c>
      <c r="O4" s="7">
        <f t="shared" si="0"/>
        <v>1309798</v>
      </c>
      <c r="P4" s="6">
        <f t="shared" ref="P4:P6" si="2">(O4/O3)*100</f>
        <v>96.053569490441561</v>
      </c>
      <c r="Q4" s="7">
        <f>SUM(Q20:Q31)</f>
        <v>906459</v>
      </c>
      <c r="R4" s="6">
        <f t="shared" ref="R4:R6" si="3">(Q4/Q3)*100</f>
        <v>95.317706761501469</v>
      </c>
      <c r="S4" s="7">
        <f>SUM(S20:S31)</f>
        <v>379862</v>
      </c>
      <c r="T4" s="23">
        <f t="shared" ref="T4:T6" si="4">(S4/S3)*100</f>
        <v>81.103493627860203</v>
      </c>
    </row>
    <row r="5" spans="1:20">
      <c r="A5" s="3" t="s">
        <v>24</v>
      </c>
      <c r="B5" s="24">
        <f>C5/1000</f>
        <v>127689.09</v>
      </c>
      <c r="C5" s="8">
        <f t="shared" ref="C5:C6" si="5">SUM(E5+G5+I5+K5+M5+O5+Q5+S5)</f>
        <v>127689090</v>
      </c>
      <c r="D5" s="6">
        <f>(C5/C4)*100</f>
        <v>89.739007532775076</v>
      </c>
      <c r="E5" s="7">
        <f>SUM(E32:E43)</f>
        <v>67862840</v>
      </c>
      <c r="F5" s="6">
        <f>(E5/E4)*100</f>
        <v>84.381900777577883</v>
      </c>
      <c r="G5" s="7">
        <f t="shared" ref="G5:S5" si="6">SUM(G32:G43)</f>
        <v>11466690</v>
      </c>
      <c r="H5" s="6">
        <f>(G5/G4)*100</f>
        <v>108.07332483702797</v>
      </c>
      <c r="I5" s="7">
        <f t="shared" si="6"/>
        <v>1905227</v>
      </c>
      <c r="J5" s="6">
        <f>(I5/I4)*100</f>
        <v>106.56078974229904</v>
      </c>
      <c r="K5" s="7">
        <f t="shared" si="6"/>
        <v>15736643</v>
      </c>
      <c r="L5" s="6">
        <f t="shared" si="1"/>
        <v>106.44285765209069</v>
      </c>
      <c r="M5" s="7">
        <f t="shared" si="6"/>
        <v>28032067</v>
      </c>
      <c r="N5" s="6">
        <f>(M5/M4)*100</f>
        <v>87.360867897232794</v>
      </c>
      <c r="O5" s="7">
        <f t="shared" si="6"/>
        <v>1397625</v>
      </c>
      <c r="P5" s="6">
        <f t="shared" si="2"/>
        <v>106.70538510518415</v>
      </c>
      <c r="Q5" s="7">
        <f t="shared" si="6"/>
        <v>925839</v>
      </c>
      <c r="R5" s="6">
        <f t="shared" si="3"/>
        <v>102.13798969396299</v>
      </c>
      <c r="S5" s="7">
        <f t="shared" si="6"/>
        <v>362159</v>
      </c>
      <c r="T5" s="23">
        <f t="shared" si="4"/>
        <v>95.339623336896025</v>
      </c>
    </row>
    <row r="6" spans="1:20">
      <c r="A6" s="3" t="s">
        <v>25</v>
      </c>
      <c r="B6" s="25">
        <f>C6/1000</f>
        <v>126250.909</v>
      </c>
      <c r="C6" s="9">
        <f t="shared" si="5"/>
        <v>126250909</v>
      </c>
      <c r="D6" s="6">
        <f>(C6/C5)*100</f>
        <v>98.873685292925188</v>
      </c>
      <c r="E6" s="7">
        <f>SUM(E44:E55)</f>
        <v>65008433</v>
      </c>
      <c r="F6" s="6">
        <f>(E6/E5)*100</f>
        <v>95.79385861246007</v>
      </c>
      <c r="G6" s="7">
        <f t="shared" ref="G6:S6" si="7">SUM(G44:G55)</f>
        <v>10953833</v>
      </c>
      <c r="H6" s="6">
        <f>(G6/G5)*100</f>
        <v>95.527418984903221</v>
      </c>
      <c r="I6" s="7">
        <f t="shared" si="7"/>
        <v>1943514</v>
      </c>
      <c r="J6" s="6">
        <f>(I6/I5)*100</f>
        <v>102.00957681158202</v>
      </c>
      <c r="K6" s="7">
        <f t="shared" si="7"/>
        <v>16802814</v>
      </c>
      <c r="L6" s="6">
        <f t="shared" si="1"/>
        <v>106.7750853851104</v>
      </c>
      <c r="M6" s="7">
        <f t="shared" si="7"/>
        <v>28948968</v>
      </c>
      <c r="N6" s="6">
        <f t="shared" ref="N6" si="8">(M6/M5)*100</f>
        <v>103.27090042985414</v>
      </c>
      <c r="O6" s="7">
        <f t="shared" si="7"/>
        <v>1349043</v>
      </c>
      <c r="P6" s="6">
        <f t="shared" si="2"/>
        <v>96.523960289777307</v>
      </c>
      <c r="Q6" s="7">
        <f t="shared" si="7"/>
        <v>880211</v>
      </c>
      <c r="R6" s="6">
        <f t="shared" si="3"/>
        <v>95.071713332447644</v>
      </c>
      <c r="S6" s="7">
        <f t="shared" si="7"/>
        <v>364093</v>
      </c>
      <c r="T6" s="23">
        <f t="shared" si="4"/>
        <v>100.53401958808148</v>
      </c>
    </row>
    <row r="7" spans="1:20">
      <c r="A7" s="26"/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idden="1">
      <c r="A8" s="11" t="s">
        <v>31</v>
      </c>
      <c r="B8" s="27">
        <f t="shared" ref="B8:B18" si="9">C8/1000</f>
        <v>8391.0640000000003</v>
      </c>
      <c r="C8" s="10">
        <f t="shared" ref="C8:C19" si="10">SUM(E8+G8+I8+K8+M8+O8+Q8+S8)</f>
        <v>8391064</v>
      </c>
      <c r="D8" s="9"/>
      <c r="E8" s="12">
        <v>4080863</v>
      </c>
      <c r="F8" s="10"/>
      <c r="G8" s="12">
        <v>793990</v>
      </c>
      <c r="H8" s="10"/>
      <c r="I8" s="12">
        <v>192698</v>
      </c>
      <c r="J8" s="10"/>
      <c r="K8" s="12">
        <v>981832</v>
      </c>
      <c r="L8" s="10"/>
      <c r="M8" s="12">
        <v>2121941</v>
      </c>
      <c r="N8" s="10"/>
      <c r="O8" s="12">
        <v>108375</v>
      </c>
      <c r="P8" s="10"/>
      <c r="Q8" s="12">
        <v>83168</v>
      </c>
      <c r="R8" s="10"/>
      <c r="S8" s="12">
        <v>28197</v>
      </c>
      <c r="T8" s="10"/>
    </row>
    <row r="9" spans="1:20" hidden="1">
      <c r="A9" s="7" t="s">
        <v>0</v>
      </c>
      <c r="B9" s="27">
        <f t="shared" si="9"/>
        <v>9490.84</v>
      </c>
      <c r="C9" s="10">
        <f t="shared" si="10"/>
        <v>9490840</v>
      </c>
      <c r="D9" s="9"/>
      <c r="E9" s="12">
        <v>4806355</v>
      </c>
      <c r="F9" s="10"/>
      <c r="G9" s="12">
        <v>792925</v>
      </c>
      <c r="H9" s="10"/>
      <c r="I9" s="12">
        <v>208617</v>
      </c>
      <c r="J9" s="10"/>
      <c r="K9" s="12">
        <v>1168269</v>
      </c>
      <c r="L9" s="10"/>
      <c r="M9" s="12">
        <v>2278977</v>
      </c>
      <c r="N9" s="10"/>
      <c r="O9" s="12">
        <v>130131</v>
      </c>
      <c r="P9" s="10"/>
      <c r="Q9" s="12">
        <v>68497</v>
      </c>
      <c r="R9" s="10"/>
      <c r="S9" s="12">
        <v>37069</v>
      </c>
      <c r="T9" s="10"/>
    </row>
    <row r="10" spans="1:20" hidden="1">
      <c r="A10" s="7" t="s">
        <v>1</v>
      </c>
      <c r="B10" s="27">
        <f t="shared" si="9"/>
        <v>21286.633000000002</v>
      </c>
      <c r="C10" s="10">
        <f t="shared" si="10"/>
        <v>21286633</v>
      </c>
      <c r="D10" s="9"/>
      <c r="E10" s="12">
        <v>14489790</v>
      </c>
      <c r="F10" s="10"/>
      <c r="G10" s="12">
        <v>891951</v>
      </c>
      <c r="H10" s="10"/>
      <c r="I10" s="12">
        <v>417708</v>
      </c>
      <c r="J10" s="10"/>
      <c r="K10" s="12">
        <v>1498665</v>
      </c>
      <c r="L10" s="10"/>
      <c r="M10" s="12">
        <v>3767345</v>
      </c>
      <c r="N10" s="10"/>
      <c r="O10" s="12">
        <v>108305</v>
      </c>
      <c r="P10" s="10"/>
      <c r="Q10" s="12">
        <v>72213</v>
      </c>
      <c r="R10" s="10"/>
      <c r="S10" s="12">
        <v>40656</v>
      </c>
      <c r="T10" s="10"/>
    </row>
    <row r="11" spans="1:20" hidden="1">
      <c r="A11" s="7" t="s">
        <v>2</v>
      </c>
      <c r="B11" s="27">
        <f t="shared" si="9"/>
        <v>10118.656999999999</v>
      </c>
      <c r="C11" s="10">
        <f t="shared" si="10"/>
        <v>10118657</v>
      </c>
      <c r="D11" s="9"/>
      <c r="E11" s="12">
        <v>4945288</v>
      </c>
      <c r="F11" s="10"/>
      <c r="G11" s="12">
        <v>948876</v>
      </c>
      <c r="H11" s="10"/>
      <c r="I11" s="12">
        <v>161235</v>
      </c>
      <c r="J11" s="10"/>
      <c r="K11" s="12">
        <v>1398460</v>
      </c>
      <c r="L11" s="10"/>
      <c r="M11" s="12">
        <v>2408517</v>
      </c>
      <c r="N11" s="10"/>
      <c r="O11" s="12">
        <v>134643</v>
      </c>
      <c r="P11" s="10"/>
      <c r="Q11" s="12">
        <v>82797</v>
      </c>
      <c r="R11" s="10"/>
      <c r="S11" s="12">
        <v>38841</v>
      </c>
      <c r="T11" s="10"/>
    </row>
    <row r="12" spans="1:20" hidden="1">
      <c r="A12" s="7" t="s">
        <v>3</v>
      </c>
      <c r="B12" s="27">
        <f t="shared" si="9"/>
        <v>7907.808</v>
      </c>
      <c r="C12" s="10">
        <f t="shared" si="10"/>
        <v>7907808</v>
      </c>
      <c r="D12" s="9"/>
      <c r="E12" s="12">
        <v>3769675</v>
      </c>
      <c r="F12" s="10"/>
      <c r="G12" s="12">
        <v>779599</v>
      </c>
      <c r="H12" s="10"/>
      <c r="I12" s="12">
        <v>174128</v>
      </c>
      <c r="J12" s="10"/>
      <c r="K12" s="12">
        <v>983612</v>
      </c>
      <c r="L12" s="10"/>
      <c r="M12" s="12">
        <v>1983669</v>
      </c>
      <c r="N12" s="10"/>
      <c r="O12" s="12">
        <v>102657</v>
      </c>
      <c r="P12" s="10"/>
      <c r="Q12" s="12">
        <v>73163</v>
      </c>
      <c r="R12" s="10"/>
      <c r="S12" s="12">
        <v>41305</v>
      </c>
      <c r="T12" s="10"/>
    </row>
    <row r="13" spans="1:20" hidden="1">
      <c r="A13" s="7" t="s">
        <v>4</v>
      </c>
      <c r="B13" s="27">
        <f t="shared" si="9"/>
        <v>9782.4339999999993</v>
      </c>
      <c r="C13" s="10">
        <f t="shared" si="10"/>
        <v>9782434</v>
      </c>
      <c r="D13" s="9"/>
      <c r="E13" s="12">
        <v>4687544</v>
      </c>
      <c r="F13" s="10"/>
      <c r="G13" s="12">
        <v>898043</v>
      </c>
      <c r="H13" s="10"/>
      <c r="I13" s="12">
        <v>169964</v>
      </c>
      <c r="J13" s="10"/>
      <c r="K13" s="12">
        <v>1358304</v>
      </c>
      <c r="L13" s="10"/>
      <c r="M13" s="12">
        <v>2409380</v>
      </c>
      <c r="N13" s="10"/>
      <c r="O13" s="12">
        <v>145364</v>
      </c>
      <c r="P13" s="10"/>
      <c r="Q13" s="12">
        <v>71248</v>
      </c>
      <c r="R13" s="10"/>
      <c r="S13" s="12">
        <v>42587</v>
      </c>
      <c r="T13" s="10"/>
    </row>
    <row r="14" spans="1:20" hidden="1">
      <c r="A14" s="7" t="s">
        <v>5</v>
      </c>
      <c r="B14" s="27">
        <f t="shared" si="9"/>
        <v>11979.968000000001</v>
      </c>
      <c r="C14" s="10">
        <f t="shared" si="10"/>
        <v>11979968</v>
      </c>
      <c r="D14" s="9"/>
      <c r="E14" s="12">
        <v>6542140</v>
      </c>
      <c r="F14" s="10"/>
      <c r="G14" s="12">
        <v>901561</v>
      </c>
      <c r="H14" s="10"/>
      <c r="I14" s="12">
        <v>162475</v>
      </c>
      <c r="J14" s="10"/>
      <c r="K14" s="12">
        <v>1261795</v>
      </c>
      <c r="L14" s="10"/>
      <c r="M14" s="12">
        <v>2875864</v>
      </c>
      <c r="N14" s="10"/>
      <c r="O14" s="12">
        <v>112231</v>
      </c>
      <c r="P14" s="10"/>
      <c r="Q14" s="12">
        <v>88099</v>
      </c>
      <c r="R14" s="10"/>
      <c r="S14" s="12">
        <v>35803</v>
      </c>
      <c r="T14" s="10"/>
    </row>
    <row r="15" spans="1:20" hidden="1">
      <c r="A15" s="7" t="s">
        <v>6</v>
      </c>
      <c r="B15" s="27">
        <f t="shared" si="9"/>
        <v>9835.5239999999994</v>
      </c>
      <c r="C15" s="10">
        <f>SUM(E15+G15+I15+K15+M15+O15+Q15+S15)</f>
        <v>9835524</v>
      </c>
      <c r="D15" s="9"/>
      <c r="E15" s="12">
        <v>5296846</v>
      </c>
      <c r="F15" s="10"/>
      <c r="G15" s="12">
        <v>769550</v>
      </c>
      <c r="H15" s="10"/>
      <c r="I15" s="12">
        <v>177695</v>
      </c>
      <c r="J15" s="10"/>
      <c r="K15" s="12">
        <v>1203141</v>
      </c>
      <c r="L15" s="10"/>
      <c r="M15" s="12">
        <v>2176529</v>
      </c>
      <c r="N15" s="10"/>
      <c r="O15" s="12">
        <v>94171</v>
      </c>
      <c r="P15" s="10"/>
      <c r="Q15" s="12">
        <v>82002</v>
      </c>
      <c r="R15" s="10"/>
      <c r="S15" s="12">
        <v>35590</v>
      </c>
      <c r="T15" s="10"/>
    </row>
    <row r="16" spans="1:20" hidden="1">
      <c r="A16" s="7" t="s">
        <v>7</v>
      </c>
      <c r="B16" s="27">
        <f t="shared" si="9"/>
        <v>12591.049000000001</v>
      </c>
      <c r="C16" s="10">
        <f t="shared" si="10"/>
        <v>12591049</v>
      </c>
      <c r="D16" s="9"/>
      <c r="E16" s="12">
        <v>7305514</v>
      </c>
      <c r="F16" s="10"/>
      <c r="G16" s="12">
        <v>800419</v>
      </c>
      <c r="H16" s="10"/>
      <c r="I16" s="12">
        <v>200908</v>
      </c>
      <c r="J16" s="10"/>
      <c r="K16" s="12">
        <v>1477860</v>
      </c>
      <c r="L16" s="10"/>
      <c r="M16" s="12">
        <v>2557372</v>
      </c>
      <c r="N16" s="10"/>
      <c r="O16" s="12">
        <v>120498</v>
      </c>
      <c r="P16" s="10"/>
      <c r="Q16" s="12">
        <v>79987</v>
      </c>
      <c r="R16" s="10"/>
      <c r="S16" s="12">
        <v>48491</v>
      </c>
      <c r="T16" s="10"/>
    </row>
    <row r="17" spans="1:20" hidden="1">
      <c r="A17" s="7" t="s">
        <v>8</v>
      </c>
      <c r="B17" s="27">
        <f t="shared" si="9"/>
        <v>12590.564</v>
      </c>
      <c r="C17" s="10">
        <f t="shared" si="10"/>
        <v>12590564</v>
      </c>
      <c r="D17" s="9"/>
      <c r="E17" s="12">
        <v>7747941</v>
      </c>
      <c r="F17" s="10"/>
      <c r="G17" s="12">
        <v>845816</v>
      </c>
      <c r="H17" s="10"/>
      <c r="I17" s="12">
        <v>212562</v>
      </c>
      <c r="J17" s="10"/>
      <c r="K17" s="12">
        <v>1411610</v>
      </c>
      <c r="L17" s="10"/>
      <c r="M17" s="12">
        <v>2138260</v>
      </c>
      <c r="N17" s="10"/>
      <c r="O17" s="12">
        <v>115675</v>
      </c>
      <c r="P17" s="10"/>
      <c r="Q17" s="12">
        <v>80424</v>
      </c>
      <c r="R17" s="10"/>
      <c r="S17" s="12">
        <v>38276</v>
      </c>
      <c r="T17" s="10"/>
    </row>
    <row r="18" spans="1:20" hidden="1">
      <c r="A18" s="7" t="s">
        <v>9</v>
      </c>
      <c r="B18" s="27">
        <f t="shared" si="9"/>
        <v>10729.138999999999</v>
      </c>
      <c r="C18" s="10">
        <f t="shared" si="10"/>
        <v>10729139</v>
      </c>
      <c r="D18" s="9"/>
      <c r="E18" s="12">
        <v>5669746</v>
      </c>
      <c r="F18" s="10"/>
      <c r="G18" s="12">
        <v>890061</v>
      </c>
      <c r="H18" s="10"/>
      <c r="I18" s="12">
        <v>157123</v>
      </c>
      <c r="J18" s="10"/>
      <c r="K18" s="12">
        <v>1363900</v>
      </c>
      <c r="L18" s="10"/>
      <c r="M18" s="12">
        <v>2409173</v>
      </c>
      <c r="N18" s="10"/>
      <c r="O18" s="12">
        <v>103552</v>
      </c>
      <c r="P18" s="10"/>
      <c r="Q18" s="12">
        <v>91297</v>
      </c>
      <c r="R18" s="10"/>
      <c r="S18" s="12">
        <v>44287</v>
      </c>
      <c r="T18" s="10"/>
    </row>
    <row r="19" spans="1:20" hidden="1">
      <c r="A19" s="7" t="s">
        <v>10</v>
      </c>
      <c r="B19" s="27">
        <f>C19/1000</f>
        <v>12317.557000000001</v>
      </c>
      <c r="C19" s="10">
        <f t="shared" si="10"/>
        <v>12317557</v>
      </c>
      <c r="D19" s="9"/>
      <c r="E19" s="12">
        <v>6849396</v>
      </c>
      <c r="F19" s="10"/>
      <c r="G19" s="12">
        <v>837195</v>
      </c>
      <c r="H19" s="10"/>
      <c r="I19" s="12">
        <v>179155</v>
      </c>
      <c r="J19" s="10"/>
      <c r="K19" s="12">
        <v>1532320</v>
      </c>
      <c r="L19" s="10"/>
      <c r="M19" s="12">
        <v>2716124</v>
      </c>
      <c r="N19" s="10"/>
      <c r="O19" s="12">
        <v>88010</v>
      </c>
      <c r="P19" s="10"/>
      <c r="Q19" s="12">
        <v>78092</v>
      </c>
      <c r="R19" s="10"/>
      <c r="S19" s="12">
        <v>37265</v>
      </c>
      <c r="T19" s="10"/>
    </row>
    <row r="20" spans="1:20">
      <c r="A20" s="28" t="s">
        <v>11</v>
      </c>
      <c r="B20" s="27">
        <f>C20/1000</f>
        <v>14306.724</v>
      </c>
      <c r="C20" s="10">
        <f>SUM(E20+G20+I20+K20+M20+O20+Q20+S20)</f>
        <v>14306724</v>
      </c>
      <c r="D20" s="13">
        <f>(C20/C8)*100</f>
        <v>170.4995218723156</v>
      </c>
      <c r="E20" s="29">
        <v>9445802</v>
      </c>
      <c r="F20" s="13">
        <f t="shared" ref="F20:F31" si="11">(E20/E8)*100</f>
        <v>231.46579534769972</v>
      </c>
      <c r="G20" s="29">
        <v>860874</v>
      </c>
      <c r="H20" s="13">
        <f t="shared" ref="H20:H31" si="12">(G20/G8)*100</f>
        <v>108.42378367485736</v>
      </c>
      <c r="I20" s="29">
        <v>138387</v>
      </c>
      <c r="J20" s="13">
        <f t="shared" ref="J20:J31" si="13">(I20/I8)*100</f>
        <v>71.815483295104258</v>
      </c>
      <c r="K20" s="29">
        <v>1230588</v>
      </c>
      <c r="L20" s="13">
        <f t="shared" ref="L20:L31" si="14">(K20/K8)*100</f>
        <v>125.33590267988821</v>
      </c>
      <c r="M20" s="29">
        <v>2416696</v>
      </c>
      <c r="N20" s="13">
        <f t="shared" ref="N20:N31" si="15">(M20/M8)*100</f>
        <v>113.89081977302855</v>
      </c>
      <c r="O20" s="29">
        <v>95301</v>
      </c>
      <c r="P20" s="13">
        <f t="shared" ref="P20:P31" si="16">(O20/O8)*100</f>
        <v>87.936332179930801</v>
      </c>
      <c r="Q20" s="29">
        <v>90403</v>
      </c>
      <c r="R20" s="13">
        <f t="shared" ref="R20:R31" si="17">(Q20/Q8)*100</f>
        <v>108.69925933051175</v>
      </c>
      <c r="S20" s="29">
        <v>28673</v>
      </c>
      <c r="T20" s="13">
        <f t="shared" ref="T20:T31" si="18">(S20/S8)*100</f>
        <v>101.68812284994857</v>
      </c>
    </row>
    <row r="21" spans="1:20">
      <c r="A21" s="7" t="s">
        <v>0</v>
      </c>
      <c r="B21" s="30">
        <f t="shared" ref="B21:B55" si="19">C21/1000</f>
        <v>11659.561</v>
      </c>
      <c r="C21" s="10">
        <f t="shared" ref="C21:C55" si="20">SUM(E21+G21+I21+K21+M21+O21+Q21+S21)</f>
        <v>11659561</v>
      </c>
      <c r="D21" s="13">
        <f t="shared" ref="D21:D31" si="21">(C21/C9)*100</f>
        <v>122.85067496659939</v>
      </c>
      <c r="E21" s="14">
        <v>7239711</v>
      </c>
      <c r="F21" s="13">
        <f t="shared" si="11"/>
        <v>150.62788745317397</v>
      </c>
      <c r="G21" s="14">
        <v>898037</v>
      </c>
      <c r="H21" s="13">
        <f t="shared" si="12"/>
        <v>113.25623482674906</v>
      </c>
      <c r="I21" s="14">
        <v>166991</v>
      </c>
      <c r="J21" s="13">
        <f t="shared" si="13"/>
        <v>80.046688429035029</v>
      </c>
      <c r="K21" s="14">
        <v>1282241</v>
      </c>
      <c r="L21" s="13">
        <f t="shared" si="14"/>
        <v>109.7556299105771</v>
      </c>
      <c r="M21" s="14">
        <v>1841970</v>
      </c>
      <c r="N21" s="13">
        <f t="shared" si="15"/>
        <v>80.824422536954074</v>
      </c>
      <c r="O21" s="14">
        <v>116423</v>
      </c>
      <c r="P21" s="13">
        <f t="shared" si="16"/>
        <v>89.465999646510056</v>
      </c>
      <c r="Q21" s="14">
        <v>79797</v>
      </c>
      <c r="R21" s="13">
        <f t="shared" si="17"/>
        <v>116.49707286450501</v>
      </c>
      <c r="S21" s="14">
        <v>34391</v>
      </c>
      <c r="T21" s="13">
        <f t="shared" si="18"/>
        <v>92.775634627316634</v>
      </c>
    </row>
    <row r="22" spans="1:20">
      <c r="A22" s="7" t="s">
        <v>1</v>
      </c>
      <c r="B22" s="30">
        <f t="shared" si="19"/>
        <v>13109.871999999999</v>
      </c>
      <c r="C22" s="10">
        <f t="shared" si="20"/>
        <v>13109872</v>
      </c>
      <c r="D22" s="13">
        <f t="shared" si="21"/>
        <v>61.587344508640705</v>
      </c>
      <c r="E22" s="14">
        <v>6980797</v>
      </c>
      <c r="F22" s="13">
        <f t="shared" si="11"/>
        <v>48.177351086523686</v>
      </c>
      <c r="G22" s="14">
        <v>979209</v>
      </c>
      <c r="H22" s="13">
        <f t="shared" si="12"/>
        <v>109.78282439281979</v>
      </c>
      <c r="I22" s="14">
        <v>209290</v>
      </c>
      <c r="J22" s="13">
        <f t="shared" si="13"/>
        <v>50.104379135664146</v>
      </c>
      <c r="K22" s="14">
        <v>1542773</v>
      </c>
      <c r="L22" s="13">
        <f t="shared" si="14"/>
        <v>102.94315273927128</v>
      </c>
      <c r="M22" s="14">
        <v>3172637</v>
      </c>
      <c r="N22" s="13">
        <f t="shared" si="15"/>
        <v>84.21413488809759</v>
      </c>
      <c r="O22" s="14">
        <v>101092</v>
      </c>
      <c r="P22" s="13">
        <f t="shared" si="16"/>
        <v>93.340104334979927</v>
      </c>
      <c r="Q22" s="14">
        <v>87979</v>
      </c>
      <c r="R22" s="13">
        <f t="shared" si="17"/>
        <v>121.83263401326631</v>
      </c>
      <c r="S22" s="14">
        <v>36095</v>
      </c>
      <c r="T22" s="13">
        <f t="shared" si="18"/>
        <v>88.781483667847311</v>
      </c>
    </row>
    <row r="23" spans="1:20">
      <c r="A23" s="7" t="s">
        <v>2</v>
      </c>
      <c r="B23" s="30">
        <f t="shared" si="19"/>
        <v>11572.772999999999</v>
      </c>
      <c r="C23" s="10">
        <f t="shared" si="20"/>
        <v>11572773</v>
      </c>
      <c r="D23" s="13">
        <f t="shared" si="21"/>
        <v>114.37064227001666</v>
      </c>
      <c r="E23" s="14">
        <v>6367276</v>
      </c>
      <c r="F23" s="13">
        <f t="shared" si="11"/>
        <v>128.75440217030837</v>
      </c>
      <c r="G23" s="14">
        <v>913885</v>
      </c>
      <c r="H23" s="13">
        <f t="shared" si="12"/>
        <v>96.312373798051581</v>
      </c>
      <c r="I23" s="14">
        <v>129049</v>
      </c>
      <c r="J23" s="13">
        <f t="shared" si="13"/>
        <v>80.037832976711016</v>
      </c>
      <c r="K23" s="14">
        <v>1138824</v>
      </c>
      <c r="L23" s="13">
        <f t="shared" si="14"/>
        <v>81.434148992463136</v>
      </c>
      <c r="M23" s="14">
        <v>2804800</v>
      </c>
      <c r="N23" s="13">
        <f t="shared" si="15"/>
        <v>116.45340265399828</v>
      </c>
      <c r="O23" s="14">
        <v>114575</v>
      </c>
      <c r="P23" s="13">
        <f t="shared" si="16"/>
        <v>85.095400429283359</v>
      </c>
      <c r="Q23" s="14">
        <v>69268</v>
      </c>
      <c r="R23" s="13">
        <f t="shared" si="17"/>
        <v>83.660035991642218</v>
      </c>
      <c r="S23" s="14">
        <v>35096</v>
      </c>
      <c r="T23" s="13">
        <f t="shared" si="18"/>
        <v>90.358126721763085</v>
      </c>
    </row>
    <row r="24" spans="1:20">
      <c r="A24" s="7" t="s">
        <v>3</v>
      </c>
      <c r="B24" s="30">
        <f t="shared" si="19"/>
        <v>9429.0560000000005</v>
      </c>
      <c r="C24" s="10">
        <f t="shared" si="20"/>
        <v>9429056</v>
      </c>
      <c r="D24" s="13">
        <f t="shared" si="21"/>
        <v>119.23729053613845</v>
      </c>
      <c r="E24" s="14">
        <v>5025036</v>
      </c>
      <c r="F24" s="13">
        <f t="shared" si="11"/>
        <v>133.30157109034599</v>
      </c>
      <c r="G24" s="14">
        <v>799170</v>
      </c>
      <c r="H24" s="13">
        <f t="shared" si="12"/>
        <v>102.5103931636649</v>
      </c>
      <c r="I24" s="14">
        <v>170457</v>
      </c>
      <c r="J24" s="13">
        <f t="shared" si="13"/>
        <v>97.891780758981895</v>
      </c>
      <c r="K24" s="14">
        <v>1104470</v>
      </c>
      <c r="L24" s="13">
        <f t="shared" si="14"/>
        <v>112.28716201103688</v>
      </c>
      <c r="M24" s="14">
        <v>2124994</v>
      </c>
      <c r="N24" s="13">
        <f t="shared" si="15"/>
        <v>107.12442448815807</v>
      </c>
      <c r="O24" s="14">
        <v>98915</v>
      </c>
      <c r="P24" s="13">
        <f t="shared" si="16"/>
        <v>96.354851593169485</v>
      </c>
      <c r="Q24" s="14">
        <v>76997</v>
      </c>
      <c r="R24" s="13">
        <f t="shared" si="17"/>
        <v>105.24035373071088</v>
      </c>
      <c r="S24" s="14">
        <v>29017</v>
      </c>
      <c r="T24" s="13">
        <f t="shared" si="18"/>
        <v>70.250574990921194</v>
      </c>
    </row>
    <row r="25" spans="1:20">
      <c r="A25" s="7" t="s">
        <v>4</v>
      </c>
      <c r="B25" s="30">
        <f t="shared" si="19"/>
        <v>11052.785</v>
      </c>
      <c r="C25" s="10">
        <f t="shared" si="20"/>
        <v>11052785</v>
      </c>
      <c r="D25" s="13">
        <f t="shared" si="21"/>
        <v>112.98604212407668</v>
      </c>
      <c r="E25" s="14">
        <v>5922307</v>
      </c>
      <c r="F25" s="13">
        <f t="shared" si="11"/>
        <v>126.3413634090688</v>
      </c>
      <c r="G25" s="14">
        <v>913704</v>
      </c>
      <c r="H25" s="13">
        <f t="shared" si="12"/>
        <v>101.74390313158723</v>
      </c>
      <c r="I25" s="14">
        <v>134567</v>
      </c>
      <c r="J25" s="13">
        <f t="shared" si="13"/>
        <v>79.173825045303715</v>
      </c>
      <c r="K25" s="14">
        <v>1219814</v>
      </c>
      <c r="L25" s="13">
        <f t="shared" si="14"/>
        <v>89.804196998610024</v>
      </c>
      <c r="M25" s="14">
        <v>2630529</v>
      </c>
      <c r="N25" s="13">
        <f t="shared" si="15"/>
        <v>109.17866837111623</v>
      </c>
      <c r="O25" s="14">
        <v>117192</v>
      </c>
      <c r="P25" s="13">
        <f t="shared" si="16"/>
        <v>80.619685754382104</v>
      </c>
      <c r="Q25" s="14">
        <v>80119</v>
      </c>
      <c r="R25" s="13">
        <f t="shared" si="17"/>
        <v>112.45087581405795</v>
      </c>
      <c r="S25" s="14">
        <v>34553</v>
      </c>
      <c r="T25" s="13">
        <f t="shared" si="18"/>
        <v>81.135088172446984</v>
      </c>
    </row>
    <row r="26" spans="1:20">
      <c r="A26" s="7" t="s">
        <v>5</v>
      </c>
      <c r="B26" s="30">
        <f t="shared" si="19"/>
        <v>11496.33</v>
      </c>
      <c r="C26" s="10">
        <f t="shared" si="20"/>
        <v>11496330</v>
      </c>
      <c r="D26" s="13">
        <f t="shared" si="21"/>
        <v>95.962944141420081</v>
      </c>
      <c r="E26" s="14">
        <v>6101924</v>
      </c>
      <c r="F26" s="13">
        <f t="shared" si="11"/>
        <v>93.271070322555005</v>
      </c>
      <c r="G26" s="14">
        <v>883167</v>
      </c>
      <c r="H26" s="13">
        <f t="shared" si="12"/>
        <v>97.959760903588332</v>
      </c>
      <c r="I26" s="14">
        <v>104820</v>
      </c>
      <c r="J26" s="13">
        <f t="shared" si="13"/>
        <v>64.514540698569007</v>
      </c>
      <c r="K26" s="14">
        <v>1139962</v>
      </c>
      <c r="L26" s="13">
        <f t="shared" si="14"/>
        <v>90.344469584995977</v>
      </c>
      <c r="M26" s="14">
        <v>3064915</v>
      </c>
      <c r="N26" s="13">
        <f t="shared" si="15"/>
        <v>106.57371141333527</v>
      </c>
      <c r="O26" s="14">
        <v>105751</v>
      </c>
      <c r="P26" s="13">
        <f t="shared" si="16"/>
        <v>94.226194188771373</v>
      </c>
      <c r="Q26" s="14">
        <v>63967</v>
      </c>
      <c r="R26" s="13">
        <f t="shared" si="17"/>
        <v>72.608088627566715</v>
      </c>
      <c r="S26" s="14">
        <v>31824</v>
      </c>
      <c r="T26" s="13">
        <f t="shared" si="18"/>
        <v>88.886406167080963</v>
      </c>
    </row>
    <row r="27" spans="1:20">
      <c r="A27" s="7" t="s">
        <v>6</v>
      </c>
      <c r="B27" s="30">
        <f t="shared" si="19"/>
        <v>10528.442999999999</v>
      </c>
      <c r="C27" s="10">
        <f t="shared" si="20"/>
        <v>10528443</v>
      </c>
      <c r="D27" s="13">
        <f t="shared" si="21"/>
        <v>107.04506440124592</v>
      </c>
      <c r="E27" s="14">
        <v>5687782</v>
      </c>
      <c r="F27" s="13">
        <f t="shared" si="11"/>
        <v>107.38054306279624</v>
      </c>
      <c r="G27" s="14">
        <v>763982</v>
      </c>
      <c r="H27" s="13">
        <f t="shared" si="12"/>
        <v>99.276460268988359</v>
      </c>
      <c r="I27" s="14">
        <v>135932</v>
      </c>
      <c r="J27" s="13">
        <f t="shared" si="13"/>
        <v>76.49736908748136</v>
      </c>
      <c r="K27" s="14">
        <v>1026050</v>
      </c>
      <c r="L27" s="13">
        <f t="shared" si="14"/>
        <v>85.2809437962799</v>
      </c>
      <c r="M27" s="14">
        <v>2715239</v>
      </c>
      <c r="N27" s="13">
        <f t="shared" si="15"/>
        <v>124.75087628053659</v>
      </c>
      <c r="O27" s="14">
        <v>109058</v>
      </c>
      <c r="P27" s="13">
        <f t="shared" si="16"/>
        <v>115.80847607012774</v>
      </c>
      <c r="Q27" s="14">
        <v>60234</v>
      </c>
      <c r="R27" s="13">
        <f t="shared" si="17"/>
        <v>73.454305992536774</v>
      </c>
      <c r="S27" s="14">
        <v>30166</v>
      </c>
      <c r="T27" s="13">
        <f t="shared" si="18"/>
        <v>84.75976397864568</v>
      </c>
    </row>
    <row r="28" spans="1:20">
      <c r="A28" s="7" t="s">
        <v>7</v>
      </c>
      <c r="B28" s="30">
        <f t="shared" si="19"/>
        <v>13468.766</v>
      </c>
      <c r="C28" s="10">
        <f t="shared" si="20"/>
        <v>13468766</v>
      </c>
      <c r="D28" s="13">
        <f t="shared" si="21"/>
        <v>106.97096008442189</v>
      </c>
      <c r="E28" s="14">
        <v>8326177</v>
      </c>
      <c r="F28" s="13">
        <f t="shared" si="11"/>
        <v>113.97113194225621</v>
      </c>
      <c r="G28" s="14">
        <v>896570</v>
      </c>
      <c r="H28" s="13">
        <f t="shared" si="12"/>
        <v>112.01258340943932</v>
      </c>
      <c r="I28" s="14">
        <v>159217</v>
      </c>
      <c r="J28" s="13">
        <f t="shared" si="13"/>
        <v>79.248710852728607</v>
      </c>
      <c r="K28" s="14">
        <v>1306915</v>
      </c>
      <c r="L28" s="13">
        <f t="shared" si="14"/>
        <v>88.432936814041923</v>
      </c>
      <c r="M28" s="14">
        <v>2556245</v>
      </c>
      <c r="N28" s="13">
        <f t="shared" si="15"/>
        <v>99.955931323249018</v>
      </c>
      <c r="O28" s="14">
        <v>115316</v>
      </c>
      <c r="P28" s="13">
        <f t="shared" si="16"/>
        <v>95.699513684874432</v>
      </c>
      <c r="Q28" s="14">
        <v>77560</v>
      </c>
      <c r="R28" s="13">
        <f t="shared" si="17"/>
        <v>96.965756935502029</v>
      </c>
      <c r="S28" s="14">
        <v>30766</v>
      </c>
      <c r="T28" s="13">
        <f t="shared" si="18"/>
        <v>63.446825184054781</v>
      </c>
    </row>
    <row r="29" spans="1:20">
      <c r="A29" s="7" t="s">
        <v>8</v>
      </c>
      <c r="B29" s="30">
        <f t="shared" si="19"/>
        <v>11358.808999999999</v>
      </c>
      <c r="C29" s="10">
        <f t="shared" si="20"/>
        <v>11358809</v>
      </c>
      <c r="D29" s="13">
        <f t="shared" si="21"/>
        <v>90.216840166969476</v>
      </c>
      <c r="E29" s="14">
        <v>6327170</v>
      </c>
      <c r="F29" s="13">
        <f t="shared" si="11"/>
        <v>81.662599134402285</v>
      </c>
      <c r="G29" s="14">
        <v>874787</v>
      </c>
      <c r="H29" s="13">
        <f t="shared" si="12"/>
        <v>103.4252130487009</v>
      </c>
      <c r="I29" s="14">
        <v>135830</v>
      </c>
      <c r="J29" s="13">
        <f t="shared" si="13"/>
        <v>63.901355839707939</v>
      </c>
      <c r="K29" s="14">
        <v>1145336</v>
      </c>
      <c r="L29" s="13">
        <f t="shared" si="14"/>
        <v>81.136857914013078</v>
      </c>
      <c r="M29" s="14">
        <v>2657135</v>
      </c>
      <c r="N29" s="13">
        <f t="shared" si="15"/>
        <v>124.26622580977056</v>
      </c>
      <c r="O29" s="14">
        <v>114817</v>
      </c>
      <c r="P29" s="13">
        <f t="shared" si="16"/>
        <v>99.25826669548303</v>
      </c>
      <c r="Q29" s="14">
        <v>72216</v>
      </c>
      <c r="R29" s="13">
        <f t="shared" si="17"/>
        <v>89.794091316025074</v>
      </c>
      <c r="S29" s="14">
        <v>31518</v>
      </c>
      <c r="T29" s="13">
        <f t="shared" si="18"/>
        <v>82.344027589089777</v>
      </c>
    </row>
    <row r="30" spans="1:20">
      <c r="A30" s="7" t="s">
        <v>9</v>
      </c>
      <c r="B30" s="30">
        <f t="shared" si="19"/>
        <v>10853.905000000001</v>
      </c>
      <c r="C30" s="10">
        <f t="shared" si="20"/>
        <v>10853905</v>
      </c>
      <c r="D30" s="13">
        <f t="shared" si="21"/>
        <v>101.162870571441</v>
      </c>
      <c r="E30" s="14">
        <v>5414822</v>
      </c>
      <c r="F30" s="13">
        <f t="shared" si="11"/>
        <v>95.503784472884675</v>
      </c>
      <c r="G30" s="14">
        <v>941742</v>
      </c>
      <c r="H30" s="13">
        <f t="shared" si="12"/>
        <v>105.80645596200711</v>
      </c>
      <c r="I30" s="14">
        <v>128496</v>
      </c>
      <c r="J30" s="13">
        <f t="shared" si="13"/>
        <v>81.780515901554836</v>
      </c>
      <c r="K30" s="14">
        <v>1417393</v>
      </c>
      <c r="L30" s="13">
        <f t="shared" si="14"/>
        <v>103.92206173473129</v>
      </c>
      <c r="M30" s="14">
        <v>2740707</v>
      </c>
      <c r="N30" s="13">
        <f t="shared" si="15"/>
        <v>113.7613197557834</v>
      </c>
      <c r="O30" s="14">
        <v>109691</v>
      </c>
      <c r="P30" s="13">
        <f t="shared" si="16"/>
        <v>105.92842243510508</v>
      </c>
      <c r="Q30" s="14">
        <v>72785</v>
      </c>
      <c r="R30" s="13">
        <f t="shared" si="17"/>
        <v>79.723320591038032</v>
      </c>
      <c r="S30" s="14">
        <v>28269</v>
      </c>
      <c r="T30" s="13">
        <f t="shared" si="18"/>
        <v>63.831372637568585</v>
      </c>
    </row>
    <row r="31" spans="1:20">
      <c r="A31" s="7" t="s">
        <v>10</v>
      </c>
      <c r="B31" s="30">
        <f t="shared" si="19"/>
        <v>13452.37</v>
      </c>
      <c r="C31" s="10">
        <f t="shared" si="20"/>
        <v>13452370</v>
      </c>
      <c r="D31" s="13">
        <f t="shared" si="21"/>
        <v>109.21297137086519</v>
      </c>
      <c r="E31" s="14">
        <v>7584651</v>
      </c>
      <c r="F31" s="13">
        <f t="shared" si="11"/>
        <v>110.73459616001178</v>
      </c>
      <c r="G31" s="14">
        <v>884975</v>
      </c>
      <c r="H31" s="13">
        <f t="shared" si="12"/>
        <v>105.70715305275354</v>
      </c>
      <c r="I31" s="14">
        <v>174889</v>
      </c>
      <c r="J31" s="13">
        <f t="shared" si="13"/>
        <v>97.618821690714739</v>
      </c>
      <c r="K31" s="14">
        <v>1229757</v>
      </c>
      <c r="L31" s="13">
        <f t="shared" si="14"/>
        <v>80.254581288503701</v>
      </c>
      <c r="M31" s="14">
        <v>3361803</v>
      </c>
      <c r="N31" s="13">
        <f t="shared" si="15"/>
        <v>123.7720737344834</v>
      </c>
      <c r="O31" s="14">
        <v>111667</v>
      </c>
      <c r="P31" s="13">
        <f t="shared" si="16"/>
        <v>126.87990001136234</v>
      </c>
      <c r="Q31" s="14">
        <v>75134</v>
      </c>
      <c r="R31" s="13">
        <f t="shared" si="17"/>
        <v>96.212160016390925</v>
      </c>
      <c r="S31" s="14">
        <v>29494</v>
      </c>
      <c r="T31" s="13">
        <f t="shared" si="18"/>
        <v>79.146652354756469</v>
      </c>
    </row>
    <row r="32" spans="1:20">
      <c r="A32" s="11" t="s">
        <v>12</v>
      </c>
      <c r="B32" s="30">
        <f t="shared" si="19"/>
        <v>11025.468999999999</v>
      </c>
      <c r="C32" s="10">
        <f t="shared" si="20"/>
        <v>11025469</v>
      </c>
      <c r="D32" s="13">
        <f>(C32/C20)*100</f>
        <v>77.064945126501357</v>
      </c>
      <c r="E32" s="14">
        <v>6354349</v>
      </c>
      <c r="F32" s="13">
        <f>(E32/E20)*100</f>
        <v>67.271672643572245</v>
      </c>
      <c r="G32" s="14">
        <v>828903</v>
      </c>
      <c r="H32" s="13">
        <f>(G32/G20)*100</f>
        <v>96.286216101310998</v>
      </c>
      <c r="I32" s="14">
        <v>140263</v>
      </c>
      <c r="J32" s="13">
        <f>(I32/I20)*100</f>
        <v>101.35561866360278</v>
      </c>
      <c r="K32" s="14">
        <v>1121103</v>
      </c>
      <c r="L32" s="13">
        <f>(K32/K20)*100</f>
        <v>91.103033671708161</v>
      </c>
      <c r="M32" s="14">
        <v>2347015</v>
      </c>
      <c r="N32" s="13">
        <f>(M32/M20)*100</f>
        <v>97.116683273361645</v>
      </c>
      <c r="O32" s="14">
        <v>120980</v>
      </c>
      <c r="P32" s="13">
        <f>(O32/O20)*100</f>
        <v>126.94515272662406</v>
      </c>
      <c r="Q32" s="14">
        <v>84179</v>
      </c>
      <c r="R32" s="13">
        <f t="shared" ref="R32:R55" si="22">(Q32/Q20)*100</f>
        <v>93.115272723250328</v>
      </c>
      <c r="S32" s="14">
        <v>28677</v>
      </c>
      <c r="T32" s="13">
        <f t="shared" ref="T32:T55" si="23">(S32/S20)*100</f>
        <v>100.01395040630558</v>
      </c>
    </row>
    <row r="33" spans="1:20">
      <c r="A33" s="7" t="s">
        <v>0</v>
      </c>
      <c r="B33" s="30">
        <f t="shared" si="19"/>
        <v>10723.433999999999</v>
      </c>
      <c r="C33" s="10">
        <f t="shared" si="20"/>
        <v>10723434</v>
      </c>
      <c r="D33" s="13">
        <f>(C33/C21)*100</f>
        <v>91.971164265961647</v>
      </c>
      <c r="E33" s="14">
        <v>5750329</v>
      </c>
      <c r="F33" s="13">
        <f>(E33/E21)*100</f>
        <v>79.427604223428261</v>
      </c>
      <c r="G33" s="14">
        <v>916174</v>
      </c>
      <c r="H33" s="13">
        <f>(G33/G21)*100</f>
        <v>102.01962725366549</v>
      </c>
      <c r="I33" s="14">
        <v>180942</v>
      </c>
      <c r="J33" s="13">
        <f t="shared" ref="J33:J55" si="24">(I33/I21)*100</f>
        <v>108.3543424495931</v>
      </c>
      <c r="K33" s="14">
        <v>1213097</v>
      </c>
      <c r="L33" s="13">
        <f t="shared" ref="L33:L55" si="25">(K33/K21)*100</f>
        <v>94.607565972387405</v>
      </c>
      <c r="M33" s="14">
        <v>2463702</v>
      </c>
      <c r="N33" s="13">
        <f t="shared" ref="N33:N55" si="26">(M33/M21)*100</f>
        <v>133.75364419615954</v>
      </c>
      <c r="O33" s="14">
        <v>115975</v>
      </c>
      <c r="P33" s="13">
        <f t="shared" ref="P33:P55" si="27">(O33/O21)*100</f>
        <v>99.615196310007477</v>
      </c>
      <c r="Q33" s="14">
        <v>53854</v>
      </c>
      <c r="R33" s="13">
        <f t="shared" si="22"/>
        <v>67.488752710001634</v>
      </c>
      <c r="S33" s="14">
        <v>29361</v>
      </c>
      <c r="T33" s="13">
        <f t="shared" si="23"/>
        <v>85.374080428018956</v>
      </c>
    </row>
    <row r="34" spans="1:20">
      <c r="A34" s="7" t="s">
        <v>1</v>
      </c>
      <c r="B34" s="30">
        <f t="shared" si="19"/>
        <v>13783.098</v>
      </c>
      <c r="C34" s="10">
        <f t="shared" si="20"/>
        <v>13783098</v>
      </c>
      <c r="D34" s="13">
        <f t="shared" ref="D34:D55" si="28">(C34/C22)*100</f>
        <v>105.13525990185106</v>
      </c>
      <c r="E34" s="14">
        <v>7454321</v>
      </c>
      <c r="F34" s="13">
        <f>(E34/E22)*100</f>
        <v>106.78323692839085</v>
      </c>
      <c r="G34" s="14">
        <v>1050942</v>
      </c>
      <c r="H34" s="13">
        <f t="shared" ref="H34:H55" si="29">(G34/G22)*100</f>
        <v>107.32560668866402</v>
      </c>
      <c r="I34" s="14">
        <v>250696</v>
      </c>
      <c r="J34" s="13">
        <f t="shared" si="24"/>
        <v>119.78403172631278</v>
      </c>
      <c r="K34" s="14">
        <v>1491235</v>
      </c>
      <c r="L34" s="13">
        <f t="shared" si="25"/>
        <v>96.6593918872057</v>
      </c>
      <c r="M34" s="14">
        <v>3300655</v>
      </c>
      <c r="N34" s="13">
        <f t="shared" si="26"/>
        <v>104.03506609801248</v>
      </c>
      <c r="O34" s="14">
        <v>120797</v>
      </c>
      <c r="P34" s="13">
        <f t="shared" si="27"/>
        <v>119.49214576821115</v>
      </c>
      <c r="Q34" s="14">
        <v>81114</v>
      </c>
      <c r="R34" s="13">
        <f t="shared" si="22"/>
        <v>92.197001557189779</v>
      </c>
      <c r="S34" s="14">
        <v>33338</v>
      </c>
      <c r="T34" s="13">
        <f t="shared" si="23"/>
        <v>92.361822967169971</v>
      </c>
    </row>
    <row r="35" spans="1:20">
      <c r="A35" s="7" t="s">
        <v>2</v>
      </c>
      <c r="B35" s="30">
        <f t="shared" si="19"/>
        <v>11012.825999999999</v>
      </c>
      <c r="C35" s="10">
        <f t="shared" si="20"/>
        <v>11012826</v>
      </c>
      <c r="D35" s="13">
        <f t="shared" si="28"/>
        <v>95.16151401224235</v>
      </c>
      <c r="E35" s="14">
        <v>6366510</v>
      </c>
      <c r="F35" s="13">
        <f t="shared" ref="F35:F55" si="30">(E35/E23)*100</f>
        <v>99.987969737765411</v>
      </c>
      <c r="G35" s="14">
        <v>883470</v>
      </c>
      <c r="H35" s="13">
        <f t="shared" si="29"/>
        <v>96.671900731492471</v>
      </c>
      <c r="I35" s="14">
        <v>149786</v>
      </c>
      <c r="J35" s="13">
        <f t="shared" si="24"/>
        <v>116.0690900355679</v>
      </c>
      <c r="K35" s="14">
        <v>1086983</v>
      </c>
      <c r="L35" s="13">
        <f t="shared" si="25"/>
        <v>95.447847955434725</v>
      </c>
      <c r="M35" s="14">
        <v>2317074</v>
      </c>
      <c r="N35" s="13">
        <f t="shared" si="26"/>
        <v>82.611023958927561</v>
      </c>
      <c r="O35" s="14">
        <v>96022</v>
      </c>
      <c r="P35" s="13">
        <f t="shared" si="27"/>
        <v>83.807113244599606</v>
      </c>
      <c r="Q35" s="14">
        <v>83207</v>
      </c>
      <c r="R35" s="13">
        <f t="shared" si="22"/>
        <v>120.12328925333486</v>
      </c>
      <c r="S35" s="14">
        <v>29774</v>
      </c>
      <c r="T35" s="13">
        <f t="shared" si="23"/>
        <v>84.835878732619094</v>
      </c>
    </row>
    <row r="36" spans="1:20">
      <c r="A36" s="7" t="s">
        <v>3</v>
      </c>
      <c r="B36" s="30">
        <f t="shared" si="19"/>
        <v>9837.3009999999995</v>
      </c>
      <c r="C36" s="10">
        <f t="shared" si="20"/>
        <v>9837301</v>
      </c>
      <c r="D36" s="13">
        <f t="shared" si="28"/>
        <v>104.32964869441861</v>
      </c>
      <c r="E36" s="14">
        <v>5400689</v>
      </c>
      <c r="F36" s="13">
        <f t="shared" si="30"/>
        <v>107.47562803530164</v>
      </c>
      <c r="G36" s="14">
        <v>937547</v>
      </c>
      <c r="H36" s="13">
        <f t="shared" si="29"/>
        <v>117.31508940525795</v>
      </c>
      <c r="I36" s="14">
        <v>128682</v>
      </c>
      <c r="J36" s="13">
        <f t="shared" si="24"/>
        <v>75.4923529101181</v>
      </c>
      <c r="K36" s="14">
        <v>1201650</v>
      </c>
      <c r="L36" s="13">
        <f t="shared" si="25"/>
        <v>108.79879037004174</v>
      </c>
      <c r="M36" s="14">
        <v>1977370</v>
      </c>
      <c r="N36" s="13">
        <f t="shared" si="26"/>
        <v>93.052968620146686</v>
      </c>
      <c r="O36" s="14">
        <v>98625</v>
      </c>
      <c r="P36" s="13">
        <f t="shared" si="27"/>
        <v>99.706818985998083</v>
      </c>
      <c r="Q36" s="14">
        <v>65164</v>
      </c>
      <c r="R36" s="13">
        <f t="shared" si="22"/>
        <v>84.631868774108071</v>
      </c>
      <c r="S36" s="14">
        <v>27574</v>
      </c>
      <c r="T36" s="13">
        <f t="shared" si="23"/>
        <v>95.027053106799457</v>
      </c>
    </row>
    <row r="37" spans="1:20">
      <c r="A37" s="7" t="s">
        <v>4</v>
      </c>
      <c r="B37" s="30">
        <f t="shared" si="19"/>
        <v>10688.794</v>
      </c>
      <c r="C37" s="10">
        <f t="shared" si="20"/>
        <v>10688794</v>
      </c>
      <c r="D37" s="13">
        <f t="shared" si="28"/>
        <v>96.706793808076426</v>
      </c>
      <c r="E37" s="14">
        <v>4998161</v>
      </c>
      <c r="F37" s="13">
        <f t="shared" si="30"/>
        <v>84.395506683459672</v>
      </c>
      <c r="G37" s="14">
        <v>1047002</v>
      </c>
      <c r="H37" s="13">
        <f t="shared" si="29"/>
        <v>114.58875084272368</v>
      </c>
      <c r="I37" s="14">
        <v>165621</v>
      </c>
      <c r="J37" s="13">
        <f t="shared" si="24"/>
        <v>123.07698024032638</v>
      </c>
      <c r="K37" s="14">
        <v>1575642</v>
      </c>
      <c r="L37" s="13">
        <f t="shared" si="25"/>
        <v>129.1706768408954</v>
      </c>
      <c r="M37" s="14">
        <v>2664598</v>
      </c>
      <c r="N37" s="13">
        <f t="shared" si="26"/>
        <v>101.29513873445227</v>
      </c>
      <c r="O37" s="14">
        <v>124405</v>
      </c>
      <c r="P37" s="13">
        <f t="shared" si="27"/>
        <v>106.15485698682502</v>
      </c>
      <c r="Q37" s="14">
        <v>84496</v>
      </c>
      <c r="R37" s="13">
        <f t="shared" si="22"/>
        <v>105.46312360363959</v>
      </c>
      <c r="S37" s="14">
        <v>28869</v>
      </c>
      <c r="T37" s="13">
        <f t="shared" si="23"/>
        <v>83.549908835701686</v>
      </c>
    </row>
    <row r="38" spans="1:20">
      <c r="A38" s="7" t="s">
        <v>5</v>
      </c>
      <c r="B38" s="30">
        <f t="shared" si="19"/>
        <v>9341.3809999999994</v>
      </c>
      <c r="C38" s="10">
        <f t="shared" si="20"/>
        <v>9341381</v>
      </c>
      <c r="D38" s="13">
        <f t="shared" si="28"/>
        <v>81.255331049126113</v>
      </c>
      <c r="E38" s="14">
        <v>4611881</v>
      </c>
      <c r="F38" s="13">
        <f t="shared" si="30"/>
        <v>75.580767639846059</v>
      </c>
      <c r="G38" s="14">
        <v>942250</v>
      </c>
      <c r="H38" s="13">
        <f t="shared" si="29"/>
        <v>106.68990123045812</v>
      </c>
      <c r="I38" s="14">
        <v>168635</v>
      </c>
      <c r="J38" s="13">
        <f t="shared" si="24"/>
        <v>160.88055714558291</v>
      </c>
      <c r="K38" s="14">
        <v>1274490</v>
      </c>
      <c r="L38" s="13">
        <f t="shared" si="25"/>
        <v>111.80109512422345</v>
      </c>
      <c r="M38" s="14">
        <v>2099705</v>
      </c>
      <c r="N38" s="13">
        <f t="shared" si="26"/>
        <v>68.507772646223458</v>
      </c>
      <c r="O38" s="14">
        <v>128536</v>
      </c>
      <c r="P38" s="13">
        <f t="shared" si="27"/>
        <v>121.54589554708704</v>
      </c>
      <c r="Q38" s="14">
        <v>84790</v>
      </c>
      <c r="R38" s="13">
        <f t="shared" si="22"/>
        <v>132.55272249753779</v>
      </c>
      <c r="S38" s="14">
        <v>31094</v>
      </c>
      <c r="T38" s="13">
        <f t="shared" si="23"/>
        <v>97.706133735545492</v>
      </c>
    </row>
    <row r="39" spans="1:20">
      <c r="A39" s="7" t="s">
        <v>6</v>
      </c>
      <c r="B39" s="30">
        <f t="shared" si="19"/>
        <v>9431.2459999999992</v>
      </c>
      <c r="C39" s="10">
        <f t="shared" si="20"/>
        <v>9431246</v>
      </c>
      <c r="D39" s="13">
        <f t="shared" si="28"/>
        <v>89.578734481442311</v>
      </c>
      <c r="E39" s="14">
        <v>5055000</v>
      </c>
      <c r="F39" s="13">
        <f t="shared" si="30"/>
        <v>88.874714255926122</v>
      </c>
      <c r="G39" s="14">
        <v>889514</v>
      </c>
      <c r="H39" s="13">
        <f t="shared" si="29"/>
        <v>116.43127717668742</v>
      </c>
      <c r="I39" s="14">
        <v>142092</v>
      </c>
      <c r="J39" s="13">
        <f t="shared" si="24"/>
        <v>104.53167760350763</v>
      </c>
      <c r="K39" s="14">
        <v>1286330</v>
      </c>
      <c r="L39" s="13">
        <f t="shared" si="25"/>
        <v>125.36718483504703</v>
      </c>
      <c r="M39" s="14">
        <v>1850166</v>
      </c>
      <c r="N39" s="13">
        <f t="shared" si="26"/>
        <v>68.140079013302326</v>
      </c>
      <c r="O39" s="14">
        <v>105839</v>
      </c>
      <c r="P39" s="13">
        <f t="shared" si="27"/>
        <v>97.048359588475847</v>
      </c>
      <c r="Q39" s="14">
        <v>74111</v>
      </c>
      <c r="R39" s="13">
        <f t="shared" si="22"/>
        <v>123.03848324866355</v>
      </c>
      <c r="S39" s="14">
        <v>28194</v>
      </c>
      <c r="T39" s="13">
        <f t="shared" si="23"/>
        <v>93.462838957767019</v>
      </c>
    </row>
    <row r="40" spans="1:20">
      <c r="A40" s="7" t="s">
        <v>7</v>
      </c>
      <c r="B40" s="30">
        <f t="shared" si="19"/>
        <v>9071.0490000000009</v>
      </c>
      <c r="C40" s="10">
        <f t="shared" si="20"/>
        <v>9071049</v>
      </c>
      <c r="D40" s="13">
        <f t="shared" si="28"/>
        <v>67.348775678484571</v>
      </c>
      <c r="E40" s="14">
        <v>4280159</v>
      </c>
      <c r="F40" s="13">
        <f t="shared" si="30"/>
        <v>51.406053462471434</v>
      </c>
      <c r="G40" s="14">
        <v>967038</v>
      </c>
      <c r="H40" s="13">
        <f t="shared" si="29"/>
        <v>107.85973209007662</v>
      </c>
      <c r="I40" s="14">
        <v>140858</v>
      </c>
      <c r="J40" s="13">
        <f t="shared" si="24"/>
        <v>88.469196128554103</v>
      </c>
      <c r="K40" s="14">
        <v>1300601</v>
      </c>
      <c r="L40" s="13">
        <f t="shared" si="25"/>
        <v>99.516877532203694</v>
      </c>
      <c r="M40" s="14">
        <v>2133823</v>
      </c>
      <c r="N40" s="13">
        <f t="shared" si="26"/>
        <v>83.474901662399333</v>
      </c>
      <c r="O40" s="14">
        <v>136445</v>
      </c>
      <c r="P40" s="13">
        <f t="shared" si="27"/>
        <v>118.32269589649312</v>
      </c>
      <c r="Q40" s="14">
        <v>78824</v>
      </c>
      <c r="R40" s="13">
        <f t="shared" si="22"/>
        <v>101.62970603403816</v>
      </c>
      <c r="S40" s="14">
        <v>33301</v>
      </c>
      <c r="T40" s="13">
        <f t="shared" si="23"/>
        <v>108.23961515959175</v>
      </c>
    </row>
    <row r="41" spans="1:20">
      <c r="A41" s="7" t="s">
        <v>8</v>
      </c>
      <c r="B41" s="30">
        <f t="shared" si="19"/>
        <v>10696.503000000001</v>
      </c>
      <c r="C41" s="10">
        <f t="shared" si="20"/>
        <v>10696503</v>
      </c>
      <c r="D41" s="13">
        <f t="shared" si="28"/>
        <v>94.169230242360797</v>
      </c>
      <c r="E41" s="14">
        <v>5746246</v>
      </c>
      <c r="F41" s="13">
        <f t="shared" si="30"/>
        <v>90.818580818912721</v>
      </c>
      <c r="G41" s="14">
        <v>1000782</v>
      </c>
      <c r="H41" s="13">
        <f t="shared" si="29"/>
        <v>114.40293465723657</v>
      </c>
      <c r="I41" s="14">
        <v>172268</v>
      </c>
      <c r="J41" s="13">
        <f t="shared" si="24"/>
        <v>126.82617978355297</v>
      </c>
      <c r="K41" s="14">
        <v>1420405</v>
      </c>
      <c r="L41" s="13">
        <f t="shared" si="25"/>
        <v>124.01644582899691</v>
      </c>
      <c r="M41" s="14">
        <v>2128651</v>
      </c>
      <c r="N41" s="13">
        <f t="shared" si="26"/>
        <v>80.110758392027506</v>
      </c>
      <c r="O41" s="14">
        <v>115524</v>
      </c>
      <c r="P41" s="13">
        <f t="shared" si="27"/>
        <v>100.61576247419808</v>
      </c>
      <c r="Q41" s="14">
        <v>82286</v>
      </c>
      <c r="R41" s="13">
        <f t="shared" si="22"/>
        <v>113.94427827628226</v>
      </c>
      <c r="S41" s="14">
        <v>30341</v>
      </c>
      <c r="T41" s="13">
        <f t="shared" si="23"/>
        <v>96.265625991496918</v>
      </c>
    </row>
    <row r="42" spans="1:20">
      <c r="A42" s="7" t="s">
        <v>9</v>
      </c>
      <c r="B42" s="30">
        <f t="shared" si="19"/>
        <v>10491.671</v>
      </c>
      <c r="C42" s="10">
        <f t="shared" si="20"/>
        <v>10491671</v>
      </c>
      <c r="D42" s="13">
        <f t="shared" si="28"/>
        <v>96.662638930412598</v>
      </c>
      <c r="E42" s="14">
        <v>5601537</v>
      </c>
      <c r="F42" s="13">
        <f t="shared" si="30"/>
        <v>103.44822045858571</v>
      </c>
      <c r="G42" s="14">
        <v>1051559</v>
      </c>
      <c r="H42" s="13">
        <f t="shared" si="29"/>
        <v>111.6610494169316</v>
      </c>
      <c r="I42" s="14">
        <v>123462</v>
      </c>
      <c r="J42" s="13">
        <f t="shared" si="24"/>
        <v>96.082368322749346</v>
      </c>
      <c r="K42" s="14">
        <v>1445601</v>
      </c>
      <c r="L42" s="13">
        <f t="shared" si="25"/>
        <v>101.99013258849168</v>
      </c>
      <c r="M42" s="14">
        <v>2035421</v>
      </c>
      <c r="N42" s="13">
        <f t="shared" si="26"/>
        <v>74.266275088873059</v>
      </c>
      <c r="O42" s="14">
        <v>122849</v>
      </c>
      <c r="P42" s="13">
        <f t="shared" si="27"/>
        <v>111.99551467303608</v>
      </c>
      <c r="Q42" s="14">
        <v>80942</v>
      </c>
      <c r="R42" s="13">
        <f t="shared" si="22"/>
        <v>111.20697946005357</v>
      </c>
      <c r="S42" s="14">
        <v>30300</v>
      </c>
      <c r="T42" s="13">
        <f t="shared" si="23"/>
        <v>107.18454844529344</v>
      </c>
    </row>
    <row r="43" spans="1:20">
      <c r="A43" s="11" t="s">
        <v>22</v>
      </c>
      <c r="B43" s="30">
        <f t="shared" si="19"/>
        <v>11586.317999999999</v>
      </c>
      <c r="C43" s="10">
        <f t="shared" si="20"/>
        <v>11586318</v>
      </c>
      <c r="D43" s="13">
        <f t="shared" si="28"/>
        <v>86.128451715199631</v>
      </c>
      <c r="E43" s="14">
        <v>6243658</v>
      </c>
      <c r="F43" s="13">
        <f t="shared" si="30"/>
        <v>82.319647931064992</v>
      </c>
      <c r="G43" s="14">
        <v>951509</v>
      </c>
      <c r="H43" s="13">
        <f t="shared" si="29"/>
        <v>107.51817847961806</v>
      </c>
      <c r="I43" s="14">
        <v>141922</v>
      </c>
      <c r="J43" s="13">
        <f t="shared" si="24"/>
        <v>81.149757846405436</v>
      </c>
      <c r="K43" s="14">
        <v>1319506</v>
      </c>
      <c r="L43" s="13">
        <f t="shared" si="25"/>
        <v>107.29810848809969</v>
      </c>
      <c r="M43" s="14">
        <v>2713887</v>
      </c>
      <c r="N43" s="13">
        <f t="shared" si="26"/>
        <v>80.727127675238549</v>
      </c>
      <c r="O43" s="14">
        <v>111628</v>
      </c>
      <c r="P43" s="13">
        <f t="shared" si="27"/>
        <v>99.965074731120211</v>
      </c>
      <c r="Q43" s="14">
        <v>72872</v>
      </c>
      <c r="R43" s="13">
        <f t="shared" si="22"/>
        <v>96.989378976229133</v>
      </c>
      <c r="S43" s="14">
        <v>31336</v>
      </c>
      <c r="T43" s="13">
        <f t="shared" si="23"/>
        <v>106.24533803485454</v>
      </c>
    </row>
    <row r="44" spans="1:20">
      <c r="A44" s="11" t="s">
        <v>21</v>
      </c>
      <c r="B44" s="30">
        <f t="shared" si="19"/>
        <v>8273.7209999999995</v>
      </c>
      <c r="C44" s="10">
        <f t="shared" si="20"/>
        <v>8273721</v>
      </c>
      <c r="D44" s="13">
        <f t="shared" si="28"/>
        <v>75.041896176933605</v>
      </c>
      <c r="E44" s="15">
        <v>3807966</v>
      </c>
      <c r="F44" s="13">
        <f>(E44/E32)*100</f>
        <v>59.926925637858417</v>
      </c>
      <c r="G44" s="15">
        <v>822080</v>
      </c>
      <c r="H44" s="13">
        <f t="shared" si="29"/>
        <v>99.176863879126984</v>
      </c>
      <c r="I44" s="15">
        <v>152155</v>
      </c>
      <c r="J44" s="13">
        <f t="shared" si="24"/>
        <v>108.47835851222347</v>
      </c>
      <c r="K44" s="15">
        <v>1342825</v>
      </c>
      <c r="L44" s="13">
        <f t="shared" si="25"/>
        <v>119.77713020123932</v>
      </c>
      <c r="M44" s="15">
        <v>1945240</v>
      </c>
      <c r="N44" s="13">
        <f t="shared" si="26"/>
        <v>82.881447285168605</v>
      </c>
      <c r="O44" s="15">
        <v>107961</v>
      </c>
      <c r="P44" s="13">
        <f t="shared" si="27"/>
        <v>89.238717143329467</v>
      </c>
      <c r="Q44" s="15">
        <v>70297</v>
      </c>
      <c r="R44" s="13">
        <f t="shared" si="22"/>
        <v>83.508951163591874</v>
      </c>
      <c r="S44" s="15">
        <v>25197</v>
      </c>
      <c r="T44" s="13">
        <f t="shared" si="23"/>
        <v>87.864839418349192</v>
      </c>
    </row>
    <row r="45" spans="1:20">
      <c r="A45" s="7" t="s">
        <v>0</v>
      </c>
      <c r="B45" s="30">
        <f t="shared" si="19"/>
        <v>10676.049000000001</v>
      </c>
      <c r="C45" s="10">
        <f t="shared" si="20"/>
        <v>10676049</v>
      </c>
      <c r="D45" s="13">
        <f t="shared" si="28"/>
        <v>99.558117297127026</v>
      </c>
      <c r="E45" s="15">
        <v>5366852</v>
      </c>
      <c r="F45" s="13">
        <f t="shared" si="30"/>
        <v>93.331216353012152</v>
      </c>
      <c r="G45" s="15">
        <v>946013</v>
      </c>
      <c r="H45" s="13">
        <f t="shared" si="29"/>
        <v>103.25691407963988</v>
      </c>
      <c r="I45" s="15">
        <v>149323</v>
      </c>
      <c r="J45" s="13">
        <f t="shared" si="24"/>
        <v>82.525339611588251</v>
      </c>
      <c r="K45" s="15">
        <v>1321107</v>
      </c>
      <c r="L45" s="13">
        <f t="shared" si="25"/>
        <v>108.90365733325528</v>
      </c>
      <c r="M45" s="15">
        <v>2677804</v>
      </c>
      <c r="N45" s="13">
        <f t="shared" si="26"/>
        <v>108.69025555850504</v>
      </c>
      <c r="O45" s="15">
        <v>106355</v>
      </c>
      <c r="P45" s="13">
        <f t="shared" si="27"/>
        <v>91.70510885966803</v>
      </c>
      <c r="Q45" s="15">
        <v>75118</v>
      </c>
      <c r="R45" s="13">
        <f t="shared" si="22"/>
        <v>139.48453225387158</v>
      </c>
      <c r="S45" s="15">
        <v>33477</v>
      </c>
      <c r="T45" s="13">
        <f t="shared" si="23"/>
        <v>114.01859609686318</v>
      </c>
    </row>
    <row r="46" spans="1:20">
      <c r="A46" s="7" t="s">
        <v>1</v>
      </c>
      <c r="B46" s="30">
        <f t="shared" si="19"/>
        <v>12778.138999999999</v>
      </c>
      <c r="C46" s="10">
        <f t="shared" si="20"/>
        <v>12778139</v>
      </c>
      <c r="D46" s="13">
        <f t="shared" si="28"/>
        <v>92.708758219668752</v>
      </c>
      <c r="E46" s="15">
        <v>6893946</v>
      </c>
      <c r="F46" s="13">
        <f t="shared" si="30"/>
        <v>92.48254804159896</v>
      </c>
      <c r="G46" s="15">
        <v>973193</v>
      </c>
      <c r="H46" s="13">
        <f t="shared" si="29"/>
        <v>92.601970422725515</v>
      </c>
      <c r="I46" s="15">
        <v>204446</v>
      </c>
      <c r="J46" s="13">
        <f t="shared" si="24"/>
        <v>81.551361010945527</v>
      </c>
      <c r="K46" s="15">
        <v>1627906</v>
      </c>
      <c r="L46" s="13">
        <f t="shared" si="25"/>
        <v>109.16495388050845</v>
      </c>
      <c r="M46" s="15">
        <v>2857400</v>
      </c>
      <c r="N46" s="13">
        <f t="shared" si="26"/>
        <v>86.570695816436441</v>
      </c>
      <c r="O46" s="15">
        <v>118174</v>
      </c>
      <c r="P46" s="13">
        <f t="shared" si="27"/>
        <v>97.828588458322642</v>
      </c>
      <c r="Q46" s="15">
        <v>72183</v>
      </c>
      <c r="R46" s="13">
        <f t="shared" si="22"/>
        <v>88.989570234484788</v>
      </c>
      <c r="S46" s="15">
        <v>30891</v>
      </c>
      <c r="T46" s="13">
        <f t="shared" si="23"/>
        <v>92.660027596136544</v>
      </c>
    </row>
    <row r="47" spans="1:20">
      <c r="A47" s="7" t="s">
        <v>2</v>
      </c>
      <c r="B47" s="30">
        <f t="shared" si="19"/>
        <v>10700.957</v>
      </c>
      <c r="C47" s="10">
        <f t="shared" si="20"/>
        <v>10700957</v>
      </c>
      <c r="D47" s="13">
        <f t="shared" si="28"/>
        <v>97.168129234040379</v>
      </c>
      <c r="E47" s="15">
        <v>5647639</v>
      </c>
      <c r="F47" s="13">
        <f t="shared" si="30"/>
        <v>88.708554608411831</v>
      </c>
      <c r="G47" s="15">
        <v>922070</v>
      </c>
      <c r="H47" s="13">
        <f t="shared" si="29"/>
        <v>104.36913534132455</v>
      </c>
      <c r="I47" s="15">
        <v>156963</v>
      </c>
      <c r="J47" s="13">
        <f t="shared" si="24"/>
        <v>104.79150254362889</v>
      </c>
      <c r="K47" s="15">
        <v>1955663</v>
      </c>
      <c r="L47" s="13">
        <f t="shared" si="25"/>
        <v>179.91661323130168</v>
      </c>
      <c r="M47" s="15">
        <v>1808640</v>
      </c>
      <c r="N47" s="13">
        <f t="shared" si="26"/>
        <v>78.057066800628732</v>
      </c>
      <c r="O47" s="15">
        <v>120313</v>
      </c>
      <c r="P47" s="13">
        <f t="shared" si="27"/>
        <v>125.2973276957364</v>
      </c>
      <c r="Q47" s="15">
        <v>59559</v>
      </c>
      <c r="R47" s="13">
        <f t="shared" si="22"/>
        <v>71.579314240388427</v>
      </c>
      <c r="S47" s="15">
        <v>30110</v>
      </c>
      <c r="T47" s="13">
        <f t="shared" si="23"/>
        <v>101.12850137704037</v>
      </c>
    </row>
    <row r="48" spans="1:20">
      <c r="A48" s="7" t="s">
        <v>3</v>
      </c>
      <c r="B48" s="30">
        <f t="shared" si="19"/>
        <v>8456.3459999999995</v>
      </c>
      <c r="C48" s="10">
        <f t="shared" si="20"/>
        <v>8456346</v>
      </c>
      <c r="D48" s="13">
        <f t="shared" si="28"/>
        <v>85.962054022744653</v>
      </c>
      <c r="E48" s="15">
        <v>4249098</v>
      </c>
      <c r="F48" s="13">
        <f t="shared" si="30"/>
        <v>78.67696140251735</v>
      </c>
      <c r="G48" s="15">
        <v>866058</v>
      </c>
      <c r="H48" s="13">
        <f t="shared" si="29"/>
        <v>92.374888938901194</v>
      </c>
      <c r="I48" s="15">
        <v>181588</v>
      </c>
      <c r="J48" s="13">
        <f t="shared" si="24"/>
        <v>141.11375328328748</v>
      </c>
      <c r="K48" s="15">
        <v>1215648</v>
      </c>
      <c r="L48" s="13">
        <f t="shared" si="25"/>
        <v>101.16489826488578</v>
      </c>
      <c r="M48" s="15">
        <v>1731968</v>
      </c>
      <c r="N48" s="13">
        <f t="shared" si="26"/>
        <v>87.589474908590702</v>
      </c>
      <c r="O48" s="15">
        <v>108803</v>
      </c>
      <c r="P48" s="13">
        <f t="shared" si="27"/>
        <v>110.31989860583016</v>
      </c>
      <c r="Q48" s="15">
        <v>72234</v>
      </c>
      <c r="R48" s="13">
        <f t="shared" si="22"/>
        <v>110.84954883064269</v>
      </c>
      <c r="S48" s="15">
        <v>30949</v>
      </c>
      <c r="T48" s="13">
        <f t="shared" si="23"/>
        <v>112.2397911075651</v>
      </c>
    </row>
    <row r="49" spans="1:20">
      <c r="A49" s="7" t="s">
        <v>4</v>
      </c>
      <c r="B49" s="30">
        <f t="shared" si="19"/>
        <v>9930.2780000000002</v>
      </c>
      <c r="C49" s="10">
        <f t="shared" si="20"/>
        <v>9930278</v>
      </c>
      <c r="D49" s="13">
        <f t="shared" si="28"/>
        <v>92.903633468845968</v>
      </c>
      <c r="E49" s="15">
        <v>5517925</v>
      </c>
      <c r="F49" s="13">
        <f t="shared" si="30"/>
        <v>110.39910479074204</v>
      </c>
      <c r="G49" s="15">
        <v>885785</v>
      </c>
      <c r="H49" s="13">
        <f t="shared" si="29"/>
        <v>84.602035144154456</v>
      </c>
      <c r="I49" s="15">
        <v>203694</v>
      </c>
      <c r="J49" s="13">
        <f t="shared" si="24"/>
        <v>122.9880268806492</v>
      </c>
      <c r="K49" s="15">
        <v>1158808</v>
      </c>
      <c r="L49" s="13">
        <f t="shared" si="25"/>
        <v>73.545132714157148</v>
      </c>
      <c r="M49" s="15">
        <v>1924644</v>
      </c>
      <c r="N49" s="13">
        <f t="shared" si="26"/>
        <v>72.230182564124121</v>
      </c>
      <c r="O49" s="15">
        <v>120138</v>
      </c>
      <c r="P49" s="13">
        <f t="shared" si="27"/>
        <v>96.570073550098471</v>
      </c>
      <c r="Q49" s="15">
        <v>87482</v>
      </c>
      <c r="R49" s="13">
        <f t="shared" si="22"/>
        <v>103.53389509562582</v>
      </c>
      <c r="S49" s="15">
        <v>31802</v>
      </c>
      <c r="T49" s="13">
        <f t="shared" si="23"/>
        <v>110.15968686133914</v>
      </c>
    </row>
    <row r="50" spans="1:20">
      <c r="A50" s="7" t="s">
        <v>5</v>
      </c>
      <c r="B50" s="30">
        <f t="shared" si="19"/>
        <v>10133.451999999999</v>
      </c>
      <c r="C50" s="10">
        <f t="shared" si="20"/>
        <v>10133452</v>
      </c>
      <c r="D50" s="13">
        <f t="shared" si="28"/>
        <v>108.47916384097812</v>
      </c>
      <c r="E50" s="15">
        <v>5330750</v>
      </c>
      <c r="F50" s="13">
        <f t="shared" si="30"/>
        <v>115.58732760017007</v>
      </c>
      <c r="G50" s="15">
        <v>1031759</v>
      </c>
      <c r="H50" s="13">
        <f t="shared" si="29"/>
        <v>109.49949588750331</v>
      </c>
      <c r="I50" s="15">
        <v>198535</v>
      </c>
      <c r="J50" s="13">
        <f t="shared" si="24"/>
        <v>117.73060159516116</v>
      </c>
      <c r="K50" s="15">
        <v>1390025</v>
      </c>
      <c r="L50" s="13">
        <f t="shared" si="25"/>
        <v>109.06519470533311</v>
      </c>
      <c r="M50" s="15">
        <v>1950155</v>
      </c>
      <c r="N50" s="13">
        <f t="shared" si="26"/>
        <v>92.877570896864086</v>
      </c>
      <c r="O50" s="15">
        <v>117346</v>
      </c>
      <c r="P50" s="13">
        <f t="shared" si="27"/>
        <v>91.294267753781043</v>
      </c>
      <c r="Q50" s="15">
        <v>83578</v>
      </c>
      <c r="R50" s="13">
        <f t="shared" si="22"/>
        <v>98.570586154027595</v>
      </c>
      <c r="S50" s="15">
        <v>31304</v>
      </c>
      <c r="T50" s="13">
        <f t="shared" si="23"/>
        <v>100.67537145429985</v>
      </c>
    </row>
    <row r="51" spans="1:20">
      <c r="A51" s="7" t="s">
        <v>6</v>
      </c>
      <c r="B51" s="30">
        <f t="shared" si="19"/>
        <v>9294.6119999999992</v>
      </c>
      <c r="C51" s="10">
        <f t="shared" si="20"/>
        <v>9294612</v>
      </c>
      <c r="D51" s="13">
        <f t="shared" si="28"/>
        <v>98.551262473696482</v>
      </c>
      <c r="E51" s="15">
        <v>4391265</v>
      </c>
      <c r="F51" s="13">
        <f t="shared" si="30"/>
        <v>86.869732937685455</v>
      </c>
      <c r="G51" s="15">
        <v>776284</v>
      </c>
      <c r="H51" s="13">
        <f t="shared" si="29"/>
        <v>87.270576966748138</v>
      </c>
      <c r="I51" s="15">
        <v>136879</v>
      </c>
      <c r="J51" s="13">
        <f t="shared" si="24"/>
        <v>96.331250175942358</v>
      </c>
      <c r="K51" s="15">
        <v>1150595</v>
      </c>
      <c r="L51" s="13">
        <f t="shared" si="25"/>
        <v>89.447886623183777</v>
      </c>
      <c r="M51" s="15">
        <v>2648004</v>
      </c>
      <c r="N51" s="13">
        <f t="shared" si="26"/>
        <v>143.12250900729987</v>
      </c>
      <c r="O51" s="15">
        <v>100959</v>
      </c>
      <c r="P51" s="13">
        <f t="shared" si="27"/>
        <v>95.389223254187954</v>
      </c>
      <c r="Q51" s="15">
        <v>61179</v>
      </c>
      <c r="R51" s="13">
        <f t="shared" si="22"/>
        <v>82.550498576459631</v>
      </c>
      <c r="S51" s="15">
        <v>29447</v>
      </c>
      <c r="T51" s="13">
        <f t="shared" si="23"/>
        <v>104.44420798751509</v>
      </c>
    </row>
    <row r="52" spans="1:20">
      <c r="A52" s="7" t="s">
        <v>7</v>
      </c>
      <c r="B52" s="30">
        <f t="shared" si="19"/>
        <v>11838.234</v>
      </c>
      <c r="C52" s="10">
        <f t="shared" si="20"/>
        <v>11838234</v>
      </c>
      <c r="D52" s="13">
        <f t="shared" si="28"/>
        <v>130.50567800923577</v>
      </c>
      <c r="E52" s="15">
        <v>7007921</v>
      </c>
      <c r="F52" s="13">
        <f t="shared" si="30"/>
        <v>163.7303894551581</v>
      </c>
      <c r="G52" s="15">
        <v>873475</v>
      </c>
      <c r="H52" s="13">
        <f t="shared" si="29"/>
        <v>90.324785582365948</v>
      </c>
      <c r="I52" s="15">
        <v>125024</v>
      </c>
      <c r="J52" s="13">
        <f t="shared" si="24"/>
        <v>88.758891933720491</v>
      </c>
      <c r="K52" s="15">
        <v>1303160</v>
      </c>
      <c r="L52" s="13">
        <f t="shared" si="25"/>
        <v>100.19675519240721</v>
      </c>
      <c r="M52" s="15">
        <v>2309806</v>
      </c>
      <c r="N52" s="13">
        <f t="shared" si="26"/>
        <v>108.2473101096014</v>
      </c>
      <c r="O52" s="15">
        <v>113961</v>
      </c>
      <c r="P52" s="13">
        <f t="shared" si="27"/>
        <v>83.52156546593865</v>
      </c>
      <c r="Q52" s="15">
        <v>74863</v>
      </c>
      <c r="R52" s="13">
        <f t="shared" si="22"/>
        <v>94.974880746980617</v>
      </c>
      <c r="S52" s="15">
        <v>30024</v>
      </c>
      <c r="T52" s="13">
        <f t="shared" si="23"/>
        <v>90.1594546710309</v>
      </c>
    </row>
    <row r="53" spans="1:20">
      <c r="A53" s="7" t="s">
        <v>8</v>
      </c>
      <c r="B53" s="30">
        <f t="shared" si="19"/>
        <v>12323.123</v>
      </c>
      <c r="C53" s="10">
        <f t="shared" si="20"/>
        <v>12323123</v>
      </c>
      <c r="D53" s="13">
        <f t="shared" si="28"/>
        <v>115.20702607197886</v>
      </c>
      <c r="E53" s="15">
        <v>6315195</v>
      </c>
      <c r="F53" s="13">
        <f t="shared" si="30"/>
        <v>109.90122942874356</v>
      </c>
      <c r="G53" s="15">
        <v>1002442</v>
      </c>
      <c r="H53" s="13">
        <f t="shared" si="29"/>
        <v>100.16587028943367</v>
      </c>
      <c r="I53" s="15">
        <v>149529</v>
      </c>
      <c r="J53" s="13">
        <f t="shared" si="24"/>
        <v>86.800218264564506</v>
      </c>
      <c r="K53" s="15">
        <v>1550502</v>
      </c>
      <c r="L53" s="13">
        <f t="shared" si="25"/>
        <v>109.15914827109169</v>
      </c>
      <c r="M53" s="15">
        <v>3076836</v>
      </c>
      <c r="N53" s="13">
        <f t="shared" si="26"/>
        <v>144.54393886080902</v>
      </c>
      <c r="O53" s="15">
        <v>123288</v>
      </c>
      <c r="P53" s="13">
        <f t="shared" si="27"/>
        <v>106.72068141684845</v>
      </c>
      <c r="Q53" s="15">
        <v>73110</v>
      </c>
      <c r="R53" s="13">
        <f t="shared" si="22"/>
        <v>88.848649831076969</v>
      </c>
      <c r="S53" s="15">
        <v>32221</v>
      </c>
      <c r="T53" s="13">
        <f t="shared" si="23"/>
        <v>106.19623611614645</v>
      </c>
    </row>
    <row r="54" spans="1:20">
      <c r="A54" s="7" t="s">
        <v>9</v>
      </c>
      <c r="B54" s="30">
        <f t="shared" si="19"/>
        <v>10822.894</v>
      </c>
      <c r="C54" s="10">
        <f t="shared" si="20"/>
        <v>10822894</v>
      </c>
      <c r="D54" s="13">
        <f t="shared" si="28"/>
        <v>103.1570090217278</v>
      </c>
      <c r="E54" s="15">
        <v>5313932</v>
      </c>
      <c r="F54" s="13">
        <f t="shared" si="30"/>
        <v>94.865605636452997</v>
      </c>
      <c r="G54" s="15">
        <v>952312</v>
      </c>
      <c r="H54" s="13">
        <f t="shared" si="29"/>
        <v>90.561918066413767</v>
      </c>
      <c r="I54" s="15">
        <v>99648</v>
      </c>
      <c r="J54" s="13">
        <f t="shared" si="24"/>
        <v>80.711473975798214</v>
      </c>
      <c r="K54" s="15">
        <v>1351199</v>
      </c>
      <c r="L54" s="13">
        <f t="shared" si="25"/>
        <v>93.469705679506305</v>
      </c>
      <c r="M54" s="15">
        <v>2883549</v>
      </c>
      <c r="N54" s="13">
        <f t="shared" si="26"/>
        <v>141.66843124837564</v>
      </c>
      <c r="O54" s="15">
        <v>112268</v>
      </c>
      <c r="P54" s="13">
        <f t="shared" si="27"/>
        <v>91.38698727706371</v>
      </c>
      <c r="Q54" s="15">
        <v>79560</v>
      </c>
      <c r="R54" s="13">
        <f t="shared" si="22"/>
        <v>98.292604581058043</v>
      </c>
      <c r="S54" s="15">
        <v>30426</v>
      </c>
      <c r="T54" s="13">
        <f t="shared" si="23"/>
        <v>100.41584158415841</v>
      </c>
    </row>
    <row r="55" spans="1:20">
      <c r="A55" s="7" t="s">
        <v>10</v>
      </c>
      <c r="B55" s="30">
        <f t="shared" si="19"/>
        <v>11023.103999999999</v>
      </c>
      <c r="C55" s="10">
        <f t="shared" si="20"/>
        <v>11023104</v>
      </c>
      <c r="D55" s="13">
        <f t="shared" si="28"/>
        <v>95.138973399487227</v>
      </c>
      <c r="E55" s="15">
        <v>5165944</v>
      </c>
      <c r="F55" s="13">
        <f t="shared" si="30"/>
        <v>82.739060979957586</v>
      </c>
      <c r="G55" s="15">
        <v>902362</v>
      </c>
      <c r="H55" s="13">
        <f t="shared" si="29"/>
        <v>94.834836034131058</v>
      </c>
      <c r="I55" s="15">
        <v>185730</v>
      </c>
      <c r="J55" s="13">
        <f t="shared" si="24"/>
        <v>130.86765970039883</v>
      </c>
      <c r="K55" s="15">
        <v>1435376</v>
      </c>
      <c r="L55" s="13">
        <f t="shared" si="25"/>
        <v>108.78131664425929</v>
      </c>
      <c r="M55" s="15">
        <v>3134922</v>
      </c>
      <c r="N55" s="13">
        <f t="shared" si="26"/>
        <v>115.51409472833613</v>
      </c>
      <c r="O55" s="15">
        <v>99477</v>
      </c>
      <c r="P55" s="13">
        <f t="shared" si="27"/>
        <v>89.114738237718143</v>
      </c>
      <c r="Q55" s="15">
        <v>71048</v>
      </c>
      <c r="R55" s="13">
        <f t="shared" si="22"/>
        <v>97.496981007794489</v>
      </c>
      <c r="S55" s="15">
        <v>28245</v>
      </c>
      <c r="T55" s="13">
        <f t="shared" si="23"/>
        <v>90.13594587694665</v>
      </c>
    </row>
  </sheetData>
  <mergeCells count="12">
    <mergeCell ref="A1:A2"/>
    <mergeCell ref="E1:F1"/>
    <mergeCell ref="G1:H1"/>
    <mergeCell ref="I1:J1"/>
    <mergeCell ref="K1:L1"/>
    <mergeCell ref="Q1:R1"/>
    <mergeCell ref="S1:T1"/>
    <mergeCell ref="B1:B2"/>
    <mergeCell ref="C1:C2"/>
    <mergeCell ref="D1:D2"/>
    <mergeCell ref="M1:N1"/>
    <mergeCell ref="O1:P1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A72C-3B3B-4A75-A9E2-782499F9B92C}">
  <dimension ref="A1:V5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8.75"/>
  <cols>
    <col min="1" max="2" width="14.25" style="1" customWidth="1"/>
    <col min="3" max="3" width="12.25" style="1" hidden="1" customWidth="1"/>
    <col min="4" max="4" width="10.5" style="1" customWidth="1"/>
    <col min="5" max="5" width="10.5" style="1" bestFit="1" customWidth="1"/>
    <col min="6" max="6" width="10.5" style="1" customWidth="1"/>
    <col min="7" max="7" width="9.5" style="1" bestFit="1" customWidth="1"/>
    <col min="8" max="8" width="9.5" style="1" customWidth="1"/>
    <col min="9" max="10" width="9" style="1"/>
    <col min="11" max="11" width="11" style="1" bestFit="1" customWidth="1"/>
    <col min="12" max="12" width="11" style="1" customWidth="1"/>
    <col min="13" max="13" width="13" style="1" bestFit="1" customWidth="1"/>
    <col min="14" max="14" width="13" style="1" customWidth="1"/>
    <col min="15" max="16384" width="9" style="1"/>
  </cols>
  <sheetData>
    <row r="1" spans="1:20">
      <c r="A1" s="39" t="s">
        <v>34</v>
      </c>
      <c r="B1" s="36" t="s">
        <v>27</v>
      </c>
      <c r="C1" s="36" t="s">
        <v>35</v>
      </c>
      <c r="D1" s="53" t="s">
        <v>26</v>
      </c>
      <c r="E1" s="41" t="s">
        <v>13</v>
      </c>
      <c r="F1" s="42"/>
      <c r="G1" s="43" t="s">
        <v>14</v>
      </c>
      <c r="H1" s="44"/>
      <c r="I1" s="45" t="s">
        <v>15</v>
      </c>
      <c r="J1" s="46"/>
      <c r="K1" s="47" t="s">
        <v>16</v>
      </c>
      <c r="L1" s="48"/>
      <c r="M1" s="49" t="s">
        <v>17</v>
      </c>
      <c r="N1" s="50"/>
      <c r="O1" s="51" t="s">
        <v>18</v>
      </c>
      <c r="P1" s="52"/>
      <c r="Q1" s="32" t="s">
        <v>19</v>
      </c>
      <c r="R1" s="33"/>
      <c r="S1" s="34" t="s">
        <v>20</v>
      </c>
      <c r="T1" s="35"/>
    </row>
    <row r="2" spans="1:20">
      <c r="A2" s="40"/>
      <c r="B2" s="37"/>
      <c r="C2" s="37"/>
      <c r="D2" s="54"/>
      <c r="E2" s="2" t="s">
        <v>29</v>
      </c>
      <c r="F2" s="2" t="s">
        <v>26</v>
      </c>
      <c r="G2" s="2" t="s">
        <v>29</v>
      </c>
      <c r="H2" s="2" t="s">
        <v>26</v>
      </c>
      <c r="I2" s="2" t="s">
        <v>29</v>
      </c>
      <c r="J2" s="2" t="s">
        <v>26</v>
      </c>
      <c r="K2" s="2" t="s">
        <v>29</v>
      </c>
      <c r="L2" s="2" t="s">
        <v>26</v>
      </c>
      <c r="M2" s="2" t="s">
        <v>29</v>
      </c>
      <c r="N2" s="2" t="s">
        <v>26</v>
      </c>
      <c r="O2" s="2" t="s">
        <v>29</v>
      </c>
      <c r="P2" s="2" t="s">
        <v>26</v>
      </c>
      <c r="Q2" s="2" t="s">
        <v>29</v>
      </c>
      <c r="R2" s="2" t="s">
        <v>26</v>
      </c>
      <c r="S2" s="2" t="s">
        <v>29</v>
      </c>
      <c r="T2" s="2" t="s">
        <v>26</v>
      </c>
    </row>
    <row r="3" spans="1:20" hidden="1">
      <c r="A3" s="3" t="s">
        <v>32</v>
      </c>
      <c r="B3" s="31">
        <f>C3/1000</f>
        <v>344239.41899999999</v>
      </c>
      <c r="C3" s="30">
        <f>SUM(E3+G3+I3+K3+M3+O3+Q3+S3)</f>
        <v>344239419</v>
      </c>
      <c r="D3" s="20"/>
      <c r="E3" s="7">
        <f>SUM(E8:E19)</f>
        <v>139359696</v>
      </c>
      <c r="F3" s="2"/>
      <c r="G3" s="7">
        <f>SUM(G8:G19)</f>
        <v>20796841</v>
      </c>
      <c r="H3" s="2"/>
      <c r="I3" s="7">
        <f>SUM(I8:I19)</f>
        <v>5882692</v>
      </c>
      <c r="J3" s="2"/>
      <c r="K3" s="7">
        <f>SUM(K8:K19)</f>
        <v>39756021</v>
      </c>
      <c r="L3" s="2"/>
      <c r="M3" s="7">
        <f>SUM(M8:M19)</f>
        <v>122692567</v>
      </c>
      <c r="N3" s="2"/>
      <c r="O3" s="7">
        <f>SUM(O8:O19)</f>
        <v>2512275</v>
      </c>
      <c r="P3" s="2"/>
      <c r="Q3" s="7">
        <f>SUM(Q8:Q19)</f>
        <v>7748734</v>
      </c>
      <c r="R3" s="2"/>
      <c r="S3" s="7">
        <f>SUM(S8:S19)</f>
        <v>5490593</v>
      </c>
      <c r="T3" s="2"/>
    </row>
    <row r="4" spans="1:20">
      <c r="A4" s="3" t="s">
        <v>23</v>
      </c>
      <c r="B4" s="31">
        <f>C4/1000</f>
        <v>355620.364</v>
      </c>
      <c r="C4" s="30">
        <f>SUM(E4+G4+I4+K4+M4+O4+Q4+S4)</f>
        <v>355620364</v>
      </c>
      <c r="D4" s="6">
        <f>(C4/C3)*100</f>
        <v>103.30611323742677</v>
      </c>
      <c r="E4" s="7">
        <f>SUM(E20:E31)</f>
        <v>148731741</v>
      </c>
      <c r="F4" s="6">
        <f>(E4/E3)*100</f>
        <v>106.72507566319605</v>
      </c>
      <c r="G4" s="7">
        <f>SUM(G20:G31)</f>
        <v>19403783</v>
      </c>
      <c r="H4" s="6">
        <f>(G4/G3)*100</f>
        <v>93.3015884479763</v>
      </c>
      <c r="I4" s="7">
        <f t="shared" ref="I4:S4" si="0">SUM(I20:I31)</f>
        <v>4541083</v>
      </c>
      <c r="J4" s="6">
        <f>(I4/I3)*100</f>
        <v>77.193961540056833</v>
      </c>
      <c r="K4" s="7">
        <f t="shared" si="0"/>
        <v>37405207</v>
      </c>
      <c r="L4" s="6">
        <f>(K4/K3)*100</f>
        <v>94.086898183296569</v>
      </c>
      <c r="M4" s="7">
        <f t="shared" si="0"/>
        <v>131163630</v>
      </c>
      <c r="N4" s="6">
        <f>(M4/M3)*100</f>
        <v>106.90430007874888</v>
      </c>
      <c r="O4" s="7">
        <f t="shared" si="0"/>
        <v>2536239</v>
      </c>
      <c r="P4" s="6">
        <f>(O4/O3)*100</f>
        <v>100.95387646654925</v>
      </c>
      <c r="Q4" s="7">
        <f t="shared" si="0"/>
        <v>7407179</v>
      </c>
      <c r="R4" s="6">
        <f>(Q4/Q3)*100</f>
        <v>95.592118660932229</v>
      </c>
      <c r="S4" s="7">
        <f t="shared" si="0"/>
        <v>4431502</v>
      </c>
      <c r="T4" s="6">
        <f>(S4/S3)*100</f>
        <v>80.710808468229203</v>
      </c>
    </row>
    <row r="5" spans="1:20">
      <c r="A5" s="3" t="s">
        <v>24</v>
      </c>
      <c r="B5" s="31">
        <f t="shared" ref="B5:B6" si="1">C5/1000</f>
        <v>324354.71399999998</v>
      </c>
      <c r="C5" s="30">
        <f t="shared" ref="C5:C30" si="2">SUM(E5+G5+I5+K5+M5+O5+Q5+S5)</f>
        <v>324354714</v>
      </c>
      <c r="D5" s="6">
        <f>(C5/C4)*100</f>
        <v>91.208138463071819</v>
      </c>
      <c r="E5" s="7">
        <f>SUM(E32:E43)</f>
        <v>127643690</v>
      </c>
      <c r="F5" s="6">
        <f>(E5/E4)*100</f>
        <v>85.821418576684323</v>
      </c>
      <c r="G5" s="7">
        <f t="shared" ref="G5:S5" si="3">SUM(G32:G43)</f>
        <v>20725442</v>
      </c>
      <c r="H5" s="6">
        <f>(G5/G4)*100</f>
        <v>106.81134704505817</v>
      </c>
      <c r="I5" s="7">
        <f t="shared" si="3"/>
        <v>5285462</v>
      </c>
      <c r="J5" s="6">
        <f>(I5/I4)*100</f>
        <v>116.39210294108256</v>
      </c>
      <c r="K5" s="7">
        <f t="shared" si="3"/>
        <v>38745363</v>
      </c>
      <c r="L5" s="6">
        <f t="shared" ref="L5:N6" si="4">(K5/K4)*100</f>
        <v>103.5828059981061</v>
      </c>
      <c r="M5" s="7">
        <f t="shared" si="3"/>
        <v>117464014</v>
      </c>
      <c r="N5" s="6">
        <f t="shared" si="4"/>
        <v>89.555324139778691</v>
      </c>
      <c r="O5" s="7">
        <f t="shared" si="3"/>
        <v>2638946</v>
      </c>
      <c r="P5" s="6">
        <f t="shared" ref="P5" si="5">(O5/O4)*100</f>
        <v>104.04957892375283</v>
      </c>
      <c r="Q5" s="7">
        <f t="shared" si="3"/>
        <v>7693387</v>
      </c>
      <c r="R5" s="6">
        <f t="shared" ref="R5" si="6">(Q5/Q4)*100</f>
        <v>103.8639271441935</v>
      </c>
      <c r="S5" s="7">
        <f t="shared" si="3"/>
        <v>4158410</v>
      </c>
      <c r="T5" s="6">
        <f t="shared" ref="T5" si="7">(S5/S4)*100</f>
        <v>93.837484446582678</v>
      </c>
    </row>
    <row r="6" spans="1:20">
      <c r="A6" s="3" t="s">
        <v>25</v>
      </c>
      <c r="B6" s="31">
        <f t="shared" si="1"/>
        <v>319923.47100000002</v>
      </c>
      <c r="C6" s="30">
        <f t="shared" si="2"/>
        <v>319923471</v>
      </c>
      <c r="D6" s="6">
        <f>(C6/C5)*100</f>
        <v>98.633828087357472</v>
      </c>
      <c r="E6" s="7">
        <f>SUM(E44:E55)</f>
        <v>117492721</v>
      </c>
      <c r="F6" s="6">
        <f>(E6/E5)*100</f>
        <v>92.047418090153926</v>
      </c>
      <c r="G6" s="7">
        <f t="shared" ref="G6:S6" si="8">SUM(G44:G55)</f>
        <v>20097503</v>
      </c>
      <c r="H6" s="6">
        <f>(G6/G5)*100</f>
        <v>96.970202131274206</v>
      </c>
      <c r="I6" s="7">
        <f t="shared" si="8"/>
        <v>5184883</v>
      </c>
      <c r="J6" s="6">
        <f>(I6/I5)*100</f>
        <v>98.097063227396205</v>
      </c>
      <c r="K6" s="7">
        <f t="shared" si="8"/>
        <v>39248637</v>
      </c>
      <c r="L6" s="6">
        <f t="shared" si="4"/>
        <v>101.29892704837995</v>
      </c>
      <c r="M6" s="7">
        <f t="shared" si="8"/>
        <v>122941783</v>
      </c>
      <c r="N6" s="6">
        <f t="shared" si="4"/>
        <v>104.6633592821032</v>
      </c>
      <c r="O6" s="7">
        <f t="shared" si="8"/>
        <v>2681801</v>
      </c>
      <c r="P6" s="6">
        <f t="shared" ref="P6" si="9">(O6/O5)*100</f>
        <v>101.62394380180572</v>
      </c>
      <c r="Q6" s="7">
        <f t="shared" si="8"/>
        <v>7953860</v>
      </c>
      <c r="R6" s="6">
        <f t="shared" ref="R6" si="10">(Q6/Q5)*100</f>
        <v>103.38567395608722</v>
      </c>
      <c r="S6" s="7">
        <f t="shared" si="8"/>
        <v>4322283</v>
      </c>
      <c r="T6" s="6">
        <f t="shared" ref="T6" si="11">(S6/S5)*100</f>
        <v>103.94076101202143</v>
      </c>
    </row>
    <row r="7" spans="1:20">
      <c r="A7" s="9"/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idden="1">
      <c r="A8" s="28" t="s">
        <v>31</v>
      </c>
      <c r="B8" s="30">
        <f t="shared" ref="B8:B18" si="12">C8/1000</f>
        <v>23220.045999999998</v>
      </c>
      <c r="C8" s="30">
        <f t="shared" ref="C8:C19" si="13">SUM(E8+G8+I8+K8+M8+O8+Q8+S8)</f>
        <v>23220046</v>
      </c>
      <c r="D8" s="9"/>
      <c r="E8" s="17">
        <v>8220930</v>
      </c>
      <c r="F8" s="10"/>
      <c r="G8" s="17">
        <v>1565775</v>
      </c>
      <c r="H8" s="10"/>
      <c r="I8" s="17">
        <v>378398</v>
      </c>
      <c r="J8" s="10"/>
      <c r="K8" s="17">
        <v>2674413</v>
      </c>
      <c r="L8" s="10"/>
      <c r="M8" s="17">
        <v>9166566</v>
      </c>
      <c r="N8" s="10"/>
      <c r="O8" s="17">
        <v>192593</v>
      </c>
      <c r="P8" s="10"/>
      <c r="Q8" s="17">
        <v>698954</v>
      </c>
      <c r="R8" s="10"/>
      <c r="S8" s="17">
        <v>322417</v>
      </c>
      <c r="T8" s="10"/>
    </row>
    <row r="9" spans="1:20" hidden="1">
      <c r="A9" s="7" t="s">
        <v>0</v>
      </c>
      <c r="B9" s="30">
        <f t="shared" si="12"/>
        <v>25587.142</v>
      </c>
      <c r="C9" s="30">
        <f t="shared" si="13"/>
        <v>25587142</v>
      </c>
      <c r="D9" s="9"/>
      <c r="E9" s="17">
        <v>9754898</v>
      </c>
      <c r="F9" s="10"/>
      <c r="G9" s="17">
        <v>1707079</v>
      </c>
      <c r="H9" s="10"/>
      <c r="I9" s="17">
        <v>389614</v>
      </c>
      <c r="J9" s="10"/>
      <c r="K9" s="17">
        <v>3165505</v>
      </c>
      <c r="L9" s="10"/>
      <c r="M9" s="17">
        <v>9316052</v>
      </c>
      <c r="N9" s="10"/>
      <c r="O9" s="17">
        <v>231463</v>
      </c>
      <c r="P9" s="10"/>
      <c r="Q9" s="17">
        <v>578079</v>
      </c>
      <c r="R9" s="10"/>
      <c r="S9" s="17">
        <v>444452</v>
      </c>
      <c r="T9" s="10"/>
    </row>
    <row r="10" spans="1:20" hidden="1">
      <c r="A10" s="7" t="s">
        <v>1</v>
      </c>
      <c r="B10" s="30">
        <f t="shared" si="12"/>
        <v>41738.913999999997</v>
      </c>
      <c r="C10" s="30">
        <f t="shared" si="13"/>
        <v>41738914</v>
      </c>
      <c r="D10" s="9"/>
      <c r="E10" s="17">
        <v>19798546</v>
      </c>
      <c r="F10" s="10"/>
      <c r="G10" s="17">
        <v>1904005</v>
      </c>
      <c r="H10" s="10"/>
      <c r="I10" s="17">
        <v>1002837</v>
      </c>
      <c r="J10" s="10"/>
      <c r="K10" s="17">
        <v>3918101</v>
      </c>
      <c r="L10" s="10"/>
      <c r="M10" s="17">
        <v>13771911</v>
      </c>
      <c r="N10" s="10"/>
      <c r="O10" s="17">
        <v>199907</v>
      </c>
      <c r="P10" s="10"/>
      <c r="Q10" s="17">
        <v>659335</v>
      </c>
      <c r="R10" s="10"/>
      <c r="S10" s="17">
        <v>484272</v>
      </c>
      <c r="T10" s="10"/>
    </row>
    <row r="11" spans="1:20" hidden="1">
      <c r="A11" s="7" t="s">
        <v>2</v>
      </c>
      <c r="B11" s="30">
        <f t="shared" si="12"/>
        <v>26833.815999999999</v>
      </c>
      <c r="C11" s="30">
        <f t="shared" si="13"/>
        <v>26833816</v>
      </c>
      <c r="D11" s="9"/>
      <c r="E11" s="17">
        <v>9637763</v>
      </c>
      <c r="F11" s="10"/>
      <c r="G11" s="17">
        <v>1851518</v>
      </c>
      <c r="H11" s="10"/>
      <c r="I11" s="17">
        <v>341138</v>
      </c>
      <c r="J11" s="10"/>
      <c r="K11" s="17">
        <v>3553282</v>
      </c>
      <c r="L11" s="10"/>
      <c r="M11" s="17">
        <v>10118783</v>
      </c>
      <c r="N11" s="10"/>
      <c r="O11" s="17">
        <v>243647</v>
      </c>
      <c r="P11" s="10"/>
      <c r="Q11" s="17">
        <v>627316</v>
      </c>
      <c r="R11" s="10"/>
      <c r="S11" s="17">
        <v>460369</v>
      </c>
      <c r="T11" s="10"/>
    </row>
    <row r="12" spans="1:20" hidden="1">
      <c r="A12" s="7" t="s">
        <v>3</v>
      </c>
      <c r="B12" s="30">
        <f t="shared" si="12"/>
        <v>22648.061000000002</v>
      </c>
      <c r="C12" s="30">
        <f t="shared" si="13"/>
        <v>22648061</v>
      </c>
      <c r="D12" s="9"/>
      <c r="E12" s="17">
        <v>7702733</v>
      </c>
      <c r="F12" s="10"/>
      <c r="G12" s="17">
        <v>1590419</v>
      </c>
      <c r="H12" s="10"/>
      <c r="I12" s="17">
        <v>545187</v>
      </c>
      <c r="J12" s="10"/>
      <c r="K12" s="17">
        <v>2488426</v>
      </c>
      <c r="L12" s="10"/>
      <c r="M12" s="17">
        <v>9032963</v>
      </c>
      <c r="N12" s="10"/>
      <c r="O12" s="17">
        <v>202272</v>
      </c>
      <c r="P12" s="10"/>
      <c r="Q12" s="17">
        <v>591245</v>
      </c>
      <c r="R12" s="10"/>
      <c r="S12" s="17">
        <v>494816</v>
      </c>
      <c r="T12" s="10"/>
    </row>
    <row r="13" spans="1:20" hidden="1">
      <c r="A13" s="7" t="s">
        <v>4</v>
      </c>
      <c r="B13" s="30">
        <f t="shared" si="12"/>
        <v>28331.958999999999</v>
      </c>
      <c r="C13" s="30">
        <f t="shared" si="13"/>
        <v>28331959</v>
      </c>
      <c r="D13" s="9"/>
      <c r="E13" s="17">
        <v>11146543</v>
      </c>
      <c r="F13" s="10"/>
      <c r="G13" s="17">
        <v>1878645</v>
      </c>
      <c r="H13" s="10"/>
      <c r="I13" s="17">
        <v>345599</v>
      </c>
      <c r="J13" s="10"/>
      <c r="K13" s="17">
        <v>3313371</v>
      </c>
      <c r="L13" s="10"/>
      <c r="M13" s="17">
        <v>10258410</v>
      </c>
      <c r="N13" s="10"/>
      <c r="O13" s="17">
        <v>258550</v>
      </c>
      <c r="P13" s="10"/>
      <c r="Q13" s="17">
        <v>641393</v>
      </c>
      <c r="R13" s="10"/>
      <c r="S13" s="17">
        <v>489448</v>
      </c>
      <c r="T13" s="10"/>
    </row>
    <row r="14" spans="1:20" hidden="1">
      <c r="A14" s="7" t="s">
        <v>5</v>
      </c>
      <c r="B14" s="30">
        <f t="shared" si="12"/>
        <v>29399.357</v>
      </c>
      <c r="C14" s="30">
        <f t="shared" si="13"/>
        <v>29399357</v>
      </c>
      <c r="D14" s="9"/>
      <c r="E14" s="17">
        <v>12006408</v>
      </c>
      <c r="F14" s="10"/>
      <c r="G14" s="17">
        <v>1823374</v>
      </c>
      <c r="H14" s="10"/>
      <c r="I14" s="17">
        <v>420130</v>
      </c>
      <c r="J14" s="10"/>
      <c r="K14" s="17">
        <v>3234334</v>
      </c>
      <c r="L14" s="10"/>
      <c r="M14" s="17">
        <v>10555533</v>
      </c>
      <c r="N14" s="10"/>
      <c r="O14" s="17">
        <v>209888</v>
      </c>
      <c r="P14" s="10"/>
      <c r="Q14" s="17">
        <v>743850</v>
      </c>
      <c r="R14" s="10"/>
      <c r="S14" s="17">
        <v>405840</v>
      </c>
      <c r="T14" s="10"/>
    </row>
    <row r="15" spans="1:20" hidden="1">
      <c r="A15" s="7" t="s">
        <v>6</v>
      </c>
      <c r="B15" s="30">
        <f t="shared" si="12"/>
        <v>25861.007000000001</v>
      </c>
      <c r="C15" s="30">
        <f t="shared" si="13"/>
        <v>25861007</v>
      </c>
      <c r="D15" s="9"/>
      <c r="E15" s="17">
        <v>10254216</v>
      </c>
      <c r="F15" s="10"/>
      <c r="G15" s="17">
        <v>1610342</v>
      </c>
      <c r="H15" s="10"/>
      <c r="I15" s="17">
        <v>419490</v>
      </c>
      <c r="J15" s="10"/>
      <c r="K15" s="17">
        <v>3101874</v>
      </c>
      <c r="L15" s="10"/>
      <c r="M15" s="17">
        <v>9240058</v>
      </c>
      <c r="N15" s="10"/>
      <c r="O15" s="17">
        <v>181395</v>
      </c>
      <c r="P15" s="10"/>
      <c r="Q15" s="17">
        <v>636412</v>
      </c>
      <c r="R15" s="10"/>
      <c r="S15" s="17">
        <v>417220</v>
      </c>
      <c r="T15" s="10"/>
    </row>
    <row r="16" spans="1:20" hidden="1">
      <c r="A16" s="7" t="s">
        <v>7</v>
      </c>
      <c r="B16" s="30">
        <f t="shared" si="12"/>
        <v>31304.111000000001</v>
      </c>
      <c r="C16" s="30">
        <f t="shared" si="13"/>
        <v>31304111</v>
      </c>
      <c r="D16" s="9"/>
      <c r="E16" s="17">
        <v>13530546</v>
      </c>
      <c r="F16" s="10"/>
      <c r="G16" s="17">
        <v>1741168</v>
      </c>
      <c r="H16" s="10"/>
      <c r="I16" s="17">
        <v>609836</v>
      </c>
      <c r="J16" s="10"/>
      <c r="K16" s="17">
        <v>3687069</v>
      </c>
      <c r="L16" s="10"/>
      <c r="M16" s="17">
        <v>10335384</v>
      </c>
      <c r="N16" s="10"/>
      <c r="O16" s="17">
        <v>198272</v>
      </c>
      <c r="P16" s="10"/>
      <c r="Q16" s="17">
        <v>623016</v>
      </c>
      <c r="R16" s="10"/>
      <c r="S16" s="17">
        <v>578820</v>
      </c>
      <c r="T16" s="10"/>
    </row>
    <row r="17" spans="1:22" hidden="1">
      <c r="A17" s="7" t="s">
        <v>8</v>
      </c>
      <c r="B17" s="30">
        <f t="shared" si="12"/>
        <v>30275.838</v>
      </c>
      <c r="C17" s="30">
        <f t="shared" si="13"/>
        <v>30275838</v>
      </c>
      <c r="D17" s="9"/>
      <c r="E17" s="17">
        <v>13654297</v>
      </c>
      <c r="F17" s="10"/>
      <c r="G17" s="17">
        <v>1682542</v>
      </c>
      <c r="H17" s="10"/>
      <c r="I17" s="17">
        <v>534202</v>
      </c>
      <c r="J17" s="10"/>
      <c r="K17" s="17">
        <v>3347219</v>
      </c>
      <c r="L17" s="10"/>
      <c r="M17" s="17">
        <v>9727817</v>
      </c>
      <c r="N17" s="10"/>
      <c r="O17" s="17">
        <v>217038</v>
      </c>
      <c r="P17" s="10"/>
      <c r="Q17" s="17">
        <v>659006</v>
      </c>
      <c r="R17" s="10"/>
      <c r="S17" s="17">
        <v>453717</v>
      </c>
      <c r="T17" s="10"/>
    </row>
    <row r="18" spans="1:22" hidden="1">
      <c r="A18" s="7" t="s">
        <v>9</v>
      </c>
      <c r="B18" s="30">
        <f t="shared" si="12"/>
        <v>27674.887999999999</v>
      </c>
      <c r="C18" s="30">
        <f t="shared" si="13"/>
        <v>27674888</v>
      </c>
      <c r="D18" s="9"/>
      <c r="E18" s="17">
        <v>10300818</v>
      </c>
      <c r="F18" s="10"/>
      <c r="G18" s="17">
        <v>1792146</v>
      </c>
      <c r="H18" s="10"/>
      <c r="I18" s="17">
        <v>414876</v>
      </c>
      <c r="J18" s="10"/>
      <c r="K18" s="17">
        <v>3319591</v>
      </c>
      <c r="L18" s="10"/>
      <c r="M18" s="17">
        <v>10407620</v>
      </c>
      <c r="N18" s="10"/>
      <c r="O18" s="17">
        <v>209394</v>
      </c>
      <c r="P18" s="10"/>
      <c r="Q18" s="17">
        <v>719205</v>
      </c>
      <c r="R18" s="10"/>
      <c r="S18" s="17">
        <v>511238</v>
      </c>
      <c r="T18" s="10"/>
    </row>
    <row r="19" spans="1:22" hidden="1">
      <c r="A19" s="7" t="s">
        <v>10</v>
      </c>
      <c r="B19" s="30">
        <f>C19/1000</f>
        <v>31364.28</v>
      </c>
      <c r="C19" s="30">
        <f t="shared" si="13"/>
        <v>31364280</v>
      </c>
      <c r="D19" s="9"/>
      <c r="E19" s="17">
        <v>13351998</v>
      </c>
      <c r="F19" s="10"/>
      <c r="G19" s="17">
        <v>1649828</v>
      </c>
      <c r="H19" s="10"/>
      <c r="I19" s="17">
        <v>481385</v>
      </c>
      <c r="J19" s="10"/>
      <c r="K19" s="17">
        <v>3952836</v>
      </c>
      <c r="L19" s="10"/>
      <c r="M19" s="17">
        <v>10761470</v>
      </c>
      <c r="N19" s="10"/>
      <c r="O19" s="17">
        <v>167856</v>
      </c>
      <c r="P19" s="10"/>
      <c r="Q19" s="17">
        <v>570923</v>
      </c>
      <c r="R19" s="10"/>
      <c r="S19" s="17">
        <v>427984</v>
      </c>
      <c r="T19" s="10"/>
    </row>
    <row r="20" spans="1:22">
      <c r="A20" s="11" t="s">
        <v>11</v>
      </c>
      <c r="B20" s="30">
        <f>C20/1000</f>
        <v>27145.855</v>
      </c>
      <c r="C20" s="30">
        <f>SUM(E20+G20+I20+K20+M20+O20+Q20+S20)</f>
        <v>27145855</v>
      </c>
      <c r="D20" s="18">
        <f t="shared" ref="D20:D30" si="14">(C20/C8)*100</f>
        <v>116.90698201028542</v>
      </c>
      <c r="E20" s="19">
        <v>12290987</v>
      </c>
      <c r="F20" s="18">
        <f t="shared" ref="F20:F31" si="15">(E20/E8)*100</f>
        <v>149.50847410207848</v>
      </c>
      <c r="G20" s="19">
        <v>1508702</v>
      </c>
      <c r="H20" s="18">
        <f t="shared" ref="H20:H31" si="16">(G20/G8)*100</f>
        <v>96.354967987099045</v>
      </c>
      <c r="I20" s="19">
        <v>354563</v>
      </c>
      <c r="J20" s="18">
        <f t="shared" ref="J20:J31" si="17">(I20/I8)*100</f>
        <v>93.70107664416831</v>
      </c>
      <c r="K20" s="19">
        <v>2975443</v>
      </c>
      <c r="L20" s="18">
        <f t="shared" ref="L20:L31" si="18">(K20/K8)*100</f>
        <v>111.25592793633594</v>
      </c>
      <c r="M20" s="19">
        <v>8956384</v>
      </c>
      <c r="N20" s="18">
        <f t="shared" ref="N20:N31" si="19">(M20/M8)*100</f>
        <v>97.707080274117914</v>
      </c>
      <c r="O20" s="19">
        <v>167512</v>
      </c>
      <c r="P20" s="18">
        <f t="shared" ref="P20:P31" si="20">(O20/O8)*100</f>
        <v>86.977200625152534</v>
      </c>
      <c r="Q20" s="19">
        <v>552739</v>
      </c>
      <c r="R20" s="18">
        <f t="shared" ref="R20:R31" si="21">(Q20/Q8)*100</f>
        <v>79.080883720530977</v>
      </c>
      <c r="S20" s="19">
        <v>339525</v>
      </c>
      <c r="T20" s="18">
        <f t="shared" ref="T20:T31" si="22">(S20/S8)*100</f>
        <v>105.30617182096478</v>
      </c>
    </row>
    <row r="21" spans="1:22">
      <c r="A21" s="7" t="s">
        <v>0</v>
      </c>
      <c r="B21" s="30">
        <f t="shared" ref="B21:B55" si="23">C21/1000</f>
        <v>26613.611000000001</v>
      </c>
      <c r="C21" s="30">
        <f t="shared" si="2"/>
        <v>26613611</v>
      </c>
      <c r="D21" s="18">
        <f t="shared" si="14"/>
        <v>104.01165944989089</v>
      </c>
      <c r="E21" s="19">
        <v>11595778</v>
      </c>
      <c r="F21" s="18">
        <f t="shared" si="15"/>
        <v>118.87134032564974</v>
      </c>
      <c r="G21" s="19">
        <v>1607526</v>
      </c>
      <c r="H21" s="18">
        <f t="shared" si="16"/>
        <v>94.168225372112246</v>
      </c>
      <c r="I21" s="19">
        <v>491795</v>
      </c>
      <c r="J21" s="18">
        <f t="shared" si="17"/>
        <v>126.22621363708697</v>
      </c>
      <c r="K21" s="19">
        <v>3088203</v>
      </c>
      <c r="L21" s="18">
        <f t="shared" si="18"/>
        <v>97.557988377841767</v>
      </c>
      <c r="M21" s="19">
        <v>8611823</v>
      </c>
      <c r="N21" s="18">
        <f t="shared" si="19"/>
        <v>92.440692688276101</v>
      </c>
      <c r="O21" s="19">
        <v>210526</v>
      </c>
      <c r="P21" s="18">
        <f t="shared" si="20"/>
        <v>90.954493806785536</v>
      </c>
      <c r="Q21" s="19">
        <v>611998</v>
      </c>
      <c r="R21" s="18">
        <f t="shared" si="21"/>
        <v>105.86753713592778</v>
      </c>
      <c r="S21" s="19">
        <v>395962</v>
      </c>
      <c r="T21" s="18">
        <f t="shared" si="22"/>
        <v>89.089935471096993</v>
      </c>
    </row>
    <row r="22" spans="1:22">
      <c r="A22" s="7" t="s">
        <v>1</v>
      </c>
      <c r="B22" s="30">
        <f t="shared" si="23"/>
        <v>37584.038</v>
      </c>
      <c r="C22" s="30">
        <f t="shared" si="2"/>
        <v>37584038</v>
      </c>
      <c r="D22" s="18">
        <f t="shared" si="14"/>
        <v>90.045557965403702</v>
      </c>
      <c r="E22" s="19">
        <v>16589939</v>
      </c>
      <c r="F22" s="18">
        <f t="shared" si="15"/>
        <v>83.793724044179811</v>
      </c>
      <c r="G22" s="19">
        <v>1951214</v>
      </c>
      <c r="H22" s="18">
        <f t="shared" si="16"/>
        <v>102.47945777453316</v>
      </c>
      <c r="I22" s="19">
        <v>454716</v>
      </c>
      <c r="J22" s="18">
        <f t="shared" si="17"/>
        <v>45.342962016758456</v>
      </c>
      <c r="K22" s="19">
        <v>3934949</v>
      </c>
      <c r="L22" s="18">
        <f t="shared" si="18"/>
        <v>100.43000422908955</v>
      </c>
      <c r="M22" s="19">
        <v>13341168</v>
      </c>
      <c r="N22" s="18">
        <f t="shared" si="19"/>
        <v>96.872307699345427</v>
      </c>
      <c r="O22" s="19">
        <v>216299</v>
      </c>
      <c r="P22" s="18">
        <f t="shared" si="20"/>
        <v>108.19981291300455</v>
      </c>
      <c r="Q22" s="19">
        <v>688173</v>
      </c>
      <c r="R22" s="18">
        <f t="shared" si="21"/>
        <v>104.37380087512418</v>
      </c>
      <c r="S22" s="19">
        <v>407580</v>
      </c>
      <c r="T22" s="18">
        <f t="shared" si="22"/>
        <v>84.163445336505106</v>
      </c>
    </row>
    <row r="23" spans="1:22">
      <c r="A23" s="7" t="s">
        <v>2</v>
      </c>
      <c r="B23" s="30">
        <f t="shared" si="23"/>
        <v>27969.883000000002</v>
      </c>
      <c r="C23" s="30">
        <f t="shared" si="2"/>
        <v>27969883</v>
      </c>
      <c r="D23" s="18">
        <f t="shared" si="14"/>
        <v>104.23371390785418</v>
      </c>
      <c r="E23" s="19">
        <v>11372285</v>
      </c>
      <c r="F23" s="18">
        <f t="shared" si="15"/>
        <v>117.9971431129817</v>
      </c>
      <c r="G23" s="19">
        <v>1654162</v>
      </c>
      <c r="H23" s="18">
        <f t="shared" si="16"/>
        <v>89.340854369225681</v>
      </c>
      <c r="I23" s="19">
        <v>342926</v>
      </c>
      <c r="J23" s="18">
        <f t="shared" si="17"/>
        <v>100.52412806547497</v>
      </c>
      <c r="K23" s="19">
        <v>2947500</v>
      </c>
      <c r="L23" s="18">
        <f t="shared" si="18"/>
        <v>82.951479786856211</v>
      </c>
      <c r="M23" s="19">
        <v>10471883</v>
      </c>
      <c r="N23" s="18">
        <f t="shared" si="19"/>
        <v>103.48955007731662</v>
      </c>
      <c r="O23" s="19">
        <v>225421</v>
      </c>
      <c r="P23" s="18">
        <f t="shared" si="20"/>
        <v>92.519505678296881</v>
      </c>
      <c r="Q23" s="19">
        <v>551260</v>
      </c>
      <c r="R23" s="18">
        <f t="shared" si="21"/>
        <v>87.875966817361586</v>
      </c>
      <c r="S23" s="19">
        <v>404446</v>
      </c>
      <c r="T23" s="18">
        <f t="shared" si="22"/>
        <v>87.852570438061633</v>
      </c>
      <c r="V23" s="17"/>
    </row>
    <row r="24" spans="1:22">
      <c r="A24" s="7" t="s">
        <v>3</v>
      </c>
      <c r="B24" s="30">
        <f t="shared" si="23"/>
        <v>26216.945</v>
      </c>
      <c r="C24" s="30">
        <f t="shared" si="2"/>
        <v>26216945</v>
      </c>
      <c r="D24" s="18">
        <f t="shared" si="14"/>
        <v>115.7580112487334</v>
      </c>
      <c r="E24" s="19">
        <v>10986173</v>
      </c>
      <c r="F24" s="18">
        <f t="shared" si="15"/>
        <v>142.62694812347775</v>
      </c>
      <c r="G24" s="19">
        <v>1437267</v>
      </c>
      <c r="H24" s="18">
        <f t="shared" si="16"/>
        <v>90.370336370478483</v>
      </c>
      <c r="I24" s="19">
        <v>392415</v>
      </c>
      <c r="J24" s="18">
        <f t="shared" si="17"/>
        <v>71.978055236093311</v>
      </c>
      <c r="K24" s="19">
        <v>2761693</v>
      </c>
      <c r="L24" s="18">
        <f t="shared" si="18"/>
        <v>110.98152004520125</v>
      </c>
      <c r="M24" s="19">
        <v>9531560</v>
      </c>
      <c r="N24" s="18">
        <f t="shared" si="19"/>
        <v>105.51975027463303</v>
      </c>
      <c r="O24" s="19">
        <v>188327</v>
      </c>
      <c r="P24" s="18">
        <f t="shared" si="20"/>
        <v>93.105817908558777</v>
      </c>
      <c r="Q24" s="19">
        <v>567063</v>
      </c>
      <c r="R24" s="18">
        <f t="shared" si="21"/>
        <v>95.909986553797495</v>
      </c>
      <c r="S24" s="19">
        <v>352447</v>
      </c>
      <c r="T24" s="18">
        <f t="shared" si="22"/>
        <v>71.227890771519114</v>
      </c>
    </row>
    <row r="25" spans="1:22">
      <c r="A25" s="7" t="s">
        <v>4</v>
      </c>
      <c r="B25" s="30">
        <f t="shared" si="23"/>
        <v>28835.559000000001</v>
      </c>
      <c r="C25" s="30">
        <f t="shared" si="2"/>
        <v>28835559</v>
      </c>
      <c r="D25" s="18">
        <f t="shared" si="14"/>
        <v>101.77749798381397</v>
      </c>
      <c r="E25" s="19">
        <v>10684348</v>
      </c>
      <c r="F25" s="18">
        <f t="shared" si="15"/>
        <v>95.853467752288751</v>
      </c>
      <c r="G25" s="19">
        <v>1643005</v>
      </c>
      <c r="H25" s="18">
        <f t="shared" si="16"/>
        <v>87.456917086517137</v>
      </c>
      <c r="I25" s="19">
        <v>390773</v>
      </c>
      <c r="J25" s="18">
        <f t="shared" si="17"/>
        <v>113.071218377368</v>
      </c>
      <c r="K25" s="19">
        <v>3146959</v>
      </c>
      <c r="L25" s="18">
        <f t="shared" si="18"/>
        <v>94.977562126305799</v>
      </c>
      <c r="M25" s="19">
        <v>11640827</v>
      </c>
      <c r="N25" s="18">
        <f t="shared" si="19"/>
        <v>113.47593827893408</v>
      </c>
      <c r="O25" s="19">
        <v>241816</v>
      </c>
      <c r="P25" s="18">
        <f t="shared" si="20"/>
        <v>93.527750918584417</v>
      </c>
      <c r="Q25" s="19">
        <v>677077</v>
      </c>
      <c r="R25" s="18">
        <f t="shared" si="21"/>
        <v>105.5635156604453</v>
      </c>
      <c r="S25" s="19">
        <v>410754</v>
      </c>
      <c r="T25" s="18">
        <f t="shared" si="22"/>
        <v>83.92188751409752</v>
      </c>
    </row>
    <row r="26" spans="1:22">
      <c r="A26" s="7" t="s">
        <v>5</v>
      </c>
      <c r="B26" s="30">
        <f t="shared" si="23"/>
        <v>30092.76</v>
      </c>
      <c r="C26" s="30">
        <f t="shared" si="2"/>
        <v>30092760</v>
      </c>
      <c r="D26" s="18">
        <f t="shared" si="14"/>
        <v>102.35856518902777</v>
      </c>
      <c r="E26" s="19">
        <v>12314142</v>
      </c>
      <c r="F26" s="18">
        <f t="shared" si="15"/>
        <v>102.56308131457801</v>
      </c>
      <c r="G26" s="19">
        <v>1557005</v>
      </c>
      <c r="H26" s="18">
        <f t="shared" si="16"/>
        <v>85.391422714155183</v>
      </c>
      <c r="I26" s="19">
        <v>278592</v>
      </c>
      <c r="J26" s="18">
        <f t="shared" si="17"/>
        <v>66.310903767881371</v>
      </c>
      <c r="K26" s="19">
        <v>2891653</v>
      </c>
      <c r="L26" s="18">
        <f t="shared" si="18"/>
        <v>89.404897577059145</v>
      </c>
      <c r="M26" s="19">
        <v>11875752</v>
      </c>
      <c r="N26" s="18">
        <f t="shared" si="19"/>
        <v>112.50736462100019</v>
      </c>
      <c r="O26" s="19">
        <v>195010</v>
      </c>
      <c r="P26" s="18">
        <f t="shared" si="20"/>
        <v>92.911457539259033</v>
      </c>
      <c r="Q26" s="19">
        <v>611856</v>
      </c>
      <c r="R26" s="18">
        <f t="shared" si="21"/>
        <v>82.255293405928626</v>
      </c>
      <c r="S26" s="19">
        <v>368750</v>
      </c>
      <c r="T26" s="18">
        <f t="shared" si="22"/>
        <v>90.860930415927456</v>
      </c>
    </row>
    <row r="27" spans="1:22">
      <c r="A27" s="7" t="s">
        <v>6</v>
      </c>
      <c r="B27" s="30">
        <f t="shared" si="23"/>
        <v>26295.63</v>
      </c>
      <c r="C27" s="30">
        <f t="shared" si="2"/>
        <v>26295630</v>
      </c>
      <c r="D27" s="18">
        <f t="shared" si="14"/>
        <v>101.68061127704733</v>
      </c>
      <c r="E27" s="19">
        <v>9748968</v>
      </c>
      <c r="F27" s="18">
        <f t="shared" si="15"/>
        <v>95.072777870097525</v>
      </c>
      <c r="G27" s="19">
        <v>1370047</v>
      </c>
      <c r="H27" s="18">
        <f t="shared" si="16"/>
        <v>85.078014483879826</v>
      </c>
      <c r="I27" s="19">
        <v>357913</v>
      </c>
      <c r="J27" s="18">
        <f t="shared" si="17"/>
        <v>85.32098500560204</v>
      </c>
      <c r="K27" s="19">
        <v>2752388</v>
      </c>
      <c r="L27" s="18">
        <f t="shared" si="18"/>
        <v>88.733069105966266</v>
      </c>
      <c r="M27" s="19">
        <v>10946188</v>
      </c>
      <c r="N27" s="18">
        <f t="shared" si="19"/>
        <v>118.46449448693936</v>
      </c>
      <c r="O27" s="19">
        <v>215693</v>
      </c>
      <c r="P27" s="18">
        <f t="shared" si="20"/>
        <v>118.90790815623365</v>
      </c>
      <c r="Q27" s="19">
        <v>567273</v>
      </c>
      <c r="R27" s="18">
        <f t="shared" si="21"/>
        <v>89.136125654450254</v>
      </c>
      <c r="S27" s="19">
        <v>337160</v>
      </c>
      <c r="T27" s="18">
        <f t="shared" si="22"/>
        <v>80.811082881932791</v>
      </c>
    </row>
    <row r="28" spans="1:22">
      <c r="A28" s="7" t="s">
        <v>7</v>
      </c>
      <c r="B28" s="30">
        <f t="shared" si="23"/>
        <v>34819.864000000001</v>
      </c>
      <c r="C28" s="30">
        <f t="shared" si="2"/>
        <v>34819864</v>
      </c>
      <c r="D28" s="18">
        <f t="shared" si="14"/>
        <v>111.2309626042407</v>
      </c>
      <c r="E28" s="19">
        <v>17465411</v>
      </c>
      <c r="F28" s="18">
        <f t="shared" si="15"/>
        <v>129.08134675422559</v>
      </c>
      <c r="G28" s="19">
        <v>1643593</v>
      </c>
      <c r="H28" s="18">
        <f t="shared" si="16"/>
        <v>94.396003142717987</v>
      </c>
      <c r="I28" s="19">
        <v>374990</v>
      </c>
      <c r="J28" s="18">
        <f t="shared" si="17"/>
        <v>61.490302310785196</v>
      </c>
      <c r="K28" s="19">
        <v>3302658</v>
      </c>
      <c r="L28" s="18">
        <f t="shared" si="18"/>
        <v>89.57407631915757</v>
      </c>
      <c r="M28" s="19">
        <v>10791807</v>
      </c>
      <c r="N28" s="18">
        <f t="shared" si="19"/>
        <v>104.41612038797979</v>
      </c>
      <c r="O28" s="19">
        <v>200929</v>
      </c>
      <c r="P28" s="18">
        <f t="shared" si="20"/>
        <v>101.34007827630728</v>
      </c>
      <c r="Q28" s="19">
        <v>676067</v>
      </c>
      <c r="R28" s="18">
        <f t="shared" si="21"/>
        <v>108.51519062110764</v>
      </c>
      <c r="S28" s="19">
        <v>364409</v>
      </c>
      <c r="T28" s="18">
        <f t="shared" si="22"/>
        <v>62.957223316402334</v>
      </c>
    </row>
    <row r="29" spans="1:22">
      <c r="A29" s="7" t="s">
        <v>8</v>
      </c>
      <c r="B29" s="30">
        <f t="shared" si="23"/>
        <v>27286.346000000001</v>
      </c>
      <c r="C29" s="30">
        <f t="shared" si="2"/>
        <v>27286346</v>
      </c>
      <c r="D29" s="18">
        <f t="shared" si="14"/>
        <v>90.125815840341062</v>
      </c>
      <c r="E29" s="19">
        <v>10673415</v>
      </c>
      <c r="F29" s="18">
        <f t="shared" si="15"/>
        <v>78.16890902548846</v>
      </c>
      <c r="G29" s="19">
        <v>1663196</v>
      </c>
      <c r="H29" s="18">
        <f t="shared" si="16"/>
        <v>98.850192149735335</v>
      </c>
      <c r="I29" s="19">
        <v>312122</v>
      </c>
      <c r="J29" s="18">
        <f t="shared" si="17"/>
        <v>58.427710865927118</v>
      </c>
      <c r="K29" s="19">
        <v>3121619</v>
      </c>
      <c r="L29" s="18">
        <f t="shared" si="18"/>
        <v>93.260076499326743</v>
      </c>
      <c r="M29" s="19">
        <v>10313944</v>
      </c>
      <c r="N29" s="18">
        <f t="shared" si="19"/>
        <v>106.02526753946955</v>
      </c>
      <c r="O29" s="19">
        <v>218226</v>
      </c>
      <c r="P29" s="18">
        <f t="shared" si="20"/>
        <v>100.54736958504962</v>
      </c>
      <c r="Q29" s="19">
        <v>613249</v>
      </c>
      <c r="R29" s="18">
        <f t="shared" si="21"/>
        <v>93.056664127488972</v>
      </c>
      <c r="S29" s="19">
        <v>370575</v>
      </c>
      <c r="T29" s="18">
        <f t="shared" si="22"/>
        <v>81.675361513895226</v>
      </c>
    </row>
    <row r="30" spans="1:22">
      <c r="A30" s="7" t="s">
        <v>9</v>
      </c>
      <c r="B30" s="30">
        <f t="shared" si="23"/>
        <v>29329.951000000001</v>
      </c>
      <c r="C30" s="30">
        <f t="shared" si="2"/>
        <v>29329951</v>
      </c>
      <c r="D30" s="18">
        <f t="shared" si="14"/>
        <v>105.98037831264213</v>
      </c>
      <c r="E30" s="19">
        <v>10944157</v>
      </c>
      <c r="F30" s="18">
        <f t="shared" si="15"/>
        <v>106.24551370580473</v>
      </c>
      <c r="G30" s="19">
        <v>1717432</v>
      </c>
      <c r="H30" s="18">
        <f t="shared" si="16"/>
        <v>95.831031623539602</v>
      </c>
      <c r="I30" s="19">
        <v>362264</v>
      </c>
      <c r="J30" s="18">
        <f t="shared" si="17"/>
        <v>87.318620503475742</v>
      </c>
      <c r="K30" s="19">
        <v>3464713</v>
      </c>
      <c r="L30" s="18">
        <f t="shared" si="18"/>
        <v>104.37168313807335</v>
      </c>
      <c r="M30" s="19">
        <v>11643117</v>
      </c>
      <c r="N30" s="18">
        <f t="shared" si="19"/>
        <v>111.87108099642377</v>
      </c>
      <c r="O30" s="19">
        <v>222871</v>
      </c>
      <c r="P30" s="18">
        <f t="shared" si="20"/>
        <v>106.43619205898926</v>
      </c>
      <c r="Q30" s="19">
        <v>637878</v>
      </c>
      <c r="R30" s="18">
        <f t="shared" si="21"/>
        <v>88.692097524349805</v>
      </c>
      <c r="S30" s="19">
        <v>337519</v>
      </c>
      <c r="T30" s="18">
        <f t="shared" si="22"/>
        <v>66.01993592025633</v>
      </c>
    </row>
    <row r="31" spans="1:22">
      <c r="A31" s="7" t="s">
        <v>10</v>
      </c>
      <c r="B31" s="30">
        <f t="shared" si="23"/>
        <v>33429.921999999999</v>
      </c>
      <c r="C31" s="30">
        <f>SUM(E31+G31+I31+K31+M31+O31+Q31+S31)</f>
        <v>33429922</v>
      </c>
      <c r="D31" s="18">
        <f>(C31/C19)*100</f>
        <v>106.58596977198265</v>
      </c>
      <c r="E31" s="19">
        <v>14066138</v>
      </c>
      <c r="F31" s="18">
        <f t="shared" si="15"/>
        <v>105.34856281434435</v>
      </c>
      <c r="G31" s="19">
        <v>1650634</v>
      </c>
      <c r="H31" s="18">
        <f t="shared" si="16"/>
        <v>100.04885357746383</v>
      </c>
      <c r="I31" s="19">
        <v>428014</v>
      </c>
      <c r="J31" s="18">
        <f t="shared" si="17"/>
        <v>88.913032188373137</v>
      </c>
      <c r="K31" s="19">
        <v>3017429</v>
      </c>
      <c r="L31" s="18">
        <f t="shared" si="18"/>
        <v>76.335800422785056</v>
      </c>
      <c r="M31" s="19">
        <v>13039177</v>
      </c>
      <c r="N31" s="18">
        <f t="shared" si="19"/>
        <v>121.16538911505583</v>
      </c>
      <c r="O31" s="19">
        <v>233609</v>
      </c>
      <c r="P31" s="18">
        <f t="shared" si="20"/>
        <v>139.17226670479459</v>
      </c>
      <c r="Q31" s="19">
        <v>652546</v>
      </c>
      <c r="R31" s="18">
        <f t="shared" si="21"/>
        <v>114.29667398230585</v>
      </c>
      <c r="S31" s="19">
        <v>342375</v>
      </c>
      <c r="T31" s="18">
        <f t="shared" si="22"/>
        <v>79.997149426146777</v>
      </c>
    </row>
    <row r="32" spans="1:22">
      <c r="A32" s="11" t="s">
        <v>12</v>
      </c>
      <c r="B32" s="30">
        <f t="shared" si="23"/>
        <v>28411.553</v>
      </c>
      <c r="C32" s="30">
        <f>SUM(E32+G32+I32+K32+M32+O32+Q32+S32)</f>
        <v>28411553</v>
      </c>
      <c r="D32" s="18">
        <f>(C32/C20)*100</f>
        <v>104.66258292472277</v>
      </c>
      <c r="E32" s="19">
        <v>12840968</v>
      </c>
      <c r="F32" s="18">
        <f>(E32/E20)*100</f>
        <v>104.47466912136511</v>
      </c>
      <c r="G32" s="19">
        <v>1477488</v>
      </c>
      <c r="H32" s="18">
        <f>(G32/G20)*100</f>
        <v>97.931069223743322</v>
      </c>
      <c r="I32" s="19">
        <v>434874</v>
      </c>
      <c r="J32" s="18">
        <f>(I32/I20)*100</f>
        <v>122.65069959358421</v>
      </c>
      <c r="K32" s="19">
        <v>2709310</v>
      </c>
      <c r="L32" s="18">
        <f>(K32/K20)*100</f>
        <v>91.055684817353239</v>
      </c>
      <c r="M32" s="19">
        <v>9664136</v>
      </c>
      <c r="N32" s="18">
        <f>(M32/M20)*100</f>
        <v>107.90220696209542</v>
      </c>
      <c r="O32" s="19">
        <v>208495</v>
      </c>
      <c r="P32" s="18">
        <f>(O32/O20)*100</f>
        <v>124.46570991928935</v>
      </c>
      <c r="Q32" s="19">
        <v>743580</v>
      </c>
      <c r="R32" s="18">
        <f t="shared" ref="R32:T55" si="24">(Q32/Q20)*100</f>
        <v>134.52642205453208</v>
      </c>
      <c r="S32" s="19">
        <v>332702</v>
      </c>
      <c r="T32" s="18">
        <f t="shared" si="24"/>
        <v>97.990427803549068</v>
      </c>
    </row>
    <row r="33" spans="1:20">
      <c r="A33" s="7" t="s">
        <v>0</v>
      </c>
      <c r="B33" s="30">
        <f t="shared" si="23"/>
        <v>26213.027999999998</v>
      </c>
      <c r="C33" s="30">
        <f>SUM(E33+G33+I33+K33+M33+O33+Q33+S33)</f>
        <v>26213028</v>
      </c>
      <c r="D33" s="18">
        <f t="shared" ref="D33:D55" si="25">(C33/C21)*100</f>
        <v>98.494819060818159</v>
      </c>
      <c r="E33" s="19">
        <v>9490197</v>
      </c>
      <c r="F33" s="18">
        <f>(E33/E21)*100</f>
        <v>81.841830707693788</v>
      </c>
      <c r="G33" s="19">
        <v>1655860</v>
      </c>
      <c r="H33" s="18">
        <f>(G33/G21)*100</f>
        <v>103.00673208396007</v>
      </c>
      <c r="I33" s="19">
        <v>572971</v>
      </c>
      <c r="J33" s="18">
        <f t="shared" ref="J33:J55" si="26">(I33/I21)*100</f>
        <v>116.50606451875274</v>
      </c>
      <c r="K33" s="19">
        <v>3070707</v>
      </c>
      <c r="L33" s="18">
        <f t="shared" ref="L33:L55" si="27">(K33/K21)*100</f>
        <v>99.433456932721072</v>
      </c>
      <c r="M33" s="19">
        <v>10366531</v>
      </c>
      <c r="N33" s="18">
        <f t="shared" ref="N33:N55" si="28">(M33/M21)*100</f>
        <v>120.37556972548089</v>
      </c>
      <c r="O33" s="19">
        <v>213006</v>
      </c>
      <c r="P33" s="18">
        <f t="shared" ref="P33:P55" si="29">(O33/O21)*100</f>
        <v>101.17800176700264</v>
      </c>
      <c r="Q33" s="19">
        <v>510655</v>
      </c>
      <c r="R33" s="18">
        <f t="shared" si="24"/>
        <v>83.440632158928622</v>
      </c>
      <c r="S33" s="19">
        <v>333101</v>
      </c>
      <c r="T33" s="18">
        <f t="shared" ref="T33" si="30">(S33/S21)*100</f>
        <v>84.124486693167526</v>
      </c>
    </row>
    <row r="34" spans="1:20">
      <c r="A34" s="7" t="s">
        <v>1</v>
      </c>
      <c r="B34" s="30">
        <f t="shared" si="23"/>
        <v>33929.940999999999</v>
      </c>
      <c r="C34" s="30">
        <f t="shared" ref="C34:C55" si="31">SUM(E34+G34+I34+K34+M34+O34+Q34+S34)</f>
        <v>33929941</v>
      </c>
      <c r="D34" s="18">
        <f t="shared" si="25"/>
        <v>90.277529519313489</v>
      </c>
      <c r="E34" s="19">
        <v>12926589</v>
      </c>
      <c r="F34" s="18">
        <f>(E34/E22)*100</f>
        <v>77.918243099025261</v>
      </c>
      <c r="G34" s="19">
        <v>1955429</v>
      </c>
      <c r="H34" s="18">
        <f t="shared" ref="H34:H55" si="32">(G34/G22)*100</f>
        <v>100.21601936025468</v>
      </c>
      <c r="I34" s="19">
        <v>741487</v>
      </c>
      <c r="J34" s="18">
        <f t="shared" si="26"/>
        <v>163.06595765268872</v>
      </c>
      <c r="K34" s="19">
        <v>3974535</v>
      </c>
      <c r="L34" s="18">
        <f t="shared" si="27"/>
        <v>101.00601049721357</v>
      </c>
      <c r="M34" s="19">
        <v>13005223</v>
      </c>
      <c r="N34" s="18">
        <f t="shared" si="28"/>
        <v>97.481892140178431</v>
      </c>
      <c r="O34" s="19">
        <v>225758</v>
      </c>
      <c r="P34" s="18">
        <f t="shared" si="29"/>
        <v>104.37311314430487</v>
      </c>
      <c r="Q34" s="19">
        <v>715795</v>
      </c>
      <c r="R34" s="18">
        <f t="shared" si="24"/>
        <v>104.01381629328672</v>
      </c>
      <c r="S34" s="19">
        <v>385125</v>
      </c>
      <c r="T34" s="18">
        <f t="shared" ref="T34" si="33">(S34/S22)*100</f>
        <v>94.490652141910786</v>
      </c>
    </row>
    <row r="35" spans="1:20">
      <c r="A35" s="7" t="s">
        <v>2</v>
      </c>
      <c r="B35" s="30">
        <f t="shared" si="23"/>
        <v>25930.802</v>
      </c>
      <c r="C35" s="30">
        <f t="shared" si="31"/>
        <v>25930802</v>
      </c>
      <c r="D35" s="18">
        <f t="shared" si="25"/>
        <v>92.709726386771081</v>
      </c>
      <c r="E35" s="19">
        <v>10462283</v>
      </c>
      <c r="F35" s="18">
        <f t="shared" ref="F35:F55" si="34">(E35/E23)*100</f>
        <v>91.998072506976385</v>
      </c>
      <c r="G35" s="19">
        <v>1562885</v>
      </c>
      <c r="H35" s="18">
        <f t="shared" si="32"/>
        <v>94.481979395004842</v>
      </c>
      <c r="I35" s="19">
        <v>367380</v>
      </c>
      <c r="J35" s="18">
        <f t="shared" si="26"/>
        <v>107.13098452727409</v>
      </c>
      <c r="K35" s="19">
        <v>2743438</v>
      </c>
      <c r="L35" s="18">
        <f t="shared" si="27"/>
        <v>93.076776929601351</v>
      </c>
      <c r="M35" s="19">
        <v>9623645</v>
      </c>
      <c r="N35" s="18">
        <f t="shared" si="28"/>
        <v>91.899852204231081</v>
      </c>
      <c r="O35" s="19">
        <v>189275</v>
      </c>
      <c r="P35" s="18">
        <f t="shared" si="29"/>
        <v>83.96511416416395</v>
      </c>
      <c r="Q35" s="19">
        <v>645475</v>
      </c>
      <c r="R35" s="18">
        <f t="shared" si="24"/>
        <v>117.09084642455466</v>
      </c>
      <c r="S35" s="19">
        <v>336421</v>
      </c>
      <c r="T35" s="18">
        <f t="shared" ref="T35" si="35">(S35/S23)*100</f>
        <v>83.180696557760498</v>
      </c>
    </row>
    <row r="36" spans="1:20">
      <c r="A36" s="7" t="s">
        <v>3</v>
      </c>
      <c r="B36" s="30">
        <f t="shared" si="23"/>
        <v>24509.296999999999</v>
      </c>
      <c r="C36" s="30">
        <f t="shared" si="31"/>
        <v>24509297</v>
      </c>
      <c r="D36" s="18">
        <f t="shared" si="25"/>
        <v>93.486472203378383</v>
      </c>
      <c r="E36" s="19">
        <v>9631037</v>
      </c>
      <c r="F36" s="18">
        <f t="shared" si="34"/>
        <v>87.665076819744243</v>
      </c>
      <c r="G36" s="19">
        <v>1655259</v>
      </c>
      <c r="H36" s="18">
        <f t="shared" si="32"/>
        <v>115.16711926176555</v>
      </c>
      <c r="I36" s="19">
        <v>404681</v>
      </c>
      <c r="J36" s="18">
        <f t="shared" si="26"/>
        <v>103.12577246027803</v>
      </c>
      <c r="K36" s="19">
        <v>2938680</v>
      </c>
      <c r="L36" s="18">
        <f t="shared" si="27"/>
        <v>106.40864136600268</v>
      </c>
      <c r="M36" s="19">
        <v>8848558</v>
      </c>
      <c r="N36" s="18">
        <f t="shared" si="28"/>
        <v>92.834310438165417</v>
      </c>
      <c r="O36" s="19">
        <v>196361</v>
      </c>
      <c r="P36" s="18">
        <f t="shared" si="29"/>
        <v>104.26598416583921</v>
      </c>
      <c r="Q36" s="19">
        <v>521889</v>
      </c>
      <c r="R36" s="18">
        <f t="shared" si="24"/>
        <v>92.033689378428846</v>
      </c>
      <c r="S36" s="19">
        <v>312832</v>
      </c>
      <c r="T36" s="18">
        <f t="shared" ref="T36" si="36">(S36/S24)*100</f>
        <v>88.760012143669826</v>
      </c>
    </row>
    <row r="37" spans="1:20">
      <c r="A37" s="7" t="s">
        <v>4</v>
      </c>
      <c r="B37" s="30">
        <f t="shared" si="23"/>
        <v>25980.703000000001</v>
      </c>
      <c r="C37" s="30">
        <f t="shared" si="31"/>
        <v>25980703</v>
      </c>
      <c r="D37" s="18">
        <f t="shared" si="25"/>
        <v>90.099529542673338</v>
      </c>
      <c r="E37" s="19">
        <v>9088874</v>
      </c>
      <c r="F37" s="18">
        <f t="shared" si="34"/>
        <v>85.067184258693189</v>
      </c>
      <c r="G37" s="19">
        <v>1837491</v>
      </c>
      <c r="H37" s="18">
        <f t="shared" si="32"/>
        <v>111.83721291170752</v>
      </c>
      <c r="I37" s="19">
        <v>328534</v>
      </c>
      <c r="J37" s="18">
        <f t="shared" si="26"/>
        <v>84.072850478410743</v>
      </c>
      <c r="K37" s="19">
        <v>3495310</v>
      </c>
      <c r="L37" s="18">
        <f t="shared" si="27"/>
        <v>111.06944831502412</v>
      </c>
      <c r="M37" s="19">
        <v>10035597</v>
      </c>
      <c r="N37" s="18">
        <f t="shared" si="28"/>
        <v>86.210343990164958</v>
      </c>
      <c r="O37" s="19">
        <v>252739</v>
      </c>
      <c r="P37" s="18">
        <f t="shared" si="29"/>
        <v>104.51707083071426</v>
      </c>
      <c r="Q37" s="19">
        <v>606483</v>
      </c>
      <c r="R37" s="18">
        <f t="shared" si="24"/>
        <v>89.573711704872565</v>
      </c>
      <c r="S37" s="19">
        <v>335675</v>
      </c>
      <c r="T37" s="18">
        <f t="shared" ref="T37" si="37">(S37/S25)*100</f>
        <v>81.721663087882291</v>
      </c>
    </row>
    <row r="38" spans="1:20">
      <c r="A38" s="7" t="s">
        <v>5</v>
      </c>
      <c r="B38" s="30">
        <f t="shared" si="23"/>
        <v>23934.287</v>
      </c>
      <c r="C38" s="30">
        <f t="shared" si="31"/>
        <v>23934287</v>
      </c>
      <c r="D38" s="18">
        <f t="shared" si="25"/>
        <v>79.535034340485893</v>
      </c>
      <c r="E38" s="19">
        <v>8532729</v>
      </c>
      <c r="F38" s="18">
        <f t="shared" si="34"/>
        <v>69.292111460140703</v>
      </c>
      <c r="G38" s="19">
        <v>1718571</v>
      </c>
      <c r="H38" s="18">
        <f t="shared" si="32"/>
        <v>110.37671683777508</v>
      </c>
      <c r="I38" s="19">
        <v>419598</v>
      </c>
      <c r="J38" s="18">
        <f t="shared" si="26"/>
        <v>150.61380082701587</v>
      </c>
      <c r="K38" s="19">
        <v>3264478</v>
      </c>
      <c r="L38" s="18">
        <f t="shared" si="27"/>
        <v>112.89314450938615</v>
      </c>
      <c r="M38" s="19">
        <v>8742790</v>
      </c>
      <c r="N38" s="18">
        <f t="shared" si="28"/>
        <v>73.618832727392757</v>
      </c>
      <c r="O38" s="19">
        <v>238373</v>
      </c>
      <c r="P38" s="18">
        <f t="shared" si="29"/>
        <v>122.23629557458592</v>
      </c>
      <c r="Q38" s="19">
        <v>651746</v>
      </c>
      <c r="R38" s="18">
        <f t="shared" si="24"/>
        <v>106.51950785805811</v>
      </c>
      <c r="S38" s="19">
        <v>366002</v>
      </c>
      <c r="T38" s="18">
        <f t="shared" ref="T38" si="38">(S38/S26)*100</f>
        <v>99.25477966101694</v>
      </c>
    </row>
    <row r="39" spans="1:20">
      <c r="A39" s="7" t="s">
        <v>6</v>
      </c>
      <c r="B39" s="30">
        <f t="shared" si="23"/>
        <v>24408.255000000001</v>
      </c>
      <c r="C39" s="30">
        <f t="shared" si="31"/>
        <v>24408255</v>
      </c>
      <c r="D39" s="18">
        <f t="shared" si="25"/>
        <v>92.822476586413799</v>
      </c>
      <c r="E39" s="19">
        <v>10693600</v>
      </c>
      <c r="F39" s="18">
        <f t="shared" si="34"/>
        <v>109.68955893587918</v>
      </c>
      <c r="G39" s="19">
        <v>1607028</v>
      </c>
      <c r="H39" s="18">
        <f t="shared" si="32"/>
        <v>117.29728980100683</v>
      </c>
      <c r="I39" s="19">
        <v>353867</v>
      </c>
      <c r="J39" s="18">
        <f t="shared" si="26"/>
        <v>98.869557685806328</v>
      </c>
      <c r="K39" s="19">
        <v>3151202</v>
      </c>
      <c r="L39" s="18">
        <f t="shared" si="27"/>
        <v>114.48974490515144</v>
      </c>
      <c r="M39" s="19">
        <v>7386723</v>
      </c>
      <c r="N39" s="18">
        <f t="shared" si="28"/>
        <v>67.482149950284068</v>
      </c>
      <c r="O39" s="19">
        <v>217431</v>
      </c>
      <c r="P39" s="18">
        <f t="shared" si="29"/>
        <v>100.80577487447438</v>
      </c>
      <c r="Q39" s="19">
        <v>660925</v>
      </c>
      <c r="R39" s="18">
        <f t="shared" si="24"/>
        <v>116.50915872957113</v>
      </c>
      <c r="S39" s="19">
        <v>337479</v>
      </c>
      <c r="T39" s="18">
        <f t="shared" ref="T39" si="39">(S39/S27)*100</f>
        <v>100.09461383319491</v>
      </c>
    </row>
    <row r="40" spans="1:20">
      <c r="A40" s="7" t="s">
        <v>7</v>
      </c>
      <c r="B40" s="30">
        <f t="shared" si="23"/>
        <v>24578.238000000001</v>
      </c>
      <c r="C40" s="30">
        <f t="shared" si="31"/>
        <v>24578238</v>
      </c>
      <c r="D40" s="18">
        <f t="shared" si="25"/>
        <v>70.586829402894864</v>
      </c>
      <c r="E40" s="19">
        <v>8788816</v>
      </c>
      <c r="F40" s="18">
        <f t="shared" si="34"/>
        <v>50.321266416232632</v>
      </c>
      <c r="G40" s="19">
        <v>1754986</v>
      </c>
      <c r="H40" s="18">
        <f t="shared" si="32"/>
        <v>106.77740778891125</v>
      </c>
      <c r="I40" s="19">
        <v>422597</v>
      </c>
      <c r="J40" s="18">
        <f t="shared" si="26"/>
        <v>112.69553854769461</v>
      </c>
      <c r="K40" s="19">
        <v>3090815</v>
      </c>
      <c r="L40" s="18">
        <f t="shared" si="27"/>
        <v>93.585681593431715</v>
      </c>
      <c r="M40" s="19">
        <v>9196152</v>
      </c>
      <c r="N40" s="18">
        <f t="shared" si="28"/>
        <v>85.214199994495814</v>
      </c>
      <c r="O40" s="19">
        <v>239608</v>
      </c>
      <c r="P40" s="18">
        <f t="shared" si="29"/>
        <v>119.25008336277989</v>
      </c>
      <c r="Q40" s="19">
        <v>707088</v>
      </c>
      <c r="R40" s="18">
        <f t="shared" si="24"/>
        <v>104.58845055297775</v>
      </c>
      <c r="S40" s="19">
        <v>378176</v>
      </c>
      <c r="T40" s="18">
        <f t="shared" ref="T40" si="40">(S40/S28)*100</f>
        <v>103.77789791141272</v>
      </c>
    </row>
    <row r="41" spans="1:20">
      <c r="A41" s="7" t="s">
        <v>8</v>
      </c>
      <c r="B41" s="30">
        <f t="shared" si="23"/>
        <v>27839.437000000002</v>
      </c>
      <c r="C41" s="30">
        <f t="shared" si="31"/>
        <v>27839437</v>
      </c>
      <c r="D41" s="18">
        <f t="shared" si="25"/>
        <v>102.02698815004399</v>
      </c>
      <c r="E41" s="19">
        <v>11463997</v>
      </c>
      <c r="F41" s="18">
        <f t="shared" si="34"/>
        <v>107.4070201524067</v>
      </c>
      <c r="G41" s="19">
        <v>1815791</v>
      </c>
      <c r="H41" s="18">
        <f t="shared" si="32"/>
        <v>109.17480561521312</v>
      </c>
      <c r="I41" s="19">
        <v>424161</v>
      </c>
      <c r="J41" s="18">
        <f t="shared" si="26"/>
        <v>135.89589968025325</v>
      </c>
      <c r="K41" s="19">
        <v>3640019</v>
      </c>
      <c r="L41" s="18">
        <f t="shared" si="27"/>
        <v>116.60676719356206</v>
      </c>
      <c r="M41" s="19">
        <v>9306164</v>
      </c>
      <c r="N41" s="18">
        <f t="shared" si="28"/>
        <v>90.228956061813008</v>
      </c>
      <c r="O41" s="19">
        <v>210778</v>
      </c>
      <c r="P41" s="18">
        <f t="shared" si="29"/>
        <v>96.587024460880002</v>
      </c>
      <c r="Q41" s="19">
        <v>642939</v>
      </c>
      <c r="R41" s="18">
        <f t="shared" si="24"/>
        <v>104.841426565718</v>
      </c>
      <c r="S41" s="19">
        <v>335588</v>
      </c>
      <c r="T41" s="18">
        <f t="shared" ref="T41" si="41">(S41/S29)*100</f>
        <v>90.558726303717194</v>
      </c>
    </row>
    <row r="42" spans="1:20">
      <c r="A42" s="7" t="s">
        <v>9</v>
      </c>
      <c r="B42" s="30">
        <f t="shared" si="23"/>
        <v>27673.591</v>
      </c>
      <c r="C42" s="30">
        <f t="shared" si="31"/>
        <v>27673591</v>
      </c>
      <c r="D42" s="18">
        <f t="shared" si="25"/>
        <v>94.352667005819413</v>
      </c>
      <c r="E42" s="19">
        <v>10469260</v>
      </c>
      <c r="F42" s="18">
        <f t="shared" si="34"/>
        <v>95.660725627382732</v>
      </c>
      <c r="G42" s="19">
        <v>1965863</v>
      </c>
      <c r="H42" s="18">
        <f t="shared" si="32"/>
        <v>114.46525975992063</v>
      </c>
      <c r="I42" s="19">
        <v>342691</v>
      </c>
      <c r="J42" s="18">
        <f t="shared" si="26"/>
        <v>94.597034207097579</v>
      </c>
      <c r="K42" s="19">
        <v>3516308</v>
      </c>
      <c r="L42" s="18">
        <f t="shared" si="27"/>
        <v>101.4891565333117</v>
      </c>
      <c r="M42" s="19">
        <v>10130766</v>
      </c>
      <c r="N42" s="18">
        <f t="shared" si="28"/>
        <v>87.010772115405175</v>
      </c>
      <c r="O42" s="19">
        <v>252905</v>
      </c>
      <c r="P42" s="18">
        <f t="shared" si="29"/>
        <v>113.47595694370285</v>
      </c>
      <c r="Q42" s="19">
        <v>645072</v>
      </c>
      <c r="R42" s="18">
        <f t="shared" si="24"/>
        <v>101.12780186806883</v>
      </c>
      <c r="S42" s="19">
        <v>350726</v>
      </c>
      <c r="T42" s="18">
        <f t="shared" ref="T42" si="42">(S42/S30)*100</f>
        <v>103.91296489975379</v>
      </c>
    </row>
    <row r="43" spans="1:20">
      <c r="A43" s="11" t="s">
        <v>22</v>
      </c>
      <c r="B43" s="30">
        <f t="shared" si="23"/>
        <v>30945.581999999999</v>
      </c>
      <c r="C43" s="30">
        <f t="shared" si="31"/>
        <v>30945582</v>
      </c>
      <c r="D43" s="18">
        <f t="shared" si="25"/>
        <v>92.568513919954711</v>
      </c>
      <c r="E43" s="19">
        <v>13255340</v>
      </c>
      <c r="F43" s="18">
        <f t="shared" si="34"/>
        <v>94.235816540403633</v>
      </c>
      <c r="G43" s="19">
        <v>1718791</v>
      </c>
      <c r="H43" s="18">
        <f t="shared" si="32"/>
        <v>104.1291406817017</v>
      </c>
      <c r="I43" s="19">
        <v>472621</v>
      </c>
      <c r="J43" s="18">
        <f t="shared" si="26"/>
        <v>110.42185535987142</v>
      </c>
      <c r="K43" s="19">
        <v>3150561</v>
      </c>
      <c r="L43" s="18">
        <f t="shared" si="27"/>
        <v>104.41210050012775</v>
      </c>
      <c r="M43" s="19">
        <v>11157729</v>
      </c>
      <c r="N43" s="18">
        <f t="shared" si="28"/>
        <v>85.570807114590124</v>
      </c>
      <c r="O43" s="19">
        <v>194217</v>
      </c>
      <c r="P43" s="18">
        <f t="shared" si="29"/>
        <v>83.137635964367803</v>
      </c>
      <c r="Q43" s="19">
        <v>641740</v>
      </c>
      <c r="R43" s="18">
        <f t="shared" si="24"/>
        <v>98.344024789057016</v>
      </c>
      <c r="S43" s="19">
        <v>354583</v>
      </c>
      <c r="T43" s="18">
        <f t="shared" ref="T43" si="43">(S43/S31)*100</f>
        <v>103.56568090543993</v>
      </c>
    </row>
    <row r="44" spans="1:20">
      <c r="A44" s="11" t="s">
        <v>21</v>
      </c>
      <c r="B44" s="30">
        <f t="shared" si="23"/>
        <v>22455.432000000001</v>
      </c>
      <c r="C44" s="30">
        <f t="shared" si="31"/>
        <v>22455432</v>
      </c>
      <c r="D44" s="18">
        <f t="shared" si="25"/>
        <v>79.036270914159459</v>
      </c>
      <c r="E44" s="15">
        <v>7295343</v>
      </c>
      <c r="F44" s="18">
        <f t="shared" si="34"/>
        <v>56.813029983409344</v>
      </c>
      <c r="G44" s="15">
        <v>1524878</v>
      </c>
      <c r="H44" s="18">
        <f t="shared" si="32"/>
        <v>103.2074710589866</v>
      </c>
      <c r="I44" s="15">
        <v>435415</v>
      </c>
      <c r="J44" s="18">
        <f t="shared" si="26"/>
        <v>100.12440385031067</v>
      </c>
      <c r="K44" s="15">
        <v>3147246</v>
      </c>
      <c r="L44" s="18">
        <f t="shared" si="27"/>
        <v>116.16411558662539</v>
      </c>
      <c r="M44" s="15">
        <v>8927281</v>
      </c>
      <c r="N44" s="18">
        <f t="shared" si="28"/>
        <v>92.375365992366</v>
      </c>
      <c r="O44" s="15">
        <v>229824</v>
      </c>
      <c r="P44" s="18">
        <f t="shared" si="29"/>
        <v>110.22998153432937</v>
      </c>
      <c r="Q44" s="15">
        <v>600038</v>
      </c>
      <c r="R44" s="18">
        <f t="shared" si="24"/>
        <v>80.695822910782965</v>
      </c>
      <c r="S44" s="15">
        <v>295407</v>
      </c>
      <c r="T44" s="18">
        <f t="shared" ref="T44" si="44">(S44/S32)*100</f>
        <v>88.790268769048581</v>
      </c>
    </row>
    <row r="45" spans="1:20">
      <c r="A45" s="7" t="s">
        <v>0</v>
      </c>
      <c r="B45" s="30">
        <f t="shared" si="23"/>
        <v>26490.091</v>
      </c>
      <c r="C45" s="30">
        <f t="shared" si="31"/>
        <v>26490091</v>
      </c>
      <c r="D45" s="18">
        <f t="shared" si="25"/>
        <v>101.05696678765995</v>
      </c>
      <c r="E45" s="15">
        <v>9828275</v>
      </c>
      <c r="F45" s="18">
        <f t="shared" si="34"/>
        <v>103.56239180282559</v>
      </c>
      <c r="G45" s="15">
        <v>1752555</v>
      </c>
      <c r="H45" s="18">
        <f t="shared" si="32"/>
        <v>105.83956373123331</v>
      </c>
      <c r="I45" s="15">
        <v>478431</v>
      </c>
      <c r="J45" s="18">
        <f t="shared" si="26"/>
        <v>83.500037523714113</v>
      </c>
      <c r="K45" s="15">
        <v>3125616</v>
      </c>
      <c r="L45" s="18">
        <f t="shared" si="27"/>
        <v>101.78815497538514</v>
      </c>
      <c r="M45" s="15">
        <v>10066006</v>
      </c>
      <c r="N45" s="18">
        <f t="shared" si="28"/>
        <v>97.10100707748812</v>
      </c>
      <c r="O45" s="15">
        <v>206256</v>
      </c>
      <c r="P45" s="18">
        <f t="shared" si="29"/>
        <v>96.831075180980818</v>
      </c>
      <c r="Q45" s="15">
        <v>642529</v>
      </c>
      <c r="R45" s="18">
        <f t="shared" si="24"/>
        <v>125.8244803242894</v>
      </c>
      <c r="S45" s="15">
        <v>390423</v>
      </c>
      <c r="T45" s="18">
        <f t="shared" ref="T45" si="45">(S45/S33)*100</f>
        <v>117.20859439029003</v>
      </c>
    </row>
    <row r="46" spans="1:20">
      <c r="A46" s="7" t="s">
        <v>1</v>
      </c>
      <c r="B46" s="30">
        <f t="shared" si="23"/>
        <v>34838.531999999999</v>
      </c>
      <c r="C46" s="30">
        <f>SUM(E46+G46+I46+K46+M46+O46+Q46+S46)</f>
        <v>34838532</v>
      </c>
      <c r="D46" s="18">
        <f t="shared" si="25"/>
        <v>102.67784432634292</v>
      </c>
      <c r="E46" s="15">
        <v>14257014</v>
      </c>
      <c r="F46" s="18">
        <f t="shared" si="34"/>
        <v>110.29215827934192</v>
      </c>
      <c r="G46" s="15">
        <v>1828015</v>
      </c>
      <c r="H46" s="18">
        <f t="shared" si="32"/>
        <v>93.484089680576488</v>
      </c>
      <c r="I46" s="15">
        <v>584909</v>
      </c>
      <c r="J46" s="18">
        <f t="shared" si="26"/>
        <v>78.883244075755883</v>
      </c>
      <c r="K46" s="15">
        <v>4214399</v>
      </c>
      <c r="L46" s="18">
        <f t="shared" si="27"/>
        <v>106.03502044893303</v>
      </c>
      <c r="M46" s="15">
        <v>12678593</v>
      </c>
      <c r="N46" s="18">
        <f t="shared" si="28"/>
        <v>97.488470593699162</v>
      </c>
      <c r="O46" s="15">
        <v>236661</v>
      </c>
      <c r="P46" s="18">
        <f t="shared" si="29"/>
        <v>104.82950770293856</v>
      </c>
      <c r="Q46" s="15">
        <v>681107</v>
      </c>
      <c r="R46" s="18">
        <f t="shared" si="24"/>
        <v>95.153919767531207</v>
      </c>
      <c r="S46" s="15">
        <v>357834</v>
      </c>
      <c r="T46" s="18">
        <f t="shared" ref="T46" si="46">(S46/S34)*100</f>
        <v>92.913729308666021</v>
      </c>
    </row>
    <row r="47" spans="1:20">
      <c r="A47" s="7" t="s">
        <v>2</v>
      </c>
      <c r="B47" s="30">
        <f t="shared" si="23"/>
        <v>24755.954000000002</v>
      </c>
      <c r="C47" s="30">
        <f t="shared" si="31"/>
        <v>24755954</v>
      </c>
      <c r="D47" s="18">
        <f t="shared" si="25"/>
        <v>95.469295550519419</v>
      </c>
      <c r="E47" s="15">
        <v>9727717</v>
      </c>
      <c r="F47" s="18">
        <f t="shared" si="34"/>
        <v>92.978912919866531</v>
      </c>
      <c r="G47" s="15">
        <v>1616876</v>
      </c>
      <c r="H47" s="18">
        <f t="shared" si="32"/>
        <v>103.45457279326374</v>
      </c>
      <c r="I47" s="15">
        <v>423487</v>
      </c>
      <c r="J47" s="18">
        <f t="shared" si="26"/>
        <v>115.27219772442703</v>
      </c>
      <c r="K47" s="15">
        <v>2978863</v>
      </c>
      <c r="L47" s="18">
        <f t="shared" si="27"/>
        <v>108.58138583776997</v>
      </c>
      <c r="M47" s="15">
        <v>8860510</v>
      </c>
      <c r="N47" s="18">
        <f t="shared" si="28"/>
        <v>92.070208325431793</v>
      </c>
      <c r="O47" s="15">
        <v>239684</v>
      </c>
      <c r="P47" s="18">
        <f t="shared" si="29"/>
        <v>126.63267732135782</v>
      </c>
      <c r="Q47" s="15">
        <v>553956</v>
      </c>
      <c r="R47" s="18">
        <f t="shared" si="24"/>
        <v>85.821449320268016</v>
      </c>
      <c r="S47" s="15">
        <v>354861</v>
      </c>
      <c r="T47" s="18">
        <f t="shared" ref="T47" si="47">(S47/S35)*100</f>
        <v>105.48122739068013</v>
      </c>
    </row>
    <row r="48" spans="1:20">
      <c r="A48" s="7" t="s">
        <v>3</v>
      </c>
      <c r="B48" s="30">
        <f t="shared" si="23"/>
        <v>24398.280999999999</v>
      </c>
      <c r="C48" s="30">
        <f t="shared" si="31"/>
        <v>24398281</v>
      </c>
      <c r="D48" s="18">
        <f t="shared" si="25"/>
        <v>99.54704535181078</v>
      </c>
      <c r="E48" s="15">
        <v>8523413</v>
      </c>
      <c r="F48" s="18">
        <f t="shared" si="34"/>
        <v>88.499431577305742</v>
      </c>
      <c r="G48" s="15">
        <v>1567838</v>
      </c>
      <c r="H48" s="18">
        <f t="shared" si="32"/>
        <v>94.718590867048604</v>
      </c>
      <c r="I48" s="15">
        <v>336903</v>
      </c>
      <c r="J48" s="18">
        <f t="shared" si="26"/>
        <v>83.251499329101193</v>
      </c>
      <c r="K48" s="15">
        <v>3056129</v>
      </c>
      <c r="L48" s="18">
        <f t="shared" si="27"/>
        <v>103.99665836361905</v>
      </c>
      <c r="M48" s="15">
        <v>9728290</v>
      </c>
      <c r="N48" s="18">
        <f t="shared" si="28"/>
        <v>109.94209451980763</v>
      </c>
      <c r="O48" s="15">
        <v>197814</v>
      </c>
      <c r="P48" s="18">
        <f t="shared" si="29"/>
        <v>100.7399636384007</v>
      </c>
      <c r="Q48" s="15">
        <v>623253</v>
      </c>
      <c r="R48" s="18">
        <f t="shared" si="24"/>
        <v>119.42252088087697</v>
      </c>
      <c r="S48" s="15">
        <v>364641</v>
      </c>
      <c r="T48" s="18">
        <f t="shared" ref="T48" si="48">(S48/S36)*100</f>
        <v>116.56128529050736</v>
      </c>
    </row>
    <row r="49" spans="1:20">
      <c r="A49" s="7" t="s">
        <v>4</v>
      </c>
      <c r="B49" s="30">
        <f t="shared" si="23"/>
        <v>24905.506000000001</v>
      </c>
      <c r="C49" s="30">
        <f t="shared" si="31"/>
        <v>24905506</v>
      </c>
      <c r="D49" s="18">
        <f t="shared" si="25"/>
        <v>95.86155540132998</v>
      </c>
      <c r="E49" s="15">
        <v>9233853</v>
      </c>
      <c r="F49" s="18">
        <f t="shared" si="34"/>
        <v>101.59512608492538</v>
      </c>
      <c r="G49" s="15">
        <v>1632239</v>
      </c>
      <c r="H49" s="18">
        <f t="shared" si="32"/>
        <v>88.829768417913328</v>
      </c>
      <c r="I49" s="15">
        <v>465351</v>
      </c>
      <c r="J49" s="18">
        <f t="shared" si="26"/>
        <v>141.64470039630601</v>
      </c>
      <c r="K49" s="15">
        <v>2688970</v>
      </c>
      <c r="L49" s="18">
        <f t="shared" si="27"/>
        <v>76.930801559804422</v>
      </c>
      <c r="M49" s="15">
        <v>9474696</v>
      </c>
      <c r="N49" s="18">
        <f t="shared" si="28"/>
        <v>94.410885570634221</v>
      </c>
      <c r="O49" s="15">
        <v>248587</v>
      </c>
      <c r="P49" s="18">
        <f t="shared" si="29"/>
        <v>98.357198532873838</v>
      </c>
      <c r="Q49" s="15">
        <v>792324</v>
      </c>
      <c r="R49" s="18">
        <f t="shared" si="24"/>
        <v>130.64240877320552</v>
      </c>
      <c r="S49" s="15">
        <v>369486</v>
      </c>
      <c r="T49" s="18">
        <f t="shared" ref="T49" si="49">(S49/S37)*100</f>
        <v>110.07254040366425</v>
      </c>
    </row>
    <row r="50" spans="1:20">
      <c r="A50" s="7" t="s">
        <v>5</v>
      </c>
      <c r="B50" s="30">
        <f t="shared" si="23"/>
        <v>24504.214</v>
      </c>
      <c r="C50" s="30">
        <f t="shared" si="31"/>
        <v>24504214</v>
      </c>
      <c r="D50" s="18">
        <f t="shared" si="25"/>
        <v>102.38121570114038</v>
      </c>
      <c r="E50" s="15">
        <v>8896282</v>
      </c>
      <c r="F50" s="18">
        <f t="shared" si="34"/>
        <v>104.26068846203836</v>
      </c>
      <c r="G50" s="15">
        <v>1814352</v>
      </c>
      <c r="H50" s="18">
        <f t="shared" si="32"/>
        <v>105.57329316042224</v>
      </c>
      <c r="I50" s="15">
        <v>436557</v>
      </c>
      <c r="J50" s="18">
        <f t="shared" si="26"/>
        <v>104.0417256516952</v>
      </c>
      <c r="K50" s="15">
        <v>3651694</v>
      </c>
      <c r="L50" s="18">
        <f t="shared" si="27"/>
        <v>111.86149822421838</v>
      </c>
      <c r="M50" s="15">
        <v>8348858</v>
      </c>
      <c r="N50" s="18">
        <f t="shared" si="28"/>
        <v>95.494207226754853</v>
      </c>
      <c r="O50" s="15">
        <v>211841</v>
      </c>
      <c r="P50" s="18">
        <f t="shared" si="29"/>
        <v>88.869544789049087</v>
      </c>
      <c r="Q50" s="15">
        <v>764641</v>
      </c>
      <c r="R50" s="18">
        <f t="shared" si="24"/>
        <v>117.32193216375704</v>
      </c>
      <c r="S50" s="15">
        <v>379989</v>
      </c>
      <c r="T50" s="18">
        <f t="shared" ref="T50" si="50">(S50/S38)*100</f>
        <v>103.82156381659115</v>
      </c>
    </row>
    <row r="51" spans="1:20">
      <c r="A51" s="7" t="s">
        <v>6</v>
      </c>
      <c r="B51" s="30">
        <f t="shared" si="23"/>
        <v>23044.792000000001</v>
      </c>
      <c r="C51" s="30">
        <f t="shared" si="31"/>
        <v>23044792</v>
      </c>
      <c r="D51" s="18">
        <f t="shared" si="25"/>
        <v>94.413926763711714</v>
      </c>
      <c r="E51" s="15">
        <v>7180978</v>
      </c>
      <c r="F51" s="18">
        <f t="shared" si="34"/>
        <v>67.152109673075486</v>
      </c>
      <c r="G51" s="15">
        <v>1416360</v>
      </c>
      <c r="H51" s="18">
        <f t="shared" si="32"/>
        <v>88.135365407447779</v>
      </c>
      <c r="I51" s="15">
        <v>339069</v>
      </c>
      <c r="J51" s="18">
        <f t="shared" si="26"/>
        <v>95.818202884134436</v>
      </c>
      <c r="K51" s="15">
        <v>2779191</v>
      </c>
      <c r="L51" s="18">
        <f t="shared" si="27"/>
        <v>88.19463176273689</v>
      </c>
      <c r="M51" s="15">
        <v>10137133</v>
      </c>
      <c r="N51" s="18">
        <f t="shared" si="28"/>
        <v>137.23450845523786</v>
      </c>
      <c r="O51" s="15">
        <v>210227</v>
      </c>
      <c r="P51" s="18">
        <f t="shared" si="29"/>
        <v>96.686764996711602</v>
      </c>
      <c r="Q51" s="15">
        <v>626212</v>
      </c>
      <c r="R51" s="18">
        <f t="shared" si="24"/>
        <v>94.747815561523623</v>
      </c>
      <c r="S51" s="15">
        <v>355622</v>
      </c>
      <c r="T51" s="18">
        <f t="shared" ref="T51" si="51">(S51/S39)*100</f>
        <v>105.37603821274806</v>
      </c>
    </row>
    <row r="52" spans="1:20">
      <c r="A52" s="7" t="s">
        <v>7</v>
      </c>
      <c r="B52" s="30">
        <f t="shared" si="23"/>
        <v>29397.23</v>
      </c>
      <c r="C52" s="30">
        <f t="shared" si="31"/>
        <v>29397230</v>
      </c>
      <c r="D52" s="18">
        <f t="shared" si="25"/>
        <v>119.60674316848913</v>
      </c>
      <c r="E52" s="15">
        <v>11672792</v>
      </c>
      <c r="F52" s="18">
        <f t="shared" si="34"/>
        <v>132.81415835762178</v>
      </c>
      <c r="G52" s="15">
        <v>1669104</v>
      </c>
      <c r="H52" s="18">
        <f t="shared" si="32"/>
        <v>95.10639970917147</v>
      </c>
      <c r="I52" s="15">
        <v>387718</v>
      </c>
      <c r="J52" s="18">
        <f t="shared" si="26"/>
        <v>91.746510268648379</v>
      </c>
      <c r="K52" s="15">
        <v>3174614</v>
      </c>
      <c r="L52" s="18">
        <f t="shared" si="27"/>
        <v>102.71122665057597</v>
      </c>
      <c r="M52" s="15">
        <v>11197411</v>
      </c>
      <c r="N52" s="18">
        <f t="shared" si="28"/>
        <v>121.76191737587634</v>
      </c>
      <c r="O52" s="15">
        <v>227936</v>
      </c>
      <c r="P52" s="18">
        <f t="shared" si="29"/>
        <v>95.128710226703618</v>
      </c>
      <c r="Q52" s="15">
        <v>696449</v>
      </c>
      <c r="R52" s="18">
        <f t="shared" si="24"/>
        <v>98.495378227321069</v>
      </c>
      <c r="S52" s="15">
        <v>371206</v>
      </c>
      <c r="T52" s="18">
        <f t="shared" ref="T52" si="52">(S52/S40)*100</f>
        <v>98.156942799119989</v>
      </c>
    </row>
    <row r="53" spans="1:20">
      <c r="A53" s="7" t="s">
        <v>8</v>
      </c>
      <c r="B53" s="30">
        <f t="shared" si="23"/>
        <v>29674.332999999999</v>
      </c>
      <c r="C53" s="30">
        <f t="shared" si="31"/>
        <v>29674333</v>
      </c>
      <c r="D53" s="18">
        <f t="shared" si="25"/>
        <v>106.59099535669489</v>
      </c>
      <c r="E53" s="15">
        <v>11612501</v>
      </c>
      <c r="F53" s="18">
        <f t="shared" si="34"/>
        <v>101.29539461672923</v>
      </c>
      <c r="G53" s="15">
        <v>1849951</v>
      </c>
      <c r="H53" s="18">
        <f t="shared" si="32"/>
        <v>101.88127378095828</v>
      </c>
      <c r="I53" s="15">
        <v>398375</v>
      </c>
      <c r="J53" s="18">
        <f t="shared" si="26"/>
        <v>93.920704638097334</v>
      </c>
      <c r="K53" s="15">
        <v>3669611</v>
      </c>
      <c r="L53" s="18">
        <f t="shared" si="27"/>
        <v>100.81296278947995</v>
      </c>
      <c r="M53" s="15">
        <v>10850526</v>
      </c>
      <c r="N53" s="18">
        <f t="shared" si="28"/>
        <v>116.5950438870409</v>
      </c>
      <c r="O53" s="15">
        <v>251128</v>
      </c>
      <c r="P53" s="18">
        <f t="shared" si="29"/>
        <v>119.14336410820863</v>
      </c>
      <c r="Q53" s="15">
        <v>650068</v>
      </c>
      <c r="R53" s="18">
        <f t="shared" si="24"/>
        <v>101.10881436652622</v>
      </c>
      <c r="S53" s="15">
        <v>392173</v>
      </c>
      <c r="T53" s="18">
        <f t="shared" ref="T53" si="53">(S53/S41)*100</f>
        <v>116.861449157896</v>
      </c>
    </row>
    <row r="54" spans="1:20">
      <c r="A54" s="7" t="s">
        <v>9</v>
      </c>
      <c r="B54" s="30">
        <f t="shared" si="23"/>
        <v>26404.481</v>
      </c>
      <c r="C54" s="30">
        <f t="shared" si="31"/>
        <v>26404481</v>
      </c>
      <c r="D54" s="18">
        <f t="shared" si="25"/>
        <v>95.414003191707209</v>
      </c>
      <c r="E54" s="15">
        <v>9139285</v>
      </c>
      <c r="F54" s="18">
        <f t="shared" si="34"/>
        <v>87.296380068887387</v>
      </c>
      <c r="G54" s="15">
        <v>1783109</v>
      </c>
      <c r="H54" s="18">
        <f t="shared" si="32"/>
        <v>90.703624820244343</v>
      </c>
      <c r="I54" s="15">
        <v>337398</v>
      </c>
      <c r="J54" s="18">
        <f t="shared" si="26"/>
        <v>98.455459874931066</v>
      </c>
      <c r="K54" s="15">
        <v>3098500</v>
      </c>
      <c r="L54" s="18">
        <f t="shared" si="27"/>
        <v>88.11799193927267</v>
      </c>
      <c r="M54" s="15">
        <v>10801679</v>
      </c>
      <c r="N54" s="18">
        <f t="shared" si="28"/>
        <v>106.62252982647115</v>
      </c>
      <c r="O54" s="15">
        <v>218072</v>
      </c>
      <c r="P54" s="18">
        <f t="shared" si="29"/>
        <v>86.226844071884699</v>
      </c>
      <c r="Q54" s="15">
        <v>663668</v>
      </c>
      <c r="R54" s="18">
        <f t="shared" si="24"/>
        <v>102.88277897661035</v>
      </c>
      <c r="S54" s="15">
        <v>362770</v>
      </c>
      <c r="T54" s="18">
        <f t="shared" ref="T54" si="54">(S54/S42)*100</f>
        <v>103.43401971909697</v>
      </c>
    </row>
    <row r="55" spans="1:20">
      <c r="A55" s="7" t="s">
        <v>10</v>
      </c>
      <c r="B55" s="30">
        <f t="shared" si="23"/>
        <v>29054.625</v>
      </c>
      <c r="C55" s="30">
        <f t="shared" si="31"/>
        <v>29054625</v>
      </c>
      <c r="D55" s="18">
        <f t="shared" si="25"/>
        <v>93.889412065347486</v>
      </c>
      <c r="E55" s="15">
        <v>10125268</v>
      </c>
      <c r="F55" s="18">
        <f t="shared" si="34"/>
        <v>76.38633184814573</v>
      </c>
      <c r="G55" s="15">
        <v>1642226</v>
      </c>
      <c r="H55" s="18">
        <f t="shared" si="32"/>
        <v>95.545415353001033</v>
      </c>
      <c r="I55" s="15">
        <v>561270</v>
      </c>
      <c r="J55" s="18">
        <f t="shared" si="26"/>
        <v>118.75688977002714</v>
      </c>
      <c r="K55" s="15">
        <v>3663804</v>
      </c>
      <c r="L55" s="18">
        <f t="shared" si="27"/>
        <v>116.29052730608929</v>
      </c>
      <c r="M55" s="15">
        <v>11870800</v>
      </c>
      <c r="N55" s="18">
        <f t="shared" si="28"/>
        <v>106.39082558825366</v>
      </c>
      <c r="O55" s="15">
        <v>203771</v>
      </c>
      <c r="P55" s="18">
        <f t="shared" si="29"/>
        <v>104.9192398193773</v>
      </c>
      <c r="Q55" s="15">
        <v>659615</v>
      </c>
      <c r="R55" s="18">
        <f t="shared" si="24"/>
        <v>102.78539595474803</v>
      </c>
      <c r="S55" s="15">
        <v>327871</v>
      </c>
      <c r="T55" s="18">
        <f t="shared" ref="T55" si="55">(S55/S43)*100</f>
        <v>92.466643916939049</v>
      </c>
    </row>
  </sheetData>
  <mergeCells count="12">
    <mergeCell ref="Q1:R1"/>
    <mergeCell ref="S1:T1"/>
    <mergeCell ref="B1:B2"/>
    <mergeCell ref="D1:D2"/>
    <mergeCell ref="A1:A2"/>
    <mergeCell ref="E1:F1"/>
    <mergeCell ref="G1:H1"/>
    <mergeCell ref="I1:J1"/>
    <mergeCell ref="K1:L1"/>
    <mergeCell ref="M1:N1"/>
    <mergeCell ref="O1:P1"/>
    <mergeCell ref="C1:C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生産数量</vt:lpstr>
      <vt:lpstr>生産重量</vt:lpstr>
      <vt:lpstr>生産金額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</dc:creator>
  <cp:lastModifiedBy>shimizu@sanki-kanagata.com</cp:lastModifiedBy>
  <dcterms:created xsi:type="dcterms:W3CDTF">2015-06-05T18:19:34Z</dcterms:created>
  <dcterms:modified xsi:type="dcterms:W3CDTF">2025-03-10T01:50:10Z</dcterms:modified>
</cp:coreProperties>
</file>