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ode d'emploi" sheetId="1" r:id="rId1"/>
    <sheet name="Rétroplanning" sheetId="2" r:id="rId2"/>
    <sheet name="Suivi des filiales" sheetId="3" r:id="rId3"/>
    <sheet name="Points de vigilance" sheetId="4" r:id="rId4"/>
    <sheet name="Jours fériés" sheetId="5" r:id="rId5"/>
  </sheets>
  <definedNames>
    <definedName name="Feries">'Jours fériés'!$B$4:$B$24</definedName>
  </definedNames>
  <calcPr calcId="124519" fullCalcOnLoad="1"/>
</workbook>
</file>

<file path=xl/sharedStrings.xml><?xml version="1.0" encoding="utf-8"?>
<sst xmlns="http://schemas.openxmlformats.org/spreadsheetml/2006/main" count="176" uniqueCount="125">
  <si>
    <t>Rétroplanning de la campagne d'AG 2027</t>
  </si>
  <si>
    <t>Approuver les comptes de toutes vos filiales avant la date limite, sans course de dernière minute</t>
  </si>
  <si>
    <t>Ce que contient ce fichier</t>
  </si>
  <si>
    <t>1. Onglet « Rétroplanning » : les étapes d'une campagne d'assemblée d'approbation des comptes, de la clôture au dépôt au greffe. Saisissez la date de clôture et la date d'AG visée : toutes les dates se calculent.</t>
  </si>
  <si>
    <t>2. Onglet « Suivi des filiales » : une ligne par entité, avec sa date limite d'AG, sa date limite de convocation et sa date limite de dépôt des comptes. Pensé pour piloter 20, 50 ou 200 AGOA en parallèle.</t>
  </si>
  <si>
    <t>3. Onglet « Points de vigilance » : les vérifications à faire en début de campagne, celles qu'on oublie le plus souvent.</t>
  </si>
  <si>
    <t>4. Onglet « Jours fériés » : les jours fériés 2027 de métropole utilisés pour avancer les dates au dernier jour ouvré. Complétez-le pour une autre année ou pour une société dont le siège est en Alsace-Moselle.</t>
  </si>
  <si>
    <t>Comment l'utiliser</t>
  </si>
  <si>
    <t>Les cellules sur fond bleu clair sont à renseigner. Les autres se calculent seules. Les délais indiqués sont des délais légaux (minimaux ou maximaux) ou des délais de bonne pratique, précisés dans la colonne « Nature du délai ».</t>
  </si>
  <si>
    <t>Champ et avertissement</t>
  </si>
  <si>
    <t>Ce fichier vise les sociétés commerciales françaises non cotées (SA, SAS, SASU, SARL, EURL) et retient les jours fériés de métropole ; les jours fériés d'outre-mer ne sont pas inclus. C'est un outil d'organisation : il ne remplace pas la lecture des statuts de chaque société, qui peuvent prévoir des délais différents, en particulier en SAS. Les références légales sont données à titre indicatif et doivent être vérifiées au regard de votre situation. Les dates cibles tombant un week-end ou un jour férié sont avancées au dernier jour ouvré précédent.</t>
  </si>
  <si>
    <t>Ce document ne constitue pas un conseil juridique. Axiocap ne saurait être tenue responsable des conséquences de son utilisation. Mise à jour : octobre 2026.</t>
  </si>
  <si>
    <t>Piloter toutes vos AG au même endroit</t>
  </si>
  <si>
    <t>Axiocap centralise les assemblées, les registres et les échéances de toutes vos entités : www.axiocap.com/gestion-entites-juridiques</t>
  </si>
  <si>
    <t>Rétroplanning de la campagne d'AG</t>
  </si>
  <si>
    <t>Date de clôture de l'exercice</t>
  </si>
  <si>
    <t>Date d'AG visée</t>
  </si>
  <si>
    <t>Date limite d'AG : clôture + 6 mois (SA, SARL, EURL, SASU) ; SAS à plusieurs associés : selon les statuts</t>
  </si>
  <si>
    <t>Étape</t>
  </si>
  <si>
    <t>Qui</t>
  </si>
  <si>
    <t>Nature du délai</t>
  </si>
  <si>
    <t>Date cible</t>
  </si>
  <si>
    <t>Référence indicative</t>
  </si>
  <si>
    <t>Statut</t>
  </si>
  <si>
    <t>PHASE 1 : PRÉPARER (janvier)</t>
  </si>
  <si>
    <t>Recenser les entités, leur forme, leur date de clôture et leurs organes</t>
  </si>
  <si>
    <t>Direction juridique</t>
  </si>
  <si>
    <t>Bonne pratique</t>
  </si>
  <si>
    <t>Aucune</t>
  </si>
  <si>
    <t>À faire</t>
  </si>
  <si>
    <t>Vérifier les mandats qui arrivent à échéance à l'AG (dirigeants, administrateurs, commissaires aux comptes)</t>
  </si>
  <si>
    <t>Statuts de chaque société</t>
  </si>
  <si>
    <t>Vérifier les seuils de nomination d'un commissaire aux comptes à la clôture</t>
  </si>
  <si>
    <t>Direction juridique + direction financière</t>
  </si>
  <si>
    <t>Décret n° 2024-152 du 28 février 2024 (2 des 3 seuils : 5 M€ de bilan, 10 M€ de CA HT, 50 salariés)</t>
  </si>
  <si>
    <t>Recenser les conventions réglementées conclues ou poursuivies pendant l'exercice (SASU, EURL : pas de rapport spécial pour les conventions avec l'associé unique, simple mention au registre des décisions)</t>
  </si>
  <si>
    <t>C. com., L. 223-19 (SARL), L. 227-10 (SAS), L. 225-38 et L. 225-40-1 (SA à conseil), L. 225-86 et L. 225-88-1 (SA à directoire)</t>
  </si>
  <si>
    <t>PHASE 2 : ARRÊTER LES COMPTES (février à avril)</t>
  </si>
  <si>
    <t>Recevoir les comptes annuels établis par l'expert-comptable ou la direction financière</t>
  </si>
  <si>
    <t>Direction financière / expert-comptable</t>
  </si>
  <si>
    <t>Arrêter les comptes et, sauf dispense (petites entreprises), établir le rapport de gestion (conseil, président ou gérance)</t>
  </si>
  <si>
    <t>Organe de direction</t>
  </si>
  <si>
    <t>C. com., L. 232-1</t>
  </si>
  <si>
    <t>Tenir les comptes annuels et le rapport de gestion (et, le cas échéant, les comptes consolidés et le rapport sur la gestion du groupe) à la disposition du commissaire aux comptes</t>
  </si>
  <si>
    <t>Au moins 1 mois avant la convocation</t>
  </si>
  <si>
    <t>C. com., R. 232-1</t>
  </si>
  <si>
    <t>PHASE 3 : CONVOQUER (mai à juin)</t>
  </si>
  <si>
    <t>Préparer l'ordre du jour, le texte des résolutions et la feuille de présence</t>
  </si>
  <si>
    <t>Recevoir le rapport du commissaire aux comptes et son rapport spécial sur les conventions</t>
  </si>
  <si>
    <t>Commissaire aux comptes</t>
  </si>
  <si>
    <t>Avant l'envoi des convocations (SA, SARL) ; SAS : selon statuts, à défaut 15 jours avant l'AG par prudence. Cible : 5 jours ouvrés avant les convocations</t>
  </si>
  <si>
    <t>C. com., R. 225-89 (SA), R. 223-18 (SARL)</t>
  </si>
  <si>
    <t>Envoyer les convocations (SASU, EURL : pas de convocation, décision de l'associé unique)</t>
  </si>
  <si>
    <t>Au moins 15 jours avant l'AG, délai franc (SA, SARL) ; SAS : selon statuts</t>
  </si>
  <si>
    <t>C. com., R. 225-69 (SA), R. 223-20 (SARL), sociétés non cotées ; SA dont les actions ne sont pas toutes nominatives : insertion préalable dans un journal d'annonces légales</t>
  </si>
  <si>
    <t>Mettre les documents à disposition des associés ou les leur adresser</t>
  </si>
  <si>
    <t>15 jours au moins avant l'AG (SA, SARL), en pratique avec la convocation</t>
  </si>
  <si>
    <t>PHASE 4 : TENIR ET FORMALISER (juin à juillet)</t>
  </si>
  <si>
    <t>Tenir l'assemblée d'approbation des comptes</t>
  </si>
  <si>
    <t>Associés</t>
  </si>
  <si>
    <t>Au plus tard 6 mois après la clôture (SA, SARL, EURL, SASU) ; SAS à plusieurs associés : délai des statuts</t>
  </si>
  <si>
    <t>C. com., L. 223-26 (SARL), L. 223-31 (EURL), L. 225-100 (SA), L. 227-9 (SASU) ; SAS : Cass. crim., 7 janv. 2026, n° 24-83.864</t>
  </si>
  <si>
    <t>Rédiger et signer le procès-verbal, le reporter au registre des délibérations</t>
  </si>
  <si>
    <t>Bonne pratique : sous 8 jours</t>
  </si>
  <si>
    <t>C. com., R. 223-24 (SARL), R. 225-106 (SA)</t>
  </si>
  <si>
    <t>Déposer les comptes annuels au greffe</t>
  </si>
  <si>
    <t>Dans le mois suivant l'approbation (2 mois si dépôt en ligne)</t>
  </si>
  <si>
    <t>C. com., L. 232-22 (SARL), L. 232-23 (SA, SAS)</t>
  </si>
  <si>
    <t>Mettre en paiement les dividendes votés</t>
  </si>
  <si>
    <t>Direction financière</t>
  </si>
  <si>
    <t>Au plus tard 9 mois après la clôture, sauf prolongation par le président du tribunal</t>
  </si>
  <si>
    <t>C. com., L. 232-13 et R. 232-18</t>
  </si>
  <si>
    <t>Les délais de convocation et de communication des documents sont des minimums ; la date limite d'AG, le dépôt des comptes et la mise en paiement des dividendes sont des maximums. Les dates « bonne pratique » sont des repères à adapter. Vos statuts peuvent prévoir des délais différents, en particulier en SAS. Références indicatives, à vérifier.</t>
  </si>
  <si>
    <t>Suivi de la campagne d'AG, entité par entité</t>
  </si>
  <si>
    <t>Une ligne par société. Renseignez les colonnes bleues, le reste se calcule.</t>
  </si>
  <si>
    <t>Entité</t>
  </si>
  <si>
    <t>Forme</t>
  </si>
  <si>
    <t>Date de clôture</t>
  </si>
  <si>
    <t>Commissaire aux comptes ?</t>
  </si>
  <si>
    <t>Mandats à renouveler ?</t>
  </si>
  <si>
    <t>Date d'AG prévue</t>
  </si>
  <si>
    <t>Date limite d'AG</t>
  </si>
  <si>
    <t>Convoquer au plus tard le</t>
  </si>
  <si>
    <t>Déposer les comptes au plus tard le</t>
  </si>
  <si>
    <t>Alerte</t>
  </si>
  <si>
    <t>Holding (exemple)</t>
  </si>
  <si>
    <t>SA</t>
  </si>
  <si>
    <t>Oui</t>
  </si>
  <si>
    <t>Filiale 1 (exemple)</t>
  </si>
  <si>
    <t>SAS</t>
  </si>
  <si>
    <t>Non</t>
  </si>
  <si>
    <t>Filiale 2 (exemple)</t>
  </si>
  <si>
    <t>SARL</t>
  </si>
  <si>
    <t>Date limite d'AG : clôture + 6 mois en SA, SARL, EURL et SASU ; « Selon statuts » en SAS à plusieurs associés (aucun délai légal, Cass. crim., 7 janv. 2026, n° 24-83.864) ; « À vérifier » pour une autre forme. Convocation calculée 15 jours francs avant l'AG (SA, SARL) ; en SAS, appliquez le délai de vos statuts ; « Sans objet » en SASU et EURL. Dépôt calculé à 1 mois après l'AG (2 mois si dépôt en ligne).</t>
  </si>
  <si>
    <t>Les vérifications qu'on oublie le plus souvent</t>
  </si>
  <si>
    <t>Vérification</t>
  </si>
  <si>
    <t>Fait ?</t>
  </si>
  <si>
    <t>Les statuts de chaque SAS : délai d'approbation des comptes, délai de convocation, mode de consultation, quorum et majorité</t>
  </si>
  <si>
    <t>Les mandats de dirigeants, d'administrateurs et de commissaires aux comptes qui expirent à cette AG</t>
  </si>
  <si>
    <t>Le franchissement des seuils de nomination d'un commissaire aux comptes à la clôture</t>
  </si>
  <si>
    <t>Les conventions réglementées de l'exercice, pour le rapport spécial</t>
  </si>
  <si>
    <t>Les sociétés à date de clôture décalée, dont la date limite n'est pas le 30 juin</t>
  </si>
  <si>
    <t>Le besoin éventuel d'une prorogation du délai d'approbation, à demander par requête au président du tribunal de commerce (ou, dans les ressorts concernés, du tribunal des activités économiques) avant l'expiration du délai : 6 mois en SA, SARL, EURL et SASU ; délai statutaire en SAS</t>
  </si>
  <si>
    <t>L'affectation du résultat et, le cas échéant, la mise en paiement des dividendes dans les 9 mois de la clôture, sauf prolongation judiciaire</t>
  </si>
  <si>
    <t>Le registre des délibérations à jour pour chaque entité</t>
  </si>
  <si>
    <t>Le dépôt des comptes au greffe et l'éventuelle déclaration de confidentialité (micro et petites entreprises, L. 232-25)</t>
  </si>
  <si>
    <t>La dispense éventuelle de rapport de gestion (petites entreprises, hors holdings)</t>
  </si>
  <si>
    <t>Jours fériés pris en compte (métropole)</t>
  </si>
  <si>
    <t>Date</t>
  </si>
  <si>
    <t>Jour férié</t>
  </si>
  <si>
    <t>Noël</t>
  </si>
  <si>
    <t>Jour de l'an</t>
  </si>
  <si>
    <t>Lundi de Pâques</t>
  </si>
  <si>
    <t>Fête du travail</t>
  </si>
  <si>
    <t>Ascension</t>
  </si>
  <si>
    <t>Victoire 1945</t>
  </si>
  <si>
    <t>Lundi de Pentecôte</t>
  </si>
  <si>
    <t>Fête nationale</t>
  </si>
  <si>
    <t>Assomption</t>
  </si>
  <si>
    <t>Toussaint</t>
  </si>
  <si>
    <t>Armistice</t>
  </si>
  <si>
    <t>Ajoutez dans les cases libres ci-dessus les jours fériés d'une autre année ou d'un autre territoire. Les jours fériés d'outre-mer ne sont pas inclus.</t>
  </si>
  <si>
    <t>Exemples pour une société dont le siège est en Moselle, dans le Bas-Rhin ou le Haut-Rhin (à recopier dans la liste ci-dessus) :</t>
  </si>
  <si>
    <t>Vendredi saint (Alsace-Moselle)</t>
  </si>
  <si>
    <t>Saint-Étienne (Alsace-Moselle)</t>
  </si>
</sst>
</file>

<file path=xl/styles.xml><?xml version="1.0" encoding="utf-8"?>
<styleSheet xmlns="http://schemas.openxmlformats.org/spreadsheetml/2006/main">
  <numFmts count="1">
    <numFmt numFmtId="164" formatCode="dd/mm/yyyy"/>
  </numFmts>
  <fonts count="12">
    <font>
      <sz val="11"/>
      <color theme="1"/>
      <name val="Calibri"/>
      <family val="2"/>
      <scheme val="minor"/>
    </font>
    <font>
      <b/>
      <sz val="16"/>
      <color rgb="FF0050FF"/>
      <name val="Verdana"/>
      <family val="2"/>
    </font>
    <font>
      <i/>
      <sz val="10"/>
      <color rgb="FF858585"/>
      <name val="Verdana"/>
      <family val="2"/>
    </font>
    <font>
      <b/>
      <sz val="11"/>
      <color rgb="FF0050FF"/>
      <name val="Verdana"/>
      <family val="2"/>
    </font>
    <font>
      <sz val="10"/>
      <color theme="1"/>
      <name val="Verdana"/>
      <family val="2"/>
    </font>
    <font>
      <u/>
      <sz val="10"/>
      <color rgb="FF0050FF"/>
      <name val="Verdana"/>
      <family val="2"/>
    </font>
    <font>
      <b/>
      <sz val="10"/>
      <color rgb="FF120AA5"/>
      <name val="Verdana"/>
      <family val="2"/>
    </font>
    <font>
      <b/>
      <sz val="10"/>
      <color rgb="FF0050FF"/>
      <name val="Verdana"/>
      <family val="2"/>
    </font>
    <font>
      <b/>
      <sz val="10"/>
      <color rgb="FFFFFFFF"/>
      <name val="Verdana"/>
      <family val="2"/>
    </font>
    <font>
      <sz val="9"/>
      <color rgb="FF858585"/>
      <name val="Verdana"/>
      <family val="2"/>
    </font>
    <font>
      <i/>
      <sz val="9"/>
      <color rgb="FF858585"/>
      <name val="Verdana"/>
      <family val="2"/>
    </font>
    <font>
      <b/>
      <sz val="10"/>
      <color rgb="FFDE3D3B"/>
      <name val="Verdana"/>
      <family val="2"/>
    </font>
  </fonts>
  <fills count="5">
    <fill>
      <patternFill patternType="none"/>
    </fill>
    <fill>
      <patternFill patternType="gray125"/>
    </fill>
    <fill>
      <patternFill patternType="solid">
        <fgColor rgb="FFEAF1FF"/>
        <bgColor indexed="64"/>
      </patternFill>
    </fill>
    <fill>
      <patternFill patternType="solid">
        <fgColor rgb="FF0050FF"/>
        <bgColor indexed="64"/>
      </patternFill>
    </fill>
    <fill>
      <patternFill patternType="solid">
        <fgColor rgb="FFF5F9FF"/>
        <bgColor indexed="64"/>
      </patternFill>
    </fill>
  </fills>
  <borders count="3">
    <border>
      <left/>
      <right/>
      <top/>
      <bottom/>
      <diagonal/>
    </border>
    <border>
      <left style="thin">
        <color rgb="FFD9EAFF"/>
      </left>
      <right style="thin">
        <color rgb="FFD9EAFF"/>
      </right>
      <top style="thin">
        <color rgb="FFD9EAFF"/>
      </top>
      <bottom style="thin">
        <color rgb="FFD9EAFF"/>
      </bottom>
      <diagonal/>
    </border>
    <border>
      <left style="thin">
        <color rgb="FF0050FF"/>
      </left>
      <right style="thin">
        <color rgb="FF0050FF"/>
      </right>
      <top style="thin">
        <color rgb="FF0050FF"/>
      </top>
      <bottom style="thin">
        <color rgb="FF0050FF"/>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1" xfId="0" applyFont="1" applyBorder="1" applyAlignment="1">
      <alignment vertical="top" wrapText="1"/>
    </xf>
    <xf numFmtId="164" fontId="7" fillId="2" borderId="2" xfId="0" applyNumberFormat="1" applyFont="1" applyFill="1" applyBorder="1" applyAlignment="1">
      <alignment vertical="top" wrapText="1"/>
    </xf>
    <xf numFmtId="0" fontId="6" fillId="0" borderId="0" xfId="0" applyFont="1" applyAlignment="1">
      <alignment vertical="top"/>
    </xf>
    <xf numFmtId="164" fontId="7" fillId="0" borderId="1" xfId="0" applyNumberFormat="1" applyFont="1" applyBorder="1" applyAlignment="1">
      <alignment vertical="top" wrapText="1"/>
    </xf>
    <xf numFmtId="0" fontId="8" fillId="3" borderId="1" xfId="0" applyFont="1" applyFill="1" applyBorder="1" applyAlignment="1">
      <alignment vertical="top" wrapText="1"/>
    </xf>
    <xf numFmtId="0" fontId="7" fillId="4" borderId="1" xfId="0" applyFont="1" applyFill="1" applyBorder="1" applyAlignment="1">
      <alignment vertical="top" wrapText="1"/>
    </xf>
    <xf numFmtId="0" fontId="4" fillId="0" borderId="1" xfId="0" applyFont="1" applyBorder="1" applyAlignment="1">
      <alignment vertical="top" wrapText="1"/>
    </xf>
    <xf numFmtId="0" fontId="9" fillId="0" borderId="1" xfId="0" applyFont="1" applyBorder="1" applyAlignment="1">
      <alignment vertical="top" wrapText="1"/>
    </xf>
    <xf numFmtId="0" fontId="7" fillId="2" borderId="2" xfId="0" applyFont="1" applyFill="1" applyBorder="1" applyAlignment="1">
      <alignment vertical="top" wrapText="1"/>
    </xf>
    <xf numFmtId="0" fontId="10"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1">
    <dxf>
      <font>
        <color rgb="FFDE3D3B"/>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xiocap.com/gestion-entites-juridiques" TargetMode="External"/></Relationships>
</file>

<file path=xl/worksheets/sheet1.xml><?xml version="1.0" encoding="utf-8"?>
<worksheet xmlns="http://schemas.openxmlformats.org/spreadsheetml/2006/main" xmlns:r="http://schemas.openxmlformats.org/officeDocument/2006/relationships">
  <dimension ref="B2:B17"/>
  <sheetViews>
    <sheetView showGridLines="0" tabSelected="1" workbookViewId="0"/>
  </sheetViews>
  <sheetFormatPr defaultRowHeight="15"/>
  <cols>
    <col min="1" max="1" width="3.7109375" customWidth="1"/>
    <col min="2" max="2" width="95.7109375" customWidth="1"/>
  </cols>
  <sheetData>
    <row r="2" spans="2:2">
      <c r="B2" s="1" t="s">
        <v>0</v>
      </c>
    </row>
    <row r="3" spans="2:2">
      <c r="B3" s="2" t="s">
        <v>1</v>
      </c>
    </row>
    <row r="6" spans="2:2" ht="18" customHeight="1">
      <c r="B6" s="3" t="s">
        <v>2</v>
      </c>
    </row>
    <row r="7" spans="2:2" ht="45" customHeight="1">
      <c r="B7" s="4" t="s">
        <v>3</v>
      </c>
    </row>
    <row r="8" spans="2:2" ht="45" customHeight="1">
      <c r="B8" s="4" t="s">
        <v>4</v>
      </c>
    </row>
    <row r="9" spans="2:2" ht="32" customHeight="1">
      <c r="B9" s="4" t="s">
        <v>5</v>
      </c>
    </row>
    <row r="10" spans="2:2" ht="45" customHeight="1">
      <c r="B10" s="4" t="s">
        <v>6</v>
      </c>
    </row>
    <row r="11" spans="2:2" ht="18" customHeight="1">
      <c r="B11" s="3" t="s">
        <v>7</v>
      </c>
    </row>
    <row r="12" spans="2:2" ht="45" customHeight="1">
      <c r="B12" s="4" t="s">
        <v>8</v>
      </c>
    </row>
    <row r="13" spans="2:2" ht="18" customHeight="1">
      <c r="B13" s="3" t="s">
        <v>9</v>
      </c>
    </row>
    <row r="14" spans="2:2" ht="97" customHeight="1">
      <c r="B14" s="4" t="s">
        <v>10</v>
      </c>
    </row>
    <row r="15" spans="2:2" ht="32" customHeight="1">
      <c r="B15" s="4" t="s">
        <v>11</v>
      </c>
    </row>
    <row r="16" spans="2:2" ht="18" customHeight="1">
      <c r="B16" s="3" t="s">
        <v>12</v>
      </c>
    </row>
    <row r="17" spans="2:2" ht="30" customHeight="1">
      <c r="B17" s="5" t="s">
        <v>13</v>
      </c>
    </row>
  </sheetData>
  <hyperlinks>
    <hyperlink ref="B17"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G29"/>
  <sheetViews>
    <sheetView showGridLines="0" workbookViewId="0"/>
  </sheetViews>
  <sheetFormatPr defaultRowHeight="15"/>
  <cols>
    <col min="1" max="1" width="3.7109375" customWidth="1"/>
    <col min="2" max="2" width="44.7109375" customWidth="1"/>
    <col min="3" max="3" width="22.7109375" customWidth="1"/>
    <col min="4" max="4" width="34.7109375" customWidth="1"/>
    <col min="5" max="5" width="14.7109375" customWidth="1"/>
    <col min="6" max="6" width="30.7109375" customWidth="1"/>
    <col min="7" max="7" width="14.7109375" customWidth="1"/>
  </cols>
  <sheetData>
    <row r="2" spans="2:7">
      <c r="B2" s="1" t="s">
        <v>14</v>
      </c>
    </row>
    <row r="4" spans="2:7">
      <c r="B4" s="6" t="s">
        <v>15</v>
      </c>
      <c r="C4" s="7">
        <v>46387</v>
      </c>
    </row>
    <row r="5" spans="2:7">
      <c r="B5" s="6" t="s">
        <v>16</v>
      </c>
      <c r="C5" s="7">
        <v>46553</v>
      </c>
      <c r="D5" s="8" t="str">
        <f>IF(C5&gt;C6,"⚠ AG prévue après la date limite : demander la prorogation par requête avant le "&amp;TEXT(DAY(C6),"00")&amp;"/"&amp;TEXT(MONTH(C6),"00")&amp;"/"&amp;YEAR(C6),"OK, avant la date limite")</f>
        <v>OK, avant la date limite</v>
      </c>
    </row>
    <row r="6" spans="2:7" ht="46" customHeight="1">
      <c r="B6" s="6" t="s">
        <v>17</v>
      </c>
      <c r="C6" s="9">
        <f>EDATE(C4,6)</f>
        <v>46568</v>
      </c>
    </row>
    <row r="8" spans="2:7">
      <c r="B8" s="10" t="s">
        <v>18</v>
      </c>
      <c r="C8" s="10" t="s">
        <v>19</v>
      </c>
      <c r="D8" s="10" t="s">
        <v>20</v>
      </c>
      <c r="E8" s="10" t="s">
        <v>21</v>
      </c>
      <c r="F8" s="10" t="s">
        <v>22</v>
      </c>
      <c r="G8" s="10" t="s">
        <v>23</v>
      </c>
    </row>
    <row r="9" spans="2:7">
      <c r="B9" s="11" t="s">
        <v>24</v>
      </c>
      <c r="C9" s="11"/>
      <c r="D9" s="11"/>
      <c r="E9" s="11"/>
      <c r="F9" s="11"/>
      <c r="G9" s="11"/>
    </row>
    <row r="10" spans="2:7" ht="42" customHeight="1">
      <c r="B10" s="12" t="s">
        <v>25</v>
      </c>
      <c r="C10" s="12" t="s">
        <v>26</v>
      </c>
      <c r="D10" s="12" t="s">
        <v>27</v>
      </c>
      <c r="E10" s="9">
        <f>IF(OR(WEEKDAY(IF(OR(WEEKDAY(IF(OR(WEEKDAY(IF(OR(WEEKDAY(($C$4+15),2)&gt;5,COUNTIF(Feries,($C$4+15))&gt;0),($C$4+15)-1,($C$4+15)),2)&gt;5,COUNTIF(Feries,IF(OR(WEEKDAY(($C$4+15),2)&gt;5,COUNTIF(Feries,($C$4+15))&gt;0),($C$4+15)-1,($C$4+15)))&gt;0),IF(OR(WEEKDAY(($C$4+15),2)&gt;5,COUNTIF(Feries,($C$4+15))&gt;0),($C$4+15)-1,($C$4+15))-1,IF(OR(WEEKDAY(($C$4+15),2)&gt;5,COUNTIF(Feries,($C$4+15))&gt;0),($C$4+15)-1,($C$4+15))),2)&gt;5,COUNTIF(Feries,IF(OR(WEEKDAY(IF(OR(WEEKDAY(($C$4+15),2)&gt;5,COUNTIF(Feries,($C$4+15))&gt;0),($C$4+15)-1,($C$4+15)),2)&gt;5,COUNTIF(Feries,IF(OR(WEEKDAY(($C$4+15),2)&gt;5,COUNTIF(Feries,($C$4+15))&gt;0),($C$4+15)-1,($C$4+15)))&gt;0),IF(OR(WEEKDAY(($C$4+15),2)&gt;5,COUNTIF(Feries,($C$4+15))&gt;0),($C$4+15)-1,($C$4+15))-1,IF(OR(WEEKDAY(($C$4+15),2)&gt;5,COUNTIF(Feries,($C$4+15))&gt;0),($C$4+15)-1,($C$4+15))))&gt;0),IF(OR(WEEKDAY(IF(OR(WEEKDAY(($C$4+15),2)&gt;5,COUNTIF(Feries,($C$4+15))&gt;0),($C$4+15)-1,($C$4+15)),2)&gt;5,COUNTIF(Feries,IF(OR(WEEKDAY(($C$4+15),2)&gt;5,COUNTIF(Feries,($C$4+15))&gt;0),($C$4+15)-1,($C$4+15)))&gt;0),IF(OR(WEEKDAY(($C$4+15),2)&gt;5,COUNTIF(Feries,($C$4+15))&gt;0),($C$4+15)-1,($C$4+15))-1,IF(OR(WEEKDAY(($C$4+15),2)&gt;5,COUNTIF(Feries,($C$4+15))&gt;0),($C$4+15)-1,($C$4+15)))-1,IF(OR(WEEKDAY(IF(OR(WEEKDAY(($C$4+15),2)&gt;5,COUNTIF(Feries,($C$4+15))&gt;0),($C$4+15)-1,($C$4+15)),2)&gt;5,COUNTIF(Feries,IF(OR(WEEKDAY(($C$4+15),2)&gt;5,COUNTIF(Feries,($C$4+15))&gt;0),($C$4+15)-1,($C$4+15)))&gt;0),IF(OR(WEEKDAY(($C$4+15),2)&gt;5,COUNTIF(Feries,($C$4+15))&gt;0),($C$4+15)-1,($C$4+15))-1,IF(OR(WEEKDAY(($C$4+15),2)&gt;5,COUNTIF(Feries,($C$4+15))&gt;0),($C$4+15)-1,($C$4+15)))),2)&gt;5,COUNTIF(Feries,IF(OR(WEEKDAY(IF(OR(WEEKDAY(IF(OR(WEEKDAY(($C$4+15),2)&gt;5,COUNTIF(Feries,($C$4+15))&gt;0),($C$4+15)-1,($C$4+15)),2)&gt;5,COUNTIF(Feries,IF(OR(WEEKDAY(($C$4+15),2)&gt;5,COUNTIF(Feries,($C$4+15))&gt;0),($C$4+15)-1,($C$4+15)))&gt;0),IF(OR(WEEKDAY(($C$4+15),2)&gt;5,COUNTIF(Feries,($C$4+15))&gt;0),($C$4+15)-1,($C$4+15))-1,IF(OR(WEEKDAY(($C$4+15),2)&gt;5,COUNTIF(Feries,($C$4+15))&gt;0),($C$4+15)-1,($C$4+15))),2)&gt;5,COUNTIF(Feries,IF(OR(WEEKDAY(IF(OR(WEEKDAY(($C$4+15),2)&gt;5,COUNTIF(Feries,($C$4+15))&gt;0),($C$4+15)-1,($C$4+15)),2)&gt;5,COUNTIF(Feries,IF(OR(WEEKDAY(($C$4+15),2)&gt;5,COUNTIF(Feries,($C$4+15))&gt;0),($C$4+15)-1,($C$4+15)))&gt;0),IF(OR(WEEKDAY(($C$4+15),2)&gt;5,COUNTIF(Feries,($C$4+15))&gt;0),($C$4+15)-1,($C$4+15))-1,IF(OR(WEEKDAY(($C$4+15),2)&gt;5,COUNTIF(Feries,($C$4+15))&gt;0),($C$4+15)-1,($C$4+15))))&gt;0),IF(OR(WEEKDAY(IF(OR(WEEKDAY(($C$4+15),2)&gt;5,COUNTIF(Feries,($C$4+15))&gt;0),($C$4+15)-1,($C$4+15)),2)&gt;5,COUNTIF(Feries,IF(OR(WEEKDAY(($C$4+15),2)&gt;5,COUNTIF(Feries,($C$4+15))&gt;0),($C$4+15)-1,($C$4+15)))&gt;0),IF(OR(WEEKDAY(($C$4+15),2)&gt;5,COUNTIF(Feries,($C$4+15))&gt;0),($C$4+15)-1,($C$4+15))-1,IF(OR(WEEKDAY(($C$4+15),2)&gt;5,COUNTIF(Feries,($C$4+15))&gt;0),($C$4+15)-1,($C$4+15)))-1,IF(OR(WEEKDAY(IF(OR(WEEKDAY(($C$4+15),2)&gt;5,COUNTIF(Feries,($C$4+15))&gt;0),($C$4+15)-1,($C$4+15)),2)&gt;5,COUNTIF(Feries,IF(OR(WEEKDAY(($C$4+15),2)&gt;5,COUNTIF(Feries,($C$4+15))&gt;0),($C$4+15)-1,($C$4+15)))&gt;0),IF(OR(WEEKDAY(($C$4+15),2)&gt;5,COUNTIF(Feries,($C$4+15))&gt;0),($C$4+15)-1,($C$4+15))-1,IF(OR(WEEKDAY(($C$4+15),2)&gt;5,COUNTIF(Feries,($C$4+15))&gt;0),($C$4+15)-1,($C$4+15)))))&gt;0),IF(OR(WEEKDAY(IF(OR(WEEKDAY(IF(OR(WEEKDAY(($C$4+15),2)&gt;5,COUNTIF(Feries,($C$4+15))&gt;0),($C$4+15)-1,($C$4+15)),2)&gt;5,COUNTIF(Feries,IF(OR(WEEKDAY(($C$4+15),2)&gt;5,COUNTIF(Feries,($C$4+15))&gt;0),($C$4+15)-1,($C$4+15)))&gt;0),IF(OR(WEEKDAY(($C$4+15),2)&gt;5,COUNTIF(Feries,($C$4+15))&gt;0),($C$4+15)-1,($C$4+15))-1,IF(OR(WEEKDAY(($C$4+15),2)&gt;5,COUNTIF(Feries,($C$4+15))&gt;0),($C$4+15)-1,($C$4+15))),2)&gt;5,COUNTIF(Feries,IF(OR(WEEKDAY(IF(OR(WEEKDAY(($C$4+15),2)&gt;5,COUNTIF(Feries,($C$4+15))&gt;0),($C$4+15)-1,($C$4+15)),2)&gt;5,COUNTIF(Feries,IF(OR(WEEKDAY(($C$4+15),2)&gt;5,COUNTIF(Feries,($C$4+15))&gt;0),($C$4+15)-1,($C$4+15)))&gt;0),IF(OR(WEEKDAY(($C$4+15),2)&gt;5,COUNTIF(Feries,($C$4+15))&gt;0),($C$4+15)-1,($C$4+15))-1,IF(OR(WEEKDAY(($C$4+15),2)&gt;5,COUNTIF(Feries,($C$4+15))&gt;0),($C$4+15)-1,($C$4+15))))&gt;0),IF(OR(WEEKDAY(IF(OR(WEEKDAY(($C$4+15),2)&gt;5,COUNTIF(Feries,($C$4+15))&gt;0),($C$4+15)-1,($C$4+15)),2)&gt;5,COUNTIF(Feries,IF(OR(WEEKDAY(($C$4+15),2)&gt;5,COUNTIF(Feries,($C$4+15))&gt;0),($C$4+15)-1,($C$4+15)))&gt;0),IF(OR(WEEKDAY(($C$4+15),2)&gt;5,COUNTIF(Feries,($C$4+15))&gt;0),($C$4+15)-1,($C$4+15))-1,IF(OR(WEEKDAY(($C$4+15),2)&gt;5,COUNTIF(Feries,($C$4+15))&gt;0),($C$4+15)-1,($C$4+15)))-1,IF(OR(WEEKDAY(IF(OR(WEEKDAY(($C$4+15),2)&gt;5,COUNTIF(Feries,($C$4+15))&gt;0),($C$4+15)-1,($C$4+15)),2)&gt;5,COUNTIF(Feries,IF(OR(WEEKDAY(($C$4+15),2)&gt;5,COUNTIF(Feries,($C$4+15))&gt;0),($C$4+15)-1,($C$4+15)))&gt;0),IF(OR(WEEKDAY(($C$4+15),2)&gt;5,COUNTIF(Feries,($C$4+15))&gt;0),($C$4+15)-1,($C$4+15))-1,IF(OR(WEEKDAY(($C$4+15),2)&gt;5,COUNTIF(Feries,($C$4+15))&gt;0),($C$4+15)-1,($C$4+15))))-1,IF(OR(WEEKDAY(IF(OR(WEEKDAY(IF(OR(WEEKDAY(($C$4+15),2)&gt;5,COUNTIF(Feries,($C$4+15))&gt;0),($C$4+15)-1,($C$4+15)),2)&gt;5,COUNTIF(Feries,IF(OR(WEEKDAY(($C$4+15),2)&gt;5,COUNTIF(Feries,($C$4+15))&gt;0),($C$4+15)-1,($C$4+15)))&gt;0),IF(OR(WEEKDAY(($C$4+15),2)&gt;5,COUNTIF(Feries,($C$4+15))&gt;0),($C$4+15)-1,($C$4+15))-1,IF(OR(WEEKDAY(($C$4+15),2)&gt;5,COUNTIF(Feries,($C$4+15))&gt;0),($C$4+15)-1,($C$4+15))),2)&gt;5,COUNTIF(Feries,IF(OR(WEEKDAY(IF(OR(WEEKDAY(($C$4+15),2)&gt;5,COUNTIF(Feries,($C$4+15))&gt;0),($C$4+15)-1,($C$4+15)),2)&gt;5,COUNTIF(Feries,IF(OR(WEEKDAY(($C$4+15),2)&gt;5,COUNTIF(Feries,($C$4+15))&gt;0),($C$4+15)-1,($C$4+15)))&gt;0),IF(OR(WEEKDAY(($C$4+15),2)&gt;5,COUNTIF(Feries,($C$4+15))&gt;0),($C$4+15)-1,($C$4+15))-1,IF(OR(WEEKDAY(($C$4+15),2)&gt;5,COUNTIF(Feries,($C$4+15))&gt;0),($C$4+15)-1,($C$4+15))))&gt;0),IF(OR(WEEKDAY(IF(OR(WEEKDAY(($C$4+15),2)&gt;5,COUNTIF(Feries,($C$4+15))&gt;0),($C$4+15)-1,($C$4+15)),2)&gt;5,COUNTIF(Feries,IF(OR(WEEKDAY(($C$4+15),2)&gt;5,COUNTIF(Feries,($C$4+15))&gt;0),($C$4+15)-1,($C$4+15)))&gt;0),IF(OR(WEEKDAY(($C$4+15),2)&gt;5,COUNTIF(Feries,($C$4+15))&gt;0),($C$4+15)-1,($C$4+15))-1,IF(OR(WEEKDAY(($C$4+15),2)&gt;5,COUNTIF(Feries,($C$4+15))&gt;0),($C$4+15)-1,($C$4+15)))-1,IF(OR(WEEKDAY(IF(OR(WEEKDAY(($C$4+15),2)&gt;5,COUNTIF(Feries,($C$4+15))&gt;0),($C$4+15)-1,($C$4+15)),2)&gt;5,COUNTIF(Feries,IF(OR(WEEKDAY(($C$4+15),2)&gt;5,COUNTIF(Feries,($C$4+15))&gt;0),($C$4+15)-1,($C$4+15)))&gt;0),IF(OR(WEEKDAY(($C$4+15),2)&gt;5,COUNTIF(Feries,($C$4+15))&gt;0),($C$4+15)-1,($C$4+15))-1,IF(OR(WEEKDAY(($C$4+15),2)&gt;5,COUNTIF(Feries,($C$4+15))&gt;0),($C$4+15)-1,($C$4+15)))))</f>
        <v>46402</v>
      </c>
      <c r="F10" s="13" t="s">
        <v>28</v>
      </c>
      <c r="G10" s="14" t="s">
        <v>29</v>
      </c>
    </row>
    <row r="11" spans="2:7" ht="45" customHeight="1">
      <c r="B11" s="12" t="s">
        <v>30</v>
      </c>
      <c r="C11" s="12" t="s">
        <v>26</v>
      </c>
      <c r="D11" s="12" t="s">
        <v>27</v>
      </c>
      <c r="E11" s="9">
        <f>IF(OR(WEEKDAY(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2)&gt;5,COUNTIF(Feries,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gt;0),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-1,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f>
        <v>46407</v>
      </c>
      <c r="F11" s="13" t="s">
        <v>31</v>
      </c>
      <c r="G11" s="14" t="s">
        <v>29</v>
      </c>
    </row>
    <row r="12" spans="2:7" ht="58" customHeight="1">
      <c r="B12" s="12" t="s">
        <v>32</v>
      </c>
      <c r="C12" s="12" t="s">
        <v>33</v>
      </c>
      <c r="D12" s="12" t="s">
        <v>27</v>
      </c>
      <c r="E12" s="9">
        <f>IF(OR(WEEKDAY(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2)&gt;5,COUNTIF(Feries,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gt;0),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-1,IF(OR(WEEKDAY(IF(OR(WEEKDAY(IF(OR(WEEKDAY(($C$4+20),2)&gt;5,COUNTIF(Feries,($C$4+20))&gt;0),($C$4+20)-1,($C$4+20)),2)&gt;5,COUNTIF(Feries,IF(OR(WEEKDAY(($C$4+20),2)&gt;5,COUNTIF(Feries,($C$4+20))&gt;0),($C$4+20)-1,($C$4+20)))&gt;0),IF(OR(WEEKDAY(($C$4+20),2)&gt;5,COUNTIF(Feries,($C$4+20))&gt;0),($C$4+20)-1,($C$4+20))-1,IF(OR(WEEKDAY(($C$4+20),2)&gt;5,COUNTIF(Feries,($C$4+20))&gt;0),($C$4+20)-1,($C$4+20))),2)&gt;5,COUNTIF(Feries,IF(OR(WEEKDAY(IF(OR(WEEKDAY(($C$4+20),2)&gt;5,COUNTIF(Feries,($C$4+20))&gt;0),($C$4+20)-1,($C$4+20)),2)&gt;5,COUNTIF(Feries,IF(OR(WEEKDAY(($C$4+20),2)&gt;5,COUNTIF(Feries,($C$4+20))&gt;0),($C$4+20)-1,($C$4+20)))&gt;0),IF(OR(WEEKDAY(($C$4+20),2)&gt;5,COUNTIF(Feries,($C$4+20))&gt;0),($C$4+20)-1,($C$4+20))-1,IF(OR(WEEKDAY(($C$4+20),2)&gt;5,COUNTIF(Feries,($C$4+20))&gt;0),($C$4+20)-1,($C$4+20))))&gt;0),IF(OR(WEEKDAY(IF(OR(WEEKDAY(($C$4+20),2)&gt;5,COUNTIF(Feries,($C$4+20))&gt;0),($C$4+20)-1,($C$4+20)),2)&gt;5,COUNTIF(Feries,IF(OR(WEEKDAY(($C$4+20),2)&gt;5,COUNTIF(Feries,($C$4+20))&gt;0),($C$4+20)-1,($C$4+20)))&gt;0),IF(OR(WEEKDAY(($C$4+20),2)&gt;5,COUNTIF(Feries,($C$4+20))&gt;0),($C$4+20)-1,($C$4+20))-1,IF(OR(WEEKDAY(($C$4+20),2)&gt;5,COUNTIF(Feries,($C$4+20))&gt;0),($C$4+20)-1,($C$4+20)))-1,IF(OR(WEEKDAY(IF(OR(WEEKDAY(($C$4+20),2)&gt;5,COUNTIF(Feries,($C$4+20))&gt;0),($C$4+20)-1,($C$4+20)),2)&gt;5,COUNTIF(Feries,IF(OR(WEEKDAY(($C$4+20),2)&gt;5,COUNTIF(Feries,($C$4+20))&gt;0),($C$4+20)-1,($C$4+20)))&gt;0),IF(OR(WEEKDAY(($C$4+20),2)&gt;5,COUNTIF(Feries,($C$4+20))&gt;0),($C$4+20)-1,($C$4+20))-1,IF(OR(WEEKDAY(($C$4+20),2)&gt;5,COUNTIF(Feries,($C$4+20))&gt;0),($C$4+20)-1,($C$4+20)))))</f>
        <v>46407</v>
      </c>
      <c r="F12" s="13" t="s">
        <v>34</v>
      </c>
      <c r="G12" s="14" t="s">
        <v>29</v>
      </c>
    </row>
    <row r="13" spans="2:7" ht="71" customHeight="1">
      <c r="B13" s="12" t="s">
        <v>35</v>
      </c>
      <c r="C13" s="12" t="s">
        <v>26</v>
      </c>
      <c r="D13" s="12" t="s">
        <v>27</v>
      </c>
      <c r="E13" s="9">
        <f>IF(OR(WEEKDAY(IF(OR(WEEKDAY(IF(OR(WEEKDAY(IF(OR(WEEKDAY(($C$4+30),2)&gt;5,COUNTIF(Feries,($C$4+30))&gt;0),($C$4+30)-1,($C$4+30)),2)&gt;5,COUNTIF(Feries,IF(OR(WEEKDAY(($C$4+30),2)&gt;5,COUNTIF(Feries,($C$4+30))&gt;0),($C$4+30)-1,($C$4+30)))&gt;0),IF(OR(WEEKDAY(($C$4+30),2)&gt;5,COUNTIF(Feries,($C$4+30))&gt;0),($C$4+30)-1,($C$4+30))-1,IF(OR(WEEKDAY(($C$4+30),2)&gt;5,COUNTIF(Feries,($C$4+30))&gt;0),($C$4+30)-1,($C$4+30))),2)&gt;5,COUNTIF(Feries,IF(OR(WEEKDAY(IF(OR(WEEKDAY(($C$4+30),2)&gt;5,COUNTIF(Feries,($C$4+30))&gt;0),($C$4+30)-1,($C$4+30)),2)&gt;5,COUNTIF(Feries,IF(OR(WEEKDAY(($C$4+30),2)&gt;5,COUNTIF(Feries,($C$4+30))&gt;0),($C$4+30)-1,($C$4+30)))&gt;0),IF(OR(WEEKDAY(($C$4+30),2)&gt;5,COUNTIF(Feries,($C$4+30))&gt;0),($C$4+30)-1,($C$4+30))-1,IF(OR(WEEKDAY(($C$4+30),2)&gt;5,COUNTIF(Feries,($C$4+30))&gt;0),($C$4+30)-1,($C$4+30))))&gt;0),IF(OR(WEEKDAY(IF(OR(WEEKDAY(($C$4+30),2)&gt;5,COUNTIF(Feries,($C$4+30))&gt;0),($C$4+30)-1,($C$4+30)),2)&gt;5,COUNTIF(Feries,IF(OR(WEEKDAY(($C$4+30),2)&gt;5,COUNTIF(Feries,($C$4+30))&gt;0),($C$4+30)-1,($C$4+30)))&gt;0),IF(OR(WEEKDAY(($C$4+30),2)&gt;5,COUNTIF(Feries,($C$4+30))&gt;0),($C$4+30)-1,($C$4+30))-1,IF(OR(WEEKDAY(($C$4+30),2)&gt;5,COUNTIF(Feries,($C$4+30))&gt;0),($C$4+30)-1,($C$4+30)))-1,IF(OR(WEEKDAY(IF(OR(WEEKDAY(($C$4+30),2)&gt;5,COUNTIF(Feries,($C$4+30))&gt;0),($C$4+30)-1,($C$4+30)),2)&gt;5,COUNTIF(Feries,IF(OR(WEEKDAY(($C$4+30),2)&gt;5,COUNTIF(Feries,($C$4+30))&gt;0),($C$4+30)-1,($C$4+30)))&gt;0),IF(OR(WEEKDAY(($C$4+30),2)&gt;5,COUNTIF(Feries,($C$4+30))&gt;0),($C$4+30)-1,($C$4+30))-1,IF(OR(WEEKDAY(($C$4+30),2)&gt;5,COUNTIF(Feries,($C$4+30))&gt;0),($C$4+30)-1,($C$4+30)))),2)&gt;5,COUNTIF(Feries,IF(OR(WEEKDAY(IF(OR(WEEKDAY(IF(OR(WEEKDAY(($C$4+30),2)&gt;5,COUNTIF(Feries,($C$4+30))&gt;0),($C$4+30)-1,($C$4+30)),2)&gt;5,COUNTIF(Feries,IF(OR(WEEKDAY(($C$4+30),2)&gt;5,COUNTIF(Feries,($C$4+30))&gt;0),($C$4+30)-1,($C$4+30)))&gt;0),IF(OR(WEEKDAY(($C$4+30),2)&gt;5,COUNTIF(Feries,($C$4+30))&gt;0),($C$4+30)-1,($C$4+30))-1,IF(OR(WEEKDAY(($C$4+30),2)&gt;5,COUNTIF(Feries,($C$4+30))&gt;0),($C$4+30)-1,($C$4+30))),2)&gt;5,COUNTIF(Feries,IF(OR(WEEKDAY(IF(OR(WEEKDAY(($C$4+30),2)&gt;5,COUNTIF(Feries,($C$4+30))&gt;0),($C$4+30)-1,($C$4+30)),2)&gt;5,COUNTIF(Feries,IF(OR(WEEKDAY(($C$4+30),2)&gt;5,COUNTIF(Feries,($C$4+30))&gt;0),($C$4+30)-1,($C$4+30)))&gt;0),IF(OR(WEEKDAY(($C$4+30),2)&gt;5,COUNTIF(Feries,($C$4+30))&gt;0),($C$4+30)-1,($C$4+30))-1,IF(OR(WEEKDAY(($C$4+30),2)&gt;5,COUNTIF(Feries,($C$4+30))&gt;0),($C$4+30)-1,($C$4+30))))&gt;0),IF(OR(WEEKDAY(IF(OR(WEEKDAY(($C$4+30),2)&gt;5,COUNTIF(Feries,($C$4+30))&gt;0),($C$4+30)-1,($C$4+30)),2)&gt;5,COUNTIF(Feries,IF(OR(WEEKDAY(($C$4+30),2)&gt;5,COUNTIF(Feries,($C$4+30))&gt;0),($C$4+30)-1,($C$4+30)))&gt;0),IF(OR(WEEKDAY(($C$4+30),2)&gt;5,COUNTIF(Feries,($C$4+30))&gt;0),($C$4+30)-1,($C$4+30))-1,IF(OR(WEEKDAY(($C$4+30),2)&gt;5,COUNTIF(Feries,($C$4+30))&gt;0),($C$4+30)-1,($C$4+30)))-1,IF(OR(WEEKDAY(IF(OR(WEEKDAY(($C$4+30),2)&gt;5,COUNTIF(Feries,($C$4+30))&gt;0),($C$4+30)-1,($C$4+30)),2)&gt;5,COUNTIF(Feries,IF(OR(WEEKDAY(($C$4+30),2)&gt;5,COUNTIF(Feries,($C$4+30))&gt;0),($C$4+30)-1,($C$4+30)))&gt;0),IF(OR(WEEKDAY(($C$4+30),2)&gt;5,COUNTIF(Feries,($C$4+30))&gt;0),($C$4+30)-1,($C$4+30))-1,IF(OR(WEEKDAY(($C$4+30),2)&gt;5,COUNTIF(Feries,($C$4+30))&gt;0),($C$4+30)-1,($C$4+30)))))&gt;0),IF(OR(WEEKDAY(IF(OR(WEEKDAY(IF(OR(WEEKDAY(($C$4+30),2)&gt;5,COUNTIF(Feries,($C$4+30))&gt;0),($C$4+30)-1,($C$4+30)),2)&gt;5,COUNTIF(Feries,IF(OR(WEEKDAY(($C$4+30),2)&gt;5,COUNTIF(Feries,($C$4+30))&gt;0),($C$4+30)-1,($C$4+30)))&gt;0),IF(OR(WEEKDAY(($C$4+30),2)&gt;5,COUNTIF(Feries,($C$4+30))&gt;0),($C$4+30)-1,($C$4+30))-1,IF(OR(WEEKDAY(($C$4+30),2)&gt;5,COUNTIF(Feries,($C$4+30))&gt;0),($C$4+30)-1,($C$4+30))),2)&gt;5,COUNTIF(Feries,IF(OR(WEEKDAY(IF(OR(WEEKDAY(($C$4+30),2)&gt;5,COUNTIF(Feries,($C$4+30))&gt;0),($C$4+30)-1,($C$4+30)),2)&gt;5,COUNTIF(Feries,IF(OR(WEEKDAY(($C$4+30),2)&gt;5,COUNTIF(Feries,($C$4+30))&gt;0),($C$4+30)-1,($C$4+30)))&gt;0),IF(OR(WEEKDAY(($C$4+30),2)&gt;5,COUNTIF(Feries,($C$4+30))&gt;0),($C$4+30)-1,($C$4+30))-1,IF(OR(WEEKDAY(($C$4+30),2)&gt;5,COUNTIF(Feries,($C$4+30))&gt;0),($C$4+30)-1,($C$4+30))))&gt;0),IF(OR(WEEKDAY(IF(OR(WEEKDAY(($C$4+30),2)&gt;5,COUNTIF(Feries,($C$4+30))&gt;0),($C$4+30)-1,($C$4+30)),2)&gt;5,COUNTIF(Feries,IF(OR(WEEKDAY(($C$4+30),2)&gt;5,COUNTIF(Feries,($C$4+30))&gt;0),($C$4+30)-1,($C$4+30)))&gt;0),IF(OR(WEEKDAY(($C$4+30),2)&gt;5,COUNTIF(Feries,($C$4+30))&gt;0),($C$4+30)-1,($C$4+30))-1,IF(OR(WEEKDAY(($C$4+30),2)&gt;5,COUNTIF(Feries,($C$4+30))&gt;0),($C$4+30)-1,($C$4+30)))-1,IF(OR(WEEKDAY(IF(OR(WEEKDAY(($C$4+30),2)&gt;5,COUNTIF(Feries,($C$4+30))&gt;0),($C$4+30)-1,($C$4+30)),2)&gt;5,COUNTIF(Feries,IF(OR(WEEKDAY(($C$4+30),2)&gt;5,COUNTIF(Feries,($C$4+30))&gt;0),($C$4+30)-1,($C$4+30)))&gt;0),IF(OR(WEEKDAY(($C$4+30),2)&gt;5,COUNTIF(Feries,($C$4+30))&gt;0),($C$4+30)-1,($C$4+30))-1,IF(OR(WEEKDAY(($C$4+30),2)&gt;5,COUNTIF(Feries,($C$4+30))&gt;0),($C$4+30)-1,($C$4+30))))-1,IF(OR(WEEKDAY(IF(OR(WEEKDAY(IF(OR(WEEKDAY(($C$4+30),2)&gt;5,COUNTIF(Feries,($C$4+30))&gt;0),($C$4+30)-1,($C$4+30)),2)&gt;5,COUNTIF(Feries,IF(OR(WEEKDAY(($C$4+30),2)&gt;5,COUNTIF(Feries,($C$4+30))&gt;0),($C$4+30)-1,($C$4+30)))&gt;0),IF(OR(WEEKDAY(($C$4+30),2)&gt;5,COUNTIF(Feries,($C$4+30))&gt;0),($C$4+30)-1,($C$4+30))-1,IF(OR(WEEKDAY(($C$4+30),2)&gt;5,COUNTIF(Feries,($C$4+30))&gt;0),($C$4+30)-1,($C$4+30))),2)&gt;5,COUNTIF(Feries,IF(OR(WEEKDAY(IF(OR(WEEKDAY(($C$4+30),2)&gt;5,COUNTIF(Feries,($C$4+30))&gt;0),($C$4+30)-1,($C$4+30)),2)&gt;5,COUNTIF(Feries,IF(OR(WEEKDAY(($C$4+30),2)&gt;5,COUNTIF(Feries,($C$4+30))&gt;0),($C$4+30)-1,($C$4+30)))&gt;0),IF(OR(WEEKDAY(($C$4+30),2)&gt;5,COUNTIF(Feries,($C$4+30))&gt;0),($C$4+30)-1,($C$4+30))-1,IF(OR(WEEKDAY(($C$4+30),2)&gt;5,COUNTIF(Feries,($C$4+30))&gt;0),($C$4+30)-1,($C$4+30))))&gt;0),IF(OR(WEEKDAY(IF(OR(WEEKDAY(($C$4+30),2)&gt;5,COUNTIF(Feries,($C$4+30))&gt;0),($C$4+30)-1,($C$4+30)),2)&gt;5,COUNTIF(Feries,IF(OR(WEEKDAY(($C$4+30),2)&gt;5,COUNTIF(Feries,($C$4+30))&gt;0),($C$4+30)-1,($C$4+30)))&gt;0),IF(OR(WEEKDAY(($C$4+30),2)&gt;5,COUNTIF(Feries,($C$4+30))&gt;0),($C$4+30)-1,($C$4+30))-1,IF(OR(WEEKDAY(($C$4+30),2)&gt;5,COUNTIF(Feries,($C$4+30))&gt;0),($C$4+30)-1,($C$4+30)))-1,IF(OR(WEEKDAY(IF(OR(WEEKDAY(($C$4+30),2)&gt;5,COUNTIF(Feries,($C$4+30))&gt;0),($C$4+30)-1,($C$4+30)),2)&gt;5,COUNTIF(Feries,IF(OR(WEEKDAY(($C$4+30),2)&gt;5,COUNTIF(Feries,($C$4+30))&gt;0),($C$4+30)-1,($C$4+30)))&gt;0),IF(OR(WEEKDAY(($C$4+30),2)&gt;5,COUNTIF(Feries,($C$4+30))&gt;0),($C$4+30)-1,($C$4+30))-1,IF(OR(WEEKDAY(($C$4+30),2)&gt;5,COUNTIF(Feries,($C$4+30))&gt;0),($C$4+30)-1,($C$4+30)))))</f>
        <v>46416</v>
      </c>
      <c r="F13" s="13" t="s">
        <v>36</v>
      </c>
      <c r="G13" s="14" t="s">
        <v>29</v>
      </c>
    </row>
    <row r="14" spans="2:7">
      <c r="B14" s="11" t="s">
        <v>37</v>
      </c>
      <c r="C14" s="11"/>
      <c r="D14" s="11"/>
      <c r="E14" s="11"/>
      <c r="F14" s="11"/>
      <c r="G14" s="11"/>
    </row>
    <row r="15" spans="2:7" ht="45" customHeight="1">
      <c r="B15" s="12" t="s">
        <v>38</v>
      </c>
      <c r="C15" s="12" t="s">
        <v>39</v>
      </c>
      <c r="D15" s="12" t="s">
        <v>27</v>
      </c>
      <c r="E15" s="9">
        <f>IF(OR(WEEKDAY(IF(OR(WEEKDAY(IF(OR(WEEKDAY(IF(OR(WEEKDAY(($C$5-75),2)&gt;5,COUNTIF(Feries,($C$5-75))&gt;0),($C$5-75)-1,($C$5-75)),2)&gt;5,COUNTIF(Feries,IF(OR(WEEKDAY(($C$5-75),2)&gt;5,COUNTIF(Feries,($C$5-75))&gt;0),($C$5-75)-1,($C$5-75)))&gt;0),IF(OR(WEEKDAY(($C$5-75),2)&gt;5,COUNTIF(Feries,($C$5-75))&gt;0),($C$5-75)-1,($C$5-75))-1,IF(OR(WEEKDAY(($C$5-75),2)&gt;5,COUNTIF(Feries,($C$5-75))&gt;0),($C$5-75)-1,($C$5-75))),2)&gt;5,COUNTIF(Feries,IF(OR(WEEKDAY(IF(OR(WEEKDAY(($C$5-75),2)&gt;5,COUNTIF(Feries,($C$5-75))&gt;0),($C$5-75)-1,($C$5-75)),2)&gt;5,COUNTIF(Feries,IF(OR(WEEKDAY(($C$5-75),2)&gt;5,COUNTIF(Feries,($C$5-75))&gt;0),($C$5-75)-1,($C$5-75)))&gt;0),IF(OR(WEEKDAY(($C$5-75),2)&gt;5,COUNTIF(Feries,($C$5-75))&gt;0),($C$5-75)-1,($C$5-75))-1,IF(OR(WEEKDAY(($C$5-75),2)&gt;5,COUNTIF(Feries,($C$5-75))&gt;0),($C$5-75)-1,($C$5-75))))&gt;0),IF(OR(WEEKDAY(IF(OR(WEEKDAY(($C$5-75),2)&gt;5,COUNTIF(Feries,($C$5-75))&gt;0),($C$5-75)-1,($C$5-75)),2)&gt;5,COUNTIF(Feries,IF(OR(WEEKDAY(($C$5-75),2)&gt;5,COUNTIF(Feries,($C$5-75))&gt;0),($C$5-75)-1,($C$5-75)))&gt;0),IF(OR(WEEKDAY(($C$5-75),2)&gt;5,COUNTIF(Feries,($C$5-75))&gt;0),($C$5-75)-1,($C$5-75))-1,IF(OR(WEEKDAY(($C$5-75),2)&gt;5,COUNTIF(Feries,($C$5-75))&gt;0),($C$5-75)-1,($C$5-75)))-1,IF(OR(WEEKDAY(IF(OR(WEEKDAY(($C$5-75),2)&gt;5,COUNTIF(Feries,($C$5-75))&gt;0),($C$5-75)-1,($C$5-75)),2)&gt;5,COUNTIF(Feries,IF(OR(WEEKDAY(($C$5-75),2)&gt;5,COUNTIF(Feries,($C$5-75))&gt;0),($C$5-75)-1,($C$5-75)))&gt;0),IF(OR(WEEKDAY(($C$5-75),2)&gt;5,COUNTIF(Feries,($C$5-75))&gt;0),($C$5-75)-1,($C$5-75))-1,IF(OR(WEEKDAY(($C$5-75),2)&gt;5,COUNTIF(Feries,($C$5-75))&gt;0),($C$5-75)-1,($C$5-75)))),2)&gt;5,COUNTIF(Feries,IF(OR(WEEKDAY(IF(OR(WEEKDAY(IF(OR(WEEKDAY(($C$5-75),2)&gt;5,COUNTIF(Feries,($C$5-75))&gt;0),($C$5-75)-1,($C$5-75)),2)&gt;5,COUNTIF(Feries,IF(OR(WEEKDAY(($C$5-75),2)&gt;5,COUNTIF(Feries,($C$5-75))&gt;0),($C$5-75)-1,($C$5-75)))&gt;0),IF(OR(WEEKDAY(($C$5-75),2)&gt;5,COUNTIF(Feries,($C$5-75))&gt;0),($C$5-75)-1,($C$5-75))-1,IF(OR(WEEKDAY(($C$5-75),2)&gt;5,COUNTIF(Feries,($C$5-75))&gt;0),($C$5-75)-1,($C$5-75))),2)&gt;5,COUNTIF(Feries,IF(OR(WEEKDAY(IF(OR(WEEKDAY(($C$5-75),2)&gt;5,COUNTIF(Feries,($C$5-75))&gt;0),($C$5-75)-1,($C$5-75)),2)&gt;5,COUNTIF(Feries,IF(OR(WEEKDAY(($C$5-75),2)&gt;5,COUNTIF(Feries,($C$5-75))&gt;0),($C$5-75)-1,($C$5-75)))&gt;0),IF(OR(WEEKDAY(($C$5-75),2)&gt;5,COUNTIF(Feries,($C$5-75))&gt;0),($C$5-75)-1,($C$5-75))-1,IF(OR(WEEKDAY(($C$5-75),2)&gt;5,COUNTIF(Feries,($C$5-75))&gt;0),($C$5-75)-1,($C$5-75))))&gt;0),IF(OR(WEEKDAY(IF(OR(WEEKDAY(($C$5-75),2)&gt;5,COUNTIF(Feries,($C$5-75))&gt;0),($C$5-75)-1,($C$5-75)),2)&gt;5,COUNTIF(Feries,IF(OR(WEEKDAY(($C$5-75),2)&gt;5,COUNTIF(Feries,($C$5-75))&gt;0),($C$5-75)-1,($C$5-75)))&gt;0),IF(OR(WEEKDAY(($C$5-75),2)&gt;5,COUNTIF(Feries,($C$5-75))&gt;0),($C$5-75)-1,($C$5-75))-1,IF(OR(WEEKDAY(($C$5-75),2)&gt;5,COUNTIF(Feries,($C$5-75))&gt;0),($C$5-75)-1,($C$5-75)))-1,IF(OR(WEEKDAY(IF(OR(WEEKDAY(($C$5-75),2)&gt;5,COUNTIF(Feries,($C$5-75))&gt;0),($C$5-75)-1,($C$5-75)),2)&gt;5,COUNTIF(Feries,IF(OR(WEEKDAY(($C$5-75),2)&gt;5,COUNTIF(Feries,($C$5-75))&gt;0),($C$5-75)-1,($C$5-75)))&gt;0),IF(OR(WEEKDAY(($C$5-75),2)&gt;5,COUNTIF(Feries,($C$5-75))&gt;0),($C$5-75)-1,($C$5-75))-1,IF(OR(WEEKDAY(($C$5-75),2)&gt;5,COUNTIF(Feries,($C$5-75))&gt;0),($C$5-75)-1,($C$5-75)))))&gt;0),IF(OR(WEEKDAY(IF(OR(WEEKDAY(IF(OR(WEEKDAY(($C$5-75),2)&gt;5,COUNTIF(Feries,($C$5-75))&gt;0),($C$5-75)-1,($C$5-75)),2)&gt;5,COUNTIF(Feries,IF(OR(WEEKDAY(($C$5-75),2)&gt;5,COUNTIF(Feries,($C$5-75))&gt;0),($C$5-75)-1,($C$5-75)))&gt;0),IF(OR(WEEKDAY(($C$5-75),2)&gt;5,COUNTIF(Feries,($C$5-75))&gt;0),($C$5-75)-1,($C$5-75))-1,IF(OR(WEEKDAY(($C$5-75),2)&gt;5,COUNTIF(Feries,($C$5-75))&gt;0),($C$5-75)-1,($C$5-75))),2)&gt;5,COUNTIF(Feries,IF(OR(WEEKDAY(IF(OR(WEEKDAY(($C$5-75),2)&gt;5,COUNTIF(Feries,($C$5-75))&gt;0),($C$5-75)-1,($C$5-75)),2)&gt;5,COUNTIF(Feries,IF(OR(WEEKDAY(($C$5-75),2)&gt;5,COUNTIF(Feries,($C$5-75))&gt;0),($C$5-75)-1,($C$5-75)))&gt;0),IF(OR(WEEKDAY(($C$5-75),2)&gt;5,COUNTIF(Feries,($C$5-75))&gt;0),($C$5-75)-1,($C$5-75))-1,IF(OR(WEEKDAY(($C$5-75),2)&gt;5,COUNTIF(Feries,($C$5-75))&gt;0),($C$5-75)-1,($C$5-75))))&gt;0),IF(OR(WEEKDAY(IF(OR(WEEKDAY(($C$5-75),2)&gt;5,COUNTIF(Feries,($C$5-75))&gt;0),($C$5-75)-1,($C$5-75)),2)&gt;5,COUNTIF(Feries,IF(OR(WEEKDAY(($C$5-75),2)&gt;5,COUNTIF(Feries,($C$5-75))&gt;0),($C$5-75)-1,($C$5-75)))&gt;0),IF(OR(WEEKDAY(($C$5-75),2)&gt;5,COUNTIF(Feries,($C$5-75))&gt;0),($C$5-75)-1,($C$5-75))-1,IF(OR(WEEKDAY(($C$5-75),2)&gt;5,COUNTIF(Feries,($C$5-75))&gt;0),($C$5-75)-1,($C$5-75)))-1,IF(OR(WEEKDAY(IF(OR(WEEKDAY(($C$5-75),2)&gt;5,COUNTIF(Feries,($C$5-75))&gt;0),($C$5-75)-1,($C$5-75)),2)&gt;5,COUNTIF(Feries,IF(OR(WEEKDAY(($C$5-75),2)&gt;5,COUNTIF(Feries,($C$5-75))&gt;0),($C$5-75)-1,($C$5-75)))&gt;0),IF(OR(WEEKDAY(($C$5-75),2)&gt;5,COUNTIF(Feries,($C$5-75))&gt;0),($C$5-75)-1,($C$5-75))-1,IF(OR(WEEKDAY(($C$5-75),2)&gt;5,COUNTIF(Feries,($C$5-75))&gt;0),($C$5-75)-1,($C$5-75))))-1,IF(OR(WEEKDAY(IF(OR(WEEKDAY(IF(OR(WEEKDAY(($C$5-75),2)&gt;5,COUNTIF(Feries,($C$5-75))&gt;0),($C$5-75)-1,($C$5-75)),2)&gt;5,COUNTIF(Feries,IF(OR(WEEKDAY(($C$5-75),2)&gt;5,COUNTIF(Feries,($C$5-75))&gt;0),($C$5-75)-1,($C$5-75)))&gt;0),IF(OR(WEEKDAY(($C$5-75),2)&gt;5,COUNTIF(Feries,($C$5-75))&gt;0),($C$5-75)-1,($C$5-75))-1,IF(OR(WEEKDAY(($C$5-75),2)&gt;5,COUNTIF(Feries,($C$5-75))&gt;0),($C$5-75)-1,($C$5-75))),2)&gt;5,COUNTIF(Feries,IF(OR(WEEKDAY(IF(OR(WEEKDAY(($C$5-75),2)&gt;5,COUNTIF(Feries,($C$5-75))&gt;0),($C$5-75)-1,($C$5-75)),2)&gt;5,COUNTIF(Feries,IF(OR(WEEKDAY(($C$5-75),2)&gt;5,COUNTIF(Feries,($C$5-75))&gt;0),($C$5-75)-1,($C$5-75)))&gt;0),IF(OR(WEEKDAY(($C$5-75),2)&gt;5,COUNTIF(Feries,($C$5-75))&gt;0),($C$5-75)-1,($C$5-75))-1,IF(OR(WEEKDAY(($C$5-75),2)&gt;5,COUNTIF(Feries,($C$5-75))&gt;0),($C$5-75)-1,($C$5-75))))&gt;0),IF(OR(WEEKDAY(IF(OR(WEEKDAY(($C$5-75),2)&gt;5,COUNTIF(Feries,($C$5-75))&gt;0),($C$5-75)-1,($C$5-75)),2)&gt;5,COUNTIF(Feries,IF(OR(WEEKDAY(($C$5-75),2)&gt;5,COUNTIF(Feries,($C$5-75))&gt;0),($C$5-75)-1,($C$5-75)))&gt;0),IF(OR(WEEKDAY(($C$5-75),2)&gt;5,COUNTIF(Feries,($C$5-75))&gt;0),($C$5-75)-1,($C$5-75))-1,IF(OR(WEEKDAY(($C$5-75),2)&gt;5,COUNTIF(Feries,($C$5-75))&gt;0),($C$5-75)-1,($C$5-75)))-1,IF(OR(WEEKDAY(IF(OR(WEEKDAY(($C$5-75),2)&gt;5,COUNTIF(Feries,($C$5-75))&gt;0),($C$5-75)-1,($C$5-75)),2)&gt;5,COUNTIF(Feries,IF(OR(WEEKDAY(($C$5-75),2)&gt;5,COUNTIF(Feries,($C$5-75))&gt;0),($C$5-75)-1,($C$5-75)))&gt;0),IF(OR(WEEKDAY(($C$5-75),2)&gt;5,COUNTIF(Feries,($C$5-75))&gt;0),($C$5-75)-1,($C$5-75))-1,IF(OR(WEEKDAY(($C$5-75),2)&gt;5,COUNTIF(Feries,($C$5-75))&gt;0),($C$5-75)-1,($C$5-75)))))</f>
        <v>46478</v>
      </c>
      <c r="F15" s="13" t="s">
        <v>28</v>
      </c>
      <c r="G15" s="14" t="s">
        <v>29</v>
      </c>
    </row>
    <row r="16" spans="2:7" ht="45" customHeight="1">
      <c r="B16" s="12" t="s">
        <v>40</v>
      </c>
      <c r="C16" s="12" t="s">
        <v>41</v>
      </c>
      <c r="D16" s="12" t="s">
        <v>27</v>
      </c>
      <c r="E16" s="9">
        <f>IF(OR(WEEKDAY(IF(OR(WEEKDAY(IF(OR(WEEKDAY(IF(OR(WEEKDAY(($C$5-60),2)&gt;5,COUNTIF(Feries,($C$5-60))&gt;0),($C$5-60)-1,($C$5-60)),2)&gt;5,COUNTIF(Feries,IF(OR(WEEKDAY(($C$5-60),2)&gt;5,COUNTIF(Feries,($C$5-60))&gt;0),($C$5-60)-1,($C$5-60)))&gt;0),IF(OR(WEEKDAY(($C$5-60),2)&gt;5,COUNTIF(Feries,($C$5-60))&gt;0),($C$5-60)-1,($C$5-60))-1,IF(OR(WEEKDAY(($C$5-60),2)&gt;5,COUNTIF(Feries,($C$5-60))&gt;0),($C$5-60)-1,($C$5-60))),2)&gt;5,COUNTIF(Feries,IF(OR(WEEKDAY(IF(OR(WEEKDAY(($C$5-60),2)&gt;5,COUNTIF(Feries,($C$5-60))&gt;0),($C$5-60)-1,($C$5-60)),2)&gt;5,COUNTIF(Feries,IF(OR(WEEKDAY(($C$5-60),2)&gt;5,COUNTIF(Feries,($C$5-60))&gt;0),($C$5-60)-1,($C$5-60)))&gt;0),IF(OR(WEEKDAY(($C$5-60),2)&gt;5,COUNTIF(Feries,($C$5-60))&gt;0),($C$5-60)-1,($C$5-60))-1,IF(OR(WEEKDAY(($C$5-60),2)&gt;5,COUNTIF(Feries,($C$5-60))&gt;0),($C$5-60)-1,($C$5-60))))&gt;0),IF(OR(WEEKDAY(IF(OR(WEEKDAY(($C$5-60),2)&gt;5,COUNTIF(Feries,($C$5-60))&gt;0),($C$5-60)-1,($C$5-60)),2)&gt;5,COUNTIF(Feries,IF(OR(WEEKDAY(($C$5-60),2)&gt;5,COUNTIF(Feries,($C$5-60))&gt;0),($C$5-60)-1,($C$5-60)))&gt;0),IF(OR(WEEKDAY(($C$5-60),2)&gt;5,COUNTIF(Feries,($C$5-60))&gt;0),($C$5-60)-1,($C$5-60))-1,IF(OR(WEEKDAY(($C$5-60),2)&gt;5,COUNTIF(Feries,($C$5-60))&gt;0),($C$5-60)-1,($C$5-60)))-1,IF(OR(WEEKDAY(IF(OR(WEEKDAY(($C$5-60),2)&gt;5,COUNTIF(Feries,($C$5-60))&gt;0),($C$5-60)-1,($C$5-60)),2)&gt;5,COUNTIF(Feries,IF(OR(WEEKDAY(($C$5-60),2)&gt;5,COUNTIF(Feries,($C$5-60))&gt;0),($C$5-60)-1,($C$5-60)))&gt;0),IF(OR(WEEKDAY(($C$5-60),2)&gt;5,COUNTIF(Feries,($C$5-60))&gt;0),($C$5-60)-1,($C$5-60))-1,IF(OR(WEEKDAY(($C$5-60),2)&gt;5,COUNTIF(Feries,($C$5-60))&gt;0),($C$5-60)-1,($C$5-60)))),2)&gt;5,COUNTIF(Feries,IF(OR(WEEKDAY(IF(OR(WEEKDAY(IF(OR(WEEKDAY(($C$5-60),2)&gt;5,COUNTIF(Feries,($C$5-60))&gt;0),($C$5-60)-1,($C$5-60)),2)&gt;5,COUNTIF(Feries,IF(OR(WEEKDAY(($C$5-60),2)&gt;5,COUNTIF(Feries,($C$5-60))&gt;0),($C$5-60)-1,($C$5-60)))&gt;0),IF(OR(WEEKDAY(($C$5-60),2)&gt;5,COUNTIF(Feries,($C$5-60))&gt;0),($C$5-60)-1,($C$5-60))-1,IF(OR(WEEKDAY(($C$5-60),2)&gt;5,COUNTIF(Feries,($C$5-60))&gt;0),($C$5-60)-1,($C$5-60))),2)&gt;5,COUNTIF(Feries,IF(OR(WEEKDAY(IF(OR(WEEKDAY(($C$5-60),2)&gt;5,COUNTIF(Feries,($C$5-60))&gt;0),($C$5-60)-1,($C$5-60)),2)&gt;5,COUNTIF(Feries,IF(OR(WEEKDAY(($C$5-60),2)&gt;5,COUNTIF(Feries,($C$5-60))&gt;0),($C$5-60)-1,($C$5-60)))&gt;0),IF(OR(WEEKDAY(($C$5-60),2)&gt;5,COUNTIF(Feries,($C$5-60))&gt;0),($C$5-60)-1,($C$5-60))-1,IF(OR(WEEKDAY(($C$5-60),2)&gt;5,COUNTIF(Feries,($C$5-60))&gt;0),($C$5-60)-1,($C$5-60))))&gt;0),IF(OR(WEEKDAY(IF(OR(WEEKDAY(($C$5-60),2)&gt;5,COUNTIF(Feries,($C$5-60))&gt;0),($C$5-60)-1,($C$5-60)),2)&gt;5,COUNTIF(Feries,IF(OR(WEEKDAY(($C$5-60),2)&gt;5,COUNTIF(Feries,($C$5-60))&gt;0),($C$5-60)-1,($C$5-60)))&gt;0),IF(OR(WEEKDAY(($C$5-60),2)&gt;5,COUNTIF(Feries,($C$5-60))&gt;0),($C$5-60)-1,($C$5-60))-1,IF(OR(WEEKDAY(($C$5-60),2)&gt;5,COUNTIF(Feries,($C$5-60))&gt;0),($C$5-60)-1,($C$5-60)))-1,IF(OR(WEEKDAY(IF(OR(WEEKDAY(($C$5-60),2)&gt;5,COUNTIF(Feries,($C$5-60))&gt;0),($C$5-60)-1,($C$5-60)),2)&gt;5,COUNTIF(Feries,IF(OR(WEEKDAY(($C$5-60),2)&gt;5,COUNTIF(Feries,($C$5-60))&gt;0),($C$5-60)-1,($C$5-60)))&gt;0),IF(OR(WEEKDAY(($C$5-60),2)&gt;5,COUNTIF(Feries,($C$5-60))&gt;0),($C$5-60)-1,($C$5-60))-1,IF(OR(WEEKDAY(($C$5-60),2)&gt;5,COUNTIF(Feries,($C$5-60))&gt;0),($C$5-60)-1,($C$5-60)))))&gt;0),IF(OR(WEEKDAY(IF(OR(WEEKDAY(IF(OR(WEEKDAY(($C$5-60),2)&gt;5,COUNTIF(Feries,($C$5-60))&gt;0),($C$5-60)-1,($C$5-60)),2)&gt;5,COUNTIF(Feries,IF(OR(WEEKDAY(($C$5-60),2)&gt;5,COUNTIF(Feries,($C$5-60))&gt;0),($C$5-60)-1,($C$5-60)))&gt;0),IF(OR(WEEKDAY(($C$5-60),2)&gt;5,COUNTIF(Feries,($C$5-60))&gt;0),($C$5-60)-1,($C$5-60))-1,IF(OR(WEEKDAY(($C$5-60),2)&gt;5,COUNTIF(Feries,($C$5-60))&gt;0),($C$5-60)-1,($C$5-60))),2)&gt;5,COUNTIF(Feries,IF(OR(WEEKDAY(IF(OR(WEEKDAY(($C$5-60),2)&gt;5,COUNTIF(Feries,($C$5-60))&gt;0),($C$5-60)-1,($C$5-60)),2)&gt;5,COUNTIF(Feries,IF(OR(WEEKDAY(($C$5-60),2)&gt;5,COUNTIF(Feries,($C$5-60))&gt;0),($C$5-60)-1,($C$5-60)))&gt;0),IF(OR(WEEKDAY(($C$5-60),2)&gt;5,COUNTIF(Feries,($C$5-60))&gt;0),($C$5-60)-1,($C$5-60))-1,IF(OR(WEEKDAY(($C$5-60),2)&gt;5,COUNTIF(Feries,($C$5-60))&gt;0),($C$5-60)-1,($C$5-60))))&gt;0),IF(OR(WEEKDAY(IF(OR(WEEKDAY(($C$5-60),2)&gt;5,COUNTIF(Feries,($C$5-60))&gt;0),($C$5-60)-1,($C$5-60)),2)&gt;5,COUNTIF(Feries,IF(OR(WEEKDAY(($C$5-60),2)&gt;5,COUNTIF(Feries,($C$5-60))&gt;0),($C$5-60)-1,($C$5-60)))&gt;0),IF(OR(WEEKDAY(($C$5-60),2)&gt;5,COUNTIF(Feries,($C$5-60))&gt;0),($C$5-60)-1,($C$5-60))-1,IF(OR(WEEKDAY(($C$5-60),2)&gt;5,COUNTIF(Feries,($C$5-60))&gt;0),($C$5-60)-1,($C$5-60)))-1,IF(OR(WEEKDAY(IF(OR(WEEKDAY(($C$5-60),2)&gt;5,COUNTIF(Feries,($C$5-60))&gt;0),($C$5-60)-1,($C$5-60)),2)&gt;5,COUNTIF(Feries,IF(OR(WEEKDAY(($C$5-60),2)&gt;5,COUNTIF(Feries,($C$5-60))&gt;0),($C$5-60)-1,($C$5-60)))&gt;0),IF(OR(WEEKDAY(($C$5-60),2)&gt;5,COUNTIF(Feries,($C$5-60))&gt;0),($C$5-60)-1,($C$5-60))-1,IF(OR(WEEKDAY(($C$5-60),2)&gt;5,COUNTIF(Feries,($C$5-60))&gt;0),($C$5-60)-1,($C$5-60))))-1,IF(OR(WEEKDAY(IF(OR(WEEKDAY(IF(OR(WEEKDAY(($C$5-60),2)&gt;5,COUNTIF(Feries,($C$5-60))&gt;0),($C$5-60)-1,($C$5-60)),2)&gt;5,COUNTIF(Feries,IF(OR(WEEKDAY(($C$5-60),2)&gt;5,COUNTIF(Feries,($C$5-60))&gt;0),($C$5-60)-1,($C$5-60)))&gt;0),IF(OR(WEEKDAY(($C$5-60),2)&gt;5,COUNTIF(Feries,($C$5-60))&gt;0),($C$5-60)-1,($C$5-60))-1,IF(OR(WEEKDAY(($C$5-60),2)&gt;5,COUNTIF(Feries,($C$5-60))&gt;0),($C$5-60)-1,($C$5-60))),2)&gt;5,COUNTIF(Feries,IF(OR(WEEKDAY(IF(OR(WEEKDAY(($C$5-60),2)&gt;5,COUNTIF(Feries,($C$5-60))&gt;0),($C$5-60)-1,($C$5-60)),2)&gt;5,COUNTIF(Feries,IF(OR(WEEKDAY(($C$5-60),2)&gt;5,COUNTIF(Feries,($C$5-60))&gt;0),($C$5-60)-1,($C$5-60)))&gt;0),IF(OR(WEEKDAY(($C$5-60),2)&gt;5,COUNTIF(Feries,($C$5-60))&gt;0),($C$5-60)-1,($C$5-60))-1,IF(OR(WEEKDAY(($C$5-60),2)&gt;5,COUNTIF(Feries,($C$5-60))&gt;0),($C$5-60)-1,($C$5-60))))&gt;0),IF(OR(WEEKDAY(IF(OR(WEEKDAY(($C$5-60),2)&gt;5,COUNTIF(Feries,($C$5-60))&gt;0),($C$5-60)-1,($C$5-60)),2)&gt;5,COUNTIF(Feries,IF(OR(WEEKDAY(($C$5-60),2)&gt;5,COUNTIF(Feries,($C$5-60))&gt;0),($C$5-60)-1,($C$5-60)))&gt;0),IF(OR(WEEKDAY(($C$5-60),2)&gt;5,COUNTIF(Feries,($C$5-60))&gt;0),($C$5-60)-1,($C$5-60))-1,IF(OR(WEEKDAY(($C$5-60),2)&gt;5,COUNTIF(Feries,($C$5-60))&gt;0),($C$5-60)-1,($C$5-60)))-1,IF(OR(WEEKDAY(IF(OR(WEEKDAY(($C$5-60),2)&gt;5,COUNTIF(Feries,($C$5-60))&gt;0),($C$5-60)-1,($C$5-60)),2)&gt;5,COUNTIF(Feries,IF(OR(WEEKDAY(($C$5-60),2)&gt;5,COUNTIF(Feries,($C$5-60))&gt;0),($C$5-60)-1,($C$5-60)))&gt;0),IF(OR(WEEKDAY(($C$5-60),2)&gt;5,COUNTIF(Feries,($C$5-60))&gt;0),($C$5-60)-1,($C$5-60))-1,IF(OR(WEEKDAY(($C$5-60),2)&gt;5,COUNTIF(Feries,($C$5-60))&gt;0),($C$5-60)-1,($C$5-60)))))</f>
        <v>46493</v>
      </c>
      <c r="F16" s="13" t="s">
        <v>42</v>
      </c>
      <c r="G16" s="14" t="s">
        <v>29</v>
      </c>
    </row>
    <row r="17" spans="2:7" ht="71" customHeight="1">
      <c r="B17" s="12" t="s">
        <v>43</v>
      </c>
      <c r="C17" s="12" t="s">
        <v>26</v>
      </c>
      <c r="D17" s="12" t="s">
        <v>44</v>
      </c>
      <c r="E17" s="9">
        <f>IF(OR(WEEKDAY(IF(OR(WEEKDAY(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2)&gt;5,COUNTIF(Feries,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gt;0),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-1,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2)&gt;5,COUNTIF(Feries,IF(OR(WEEKDAY(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2)&gt;5,COUNTIF(Feries,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gt;0),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-1,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gt;0),IF(OR(WEEKDAY(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2)&gt;5,COUNTIF(Feries,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gt;0),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-1,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-1,IF(OR(WEEKDAY(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2)&gt;5,COUNTIF(Feries,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gt;0),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-1,IF(OR(WEEKDAY(IF(OR(WEEKDAY((EDATE(E21,-1)),2)&gt;5,COUNTIF(Feries,(EDATE(E21,-1)))&gt;0),(EDATE(E21,-1))-1,(EDATE(E21,-1))),2)&gt;5,COUNTIF(Feries,IF(OR(WEEKDAY((EDATE(E21,-1)),2)&gt;5,COUNTIF(Feries,(EDATE(E21,-1)))&gt;0),(EDATE(E21,-1))-1,(EDATE(E21,-1))))&gt;0),IF(OR(WEEKDAY((EDATE(E21,-1)),2)&gt;5,COUNTIF(Feries,(EDATE(E21,-1)))&gt;0),(EDATE(E21,-1))-1,(EDATE(E21,-1)))-1,IF(OR(WEEKDAY((EDATE(E21,-1)),2)&gt;5,COUNTIF(Feries,(EDATE(E21,-1)))&gt;0),(EDATE(E21,-1))-1,(EDATE(E21,-1))))))</f>
        <v>46505</v>
      </c>
      <c r="F17" s="13" t="s">
        <v>45</v>
      </c>
      <c r="G17" s="14" t="s">
        <v>29</v>
      </c>
    </row>
    <row r="18" spans="2:7">
      <c r="B18" s="11" t="s">
        <v>46</v>
      </c>
      <c r="C18" s="11"/>
      <c r="D18" s="11"/>
      <c r="E18" s="11"/>
      <c r="F18" s="11"/>
      <c r="G18" s="11"/>
    </row>
    <row r="19" spans="2:7" ht="42" customHeight="1">
      <c r="B19" s="12" t="s">
        <v>47</v>
      </c>
      <c r="C19" s="12" t="s">
        <v>26</v>
      </c>
      <c r="D19" s="12" t="s">
        <v>27</v>
      </c>
      <c r="E19" s="9">
        <f>IF(OR(WEEKDAY(IF(OR(WEEKDAY(IF(OR(WEEKDAY(IF(OR(WEEKDAY(($C$5-25),2)&gt;5,COUNTIF(Feries,($C$5-25))&gt;0),($C$5-25)-1,($C$5-25)),2)&gt;5,COUNTIF(Feries,IF(OR(WEEKDAY(($C$5-25),2)&gt;5,COUNTIF(Feries,($C$5-25))&gt;0),($C$5-25)-1,($C$5-25)))&gt;0),IF(OR(WEEKDAY(($C$5-25),2)&gt;5,COUNTIF(Feries,($C$5-25))&gt;0),($C$5-25)-1,($C$5-25))-1,IF(OR(WEEKDAY(($C$5-25),2)&gt;5,COUNTIF(Feries,($C$5-25))&gt;0),($C$5-25)-1,($C$5-25))),2)&gt;5,COUNTIF(Feries,IF(OR(WEEKDAY(IF(OR(WEEKDAY(($C$5-25),2)&gt;5,COUNTIF(Feries,($C$5-25))&gt;0),($C$5-25)-1,($C$5-25)),2)&gt;5,COUNTIF(Feries,IF(OR(WEEKDAY(($C$5-25),2)&gt;5,COUNTIF(Feries,($C$5-25))&gt;0),($C$5-25)-1,($C$5-25)))&gt;0),IF(OR(WEEKDAY(($C$5-25),2)&gt;5,COUNTIF(Feries,($C$5-25))&gt;0),($C$5-25)-1,($C$5-25))-1,IF(OR(WEEKDAY(($C$5-25),2)&gt;5,COUNTIF(Feries,($C$5-25))&gt;0),($C$5-25)-1,($C$5-25))))&gt;0),IF(OR(WEEKDAY(IF(OR(WEEKDAY(($C$5-25),2)&gt;5,COUNTIF(Feries,($C$5-25))&gt;0),($C$5-25)-1,($C$5-25)),2)&gt;5,COUNTIF(Feries,IF(OR(WEEKDAY(($C$5-25),2)&gt;5,COUNTIF(Feries,($C$5-25))&gt;0),($C$5-25)-1,($C$5-25)))&gt;0),IF(OR(WEEKDAY(($C$5-25),2)&gt;5,COUNTIF(Feries,($C$5-25))&gt;0),($C$5-25)-1,($C$5-25))-1,IF(OR(WEEKDAY(($C$5-25),2)&gt;5,COUNTIF(Feries,($C$5-25))&gt;0),($C$5-25)-1,($C$5-25)))-1,IF(OR(WEEKDAY(IF(OR(WEEKDAY(($C$5-25),2)&gt;5,COUNTIF(Feries,($C$5-25))&gt;0),($C$5-25)-1,($C$5-25)),2)&gt;5,COUNTIF(Feries,IF(OR(WEEKDAY(($C$5-25),2)&gt;5,COUNTIF(Feries,($C$5-25))&gt;0),($C$5-25)-1,($C$5-25)))&gt;0),IF(OR(WEEKDAY(($C$5-25),2)&gt;5,COUNTIF(Feries,($C$5-25))&gt;0),($C$5-25)-1,($C$5-25))-1,IF(OR(WEEKDAY(($C$5-25),2)&gt;5,COUNTIF(Feries,($C$5-25))&gt;0),($C$5-25)-1,($C$5-25)))),2)&gt;5,COUNTIF(Feries,IF(OR(WEEKDAY(IF(OR(WEEKDAY(IF(OR(WEEKDAY(($C$5-25),2)&gt;5,COUNTIF(Feries,($C$5-25))&gt;0),($C$5-25)-1,($C$5-25)),2)&gt;5,COUNTIF(Feries,IF(OR(WEEKDAY(($C$5-25),2)&gt;5,COUNTIF(Feries,($C$5-25))&gt;0),($C$5-25)-1,($C$5-25)))&gt;0),IF(OR(WEEKDAY(($C$5-25),2)&gt;5,COUNTIF(Feries,($C$5-25))&gt;0),($C$5-25)-1,($C$5-25))-1,IF(OR(WEEKDAY(($C$5-25),2)&gt;5,COUNTIF(Feries,($C$5-25))&gt;0),($C$5-25)-1,($C$5-25))),2)&gt;5,COUNTIF(Feries,IF(OR(WEEKDAY(IF(OR(WEEKDAY(($C$5-25),2)&gt;5,COUNTIF(Feries,($C$5-25))&gt;0),($C$5-25)-1,($C$5-25)),2)&gt;5,COUNTIF(Feries,IF(OR(WEEKDAY(($C$5-25),2)&gt;5,COUNTIF(Feries,($C$5-25))&gt;0),($C$5-25)-1,($C$5-25)))&gt;0),IF(OR(WEEKDAY(($C$5-25),2)&gt;5,COUNTIF(Feries,($C$5-25))&gt;0),($C$5-25)-1,($C$5-25))-1,IF(OR(WEEKDAY(($C$5-25),2)&gt;5,COUNTIF(Feries,($C$5-25))&gt;0),($C$5-25)-1,($C$5-25))))&gt;0),IF(OR(WEEKDAY(IF(OR(WEEKDAY(($C$5-25),2)&gt;5,COUNTIF(Feries,($C$5-25))&gt;0),($C$5-25)-1,($C$5-25)),2)&gt;5,COUNTIF(Feries,IF(OR(WEEKDAY(($C$5-25),2)&gt;5,COUNTIF(Feries,($C$5-25))&gt;0),($C$5-25)-1,($C$5-25)))&gt;0),IF(OR(WEEKDAY(($C$5-25),2)&gt;5,COUNTIF(Feries,($C$5-25))&gt;0),($C$5-25)-1,($C$5-25))-1,IF(OR(WEEKDAY(($C$5-25),2)&gt;5,COUNTIF(Feries,($C$5-25))&gt;0),($C$5-25)-1,($C$5-25)))-1,IF(OR(WEEKDAY(IF(OR(WEEKDAY(($C$5-25),2)&gt;5,COUNTIF(Feries,($C$5-25))&gt;0),($C$5-25)-1,($C$5-25)),2)&gt;5,COUNTIF(Feries,IF(OR(WEEKDAY(($C$5-25),2)&gt;5,COUNTIF(Feries,($C$5-25))&gt;0),($C$5-25)-1,($C$5-25)))&gt;0),IF(OR(WEEKDAY(($C$5-25),2)&gt;5,COUNTIF(Feries,($C$5-25))&gt;0),($C$5-25)-1,($C$5-25))-1,IF(OR(WEEKDAY(($C$5-25),2)&gt;5,COUNTIF(Feries,($C$5-25))&gt;0),($C$5-25)-1,($C$5-25)))))&gt;0),IF(OR(WEEKDAY(IF(OR(WEEKDAY(IF(OR(WEEKDAY(($C$5-25),2)&gt;5,COUNTIF(Feries,($C$5-25))&gt;0),($C$5-25)-1,($C$5-25)),2)&gt;5,COUNTIF(Feries,IF(OR(WEEKDAY(($C$5-25),2)&gt;5,COUNTIF(Feries,($C$5-25))&gt;0),($C$5-25)-1,($C$5-25)))&gt;0),IF(OR(WEEKDAY(($C$5-25),2)&gt;5,COUNTIF(Feries,($C$5-25))&gt;0),($C$5-25)-1,($C$5-25))-1,IF(OR(WEEKDAY(($C$5-25),2)&gt;5,COUNTIF(Feries,($C$5-25))&gt;0),($C$5-25)-1,($C$5-25))),2)&gt;5,COUNTIF(Feries,IF(OR(WEEKDAY(IF(OR(WEEKDAY(($C$5-25),2)&gt;5,COUNTIF(Feries,($C$5-25))&gt;0),($C$5-25)-1,($C$5-25)),2)&gt;5,COUNTIF(Feries,IF(OR(WEEKDAY(($C$5-25),2)&gt;5,COUNTIF(Feries,($C$5-25))&gt;0),($C$5-25)-1,($C$5-25)))&gt;0),IF(OR(WEEKDAY(($C$5-25),2)&gt;5,COUNTIF(Feries,($C$5-25))&gt;0),($C$5-25)-1,($C$5-25))-1,IF(OR(WEEKDAY(($C$5-25),2)&gt;5,COUNTIF(Feries,($C$5-25))&gt;0),($C$5-25)-1,($C$5-25))))&gt;0),IF(OR(WEEKDAY(IF(OR(WEEKDAY(($C$5-25),2)&gt;5,COUNTIF(Feries,($C$5-25))&gt;0),($C$5-25)-1,($C$5-25)),2)&gt;5,COUNTIF(Feries,IF(OR(WEEKDAY(($C$5-25),2)&gt;5,COUNTIF(Feries,($C$5-25))&gt;0),($C$5-25)-1,($C$5-25)))&gt;0),IF(OR(WEEKDAY(($C$5-25),2)&gt;5,COUNTIF(Feries,($C$5-25))&gt;0),($C$5-25)-1,($C$5-25))-1,IF(OR(WEEKDAY(($C$5-25),2)&gt;5,COUNTIF(Feries,($C$5-25))&gt;0),($C$5-25)-1,($C$5-25)))-1,IF(OR(WEEKDAY(IF(OR(WEEKDAY(($C$5-25),2)&gt;5,COUNTIF(Feries,($C$5-25))&gt;0),($C$5-25)-1,($C$5-25)),2)&gt;5,COUNTIF(Feries,IF(OR(WEEKDAY(($C$5-25),2)&gt;5,COUNTIF(Feries,($C$5-25))&gt;0),($C$5-25)-1,($C$5-25)))&gt;0),IF(OR(WEEKDAY(($C$5-25),2)&gt;5,COUNTIF(Feries,($C$5-25))&gt;0),($C$5-25)-1,($C$5-25))-1,IF(OR(WEEKDAY(($C$5-25),2)&gt;5,COUNTIF(Feries,($C$5-25))&gt;0),($C$5-25)-1,($C$5-25))))-1,IF(OR(WEEKDAY(IF(OR(WEEKDAY(IF(OR(WEEKDAY(($C$5-25),2)&gt;5,COUNTIF(Feries,($C$5-25))&gt;0),($C$5-25)-1,($C$5-25)),2)&gt;5,COUNTIF(Feries,IF(OR(WEEKDAY(($C$5-25),2)&gt;5,COUNTIF(Feries,($C$5-25))&gt;0),($C$5-25)-1,($C$5-25)))&gt;0),IF(OR(WEEKDAY(($C$5-25),2)&gt;5,COUNTIF(Feries,($C$5-25))&gt;0),($C$5-25)-1,($C$5-25))-1,IF(OR(WEEKDAY(($C$5-25),2)&gt;5,COUNTIF(Feries,($C$5-25))&gt;0),($C$5-25)-1,($C$5-25))),2)&gt;5,COUNTIF(Feries,IF(OR(WEEKDAY(IF(OR(WEEKDAY(($C$5-25),2)&gt;5,COUNTIF(Feries,($C$5-25))&gt;0),($C$5-25)-1,($C$5-25)),2)&gt;5,COUNTIF(Feries,IF(OR(WEEKDAY(($C$5-25),2)&gt;5,COUNTIF(Feries,($C$5-25))&gt;0),($C$5-25)-1,($C$5-25)))&gt;0),IF(OR(WEEKDAY(($C$5-25),2)&gt;5,COUNTIF(Feries,($C$5-25))&gt;0),($C$5-25)-1,($C$5-25))-1,IF(OR(WEEKDAY(($C$5-25),2)&gt;5,COUNTIF(Feries,($C$5-25))&gt;0),($C$5-25)-1,($C$5-25))))&gt;0),IF(OR(WEEKDAY(IF(OR(WEEKDAY(($C$5-25),2)&gt;5,COUNTIF(Feries,($C$5-25))&gt;0),($C$5-25)-1,($C$5-25)),2)&gt;5,COUNTIF(Feries,IF(OR(WEEKDAY(($C$5-25),2)&gt;5,COUNTIF(Feries,($C$5-25))&gt;0),($C$5-25)-1,($C$5-25)))&gt;0),IF(OR(WEEKDAY(($C$5-25),2)&gt;5,COUNTIF(Feries,($C$5-25))&gt;0),($C$5-25)-1,($C$5-25))-1,IF(OR(WEEKDAY(($C$5-25),2)&gt;5,COUNTIF(Feries,($C$5-25))&gt;0),($C$5-25)-1,($C$5-25)))-1,IF(OR(WEEKDAY(IF(OR(WEEKDAY(($C$5-25),2)&gt;5,COUNTIF(Feries,($C$5-25))&gt;0),($C$5-25)-1,($C$5-25)),2)&gt;5,COUNTIF(Feries,IF(OR(WEEKDAY(($C$5-25),2)&gt;5,COUNTIF(Feries,($C$5-25))&gt;0),($C$5-25)-1,($C$5-25)))&gt;0),IF(OR(WEEKDAY(($C$5-25),2)&gt;5,COUNTIF(Feries,($C$5-25))&gt;0),($C$5-25)-1,($C$5-25))-1,IF(OR(WEEKDAY(($C$5-25),2)&gt;5,COUNTIF(Feries,($C$5-25))&gt;0),($C$5-25)-1,($C$5-25)))))</f>
        <v>46528</v>
      </c>
      <c r="F19" s="13" t="s">
        <v>28</v>
      </c>
      <c r="G19" s="14" t="s">
        <v>29</v>
      </c>
    </row>
    <row r="20" spans="2:7" ht="71" customHeight="1">
      <c r="B20" s="12" t="s">
        <v>48</v>
      </c>
      <c r="C20" s="12" t="s">
        <v>49</v>
      </c>
      <c r="D20" s="12" t="s">
        <v>50</v>
      </c>
      <c r="E20" s="9">
        <f>WORKDAY(E21,-5,Feries)</f>
        <v>46528</v>
      </c>
      <c r="F20" s="13" t="s">
        <v>51</v>
      </c>
      <c r="G20" s="14" t="s">
        <v>29</v>
      </c>
    </row>
    <row r="21" spans="2:7" ht="84" customHeight="1">
      <c r="B21" s="12" t="s">
        <v>52</v>
      </c>
      <c r="C21" s="12" t="s">
        <v>26</v>
      </c>
      <c r="D21" s="12" t="s">
        <v>53</v>
      </c>
      <c r="E21" s="9">
        <f>IF(OR(WEEKDAY(IF(OR(WEEKDAY(IF(OR(WEEKDAY(IF(OR(WEEKDAY(($C$5-16),2)&gt;5,COUNTIF(Feries,($C$5-16))&gt;0),($C$5-16)-1,($C$5-16)),2)&gt;5,COUNTIF(Feries,IF(OR(WEEKDAY(($C$5-16),2)&gt;5,COUNTIF(Feries,($C$5-16))&gt;0),($C$5-16)-1,($C$5-16)))&gt;0),IF(OR(WEEKDAY(($C$5-16),2)&gt;5,COUNTIF(Feries,($C$5-16))&gt;0),($C$5-16)-1,($C$5-16))-1,IF(OR(WEEKDAY(($C$5-16),2)&gt;5,COUNTIF(Feries,($C$5-16))&gt;0),($C$5-16)-1,($C$5-16))),2)&gt;5,COUNTIF(Feries,IF(OR(WEEKDAY(IF(OR(WEEKDAY(($C$5-16),2)&gt;5,COUNTIF(Feries,($C$5-16))&gt;0),($C$5-16)-1,($C$5-16)),2)&gt;5,COUNTIF(Feries,IF(OR(WEEKDAY(($C$5-16),2)&gt;5,COUNTIF(Feries,($C$5-16))&gt;0),($C$5-16)-1,($C$5-16)))&gt;0),IF(OR(WEEKDAY(($C$5-16),2)&gt;5,COUNTIF(Feries,($C$5-16))&gt;0),($C$5-16)-1,($C$5-16))-1,IF(OR(WEEKDAY(($C$5-16),2)&gt;5,COUNTIF(Feries,($C$5-16))&gt;0),($C$5-16)-1,($C$5-16))))&gt;0),IF(OR(WEEKDAY(IF(OR(WEEKDAY(($C$5-16),2)&gt;5,COUNTIF(Feries,($C$5-16))&gt;0),($C$5-16)-1,($C$5-16)),2)&gt;5,COUNTIF(Feries,IF(OR(WEEKDAY(($C$5-16),2)&gt;5,COUNTIF(Feries,($C$5-16))&gt;0),($C$5-16)-1,($C$5-16)))&gt;0),IF(OR(WEEKDAY(($C$5-16),2)&gt;5,COUNTIF(Feries,($C$5-16))&gt;0),($C$5-16)-1,($C$5-16))-1,IF(OR(WEEKDAY(($C$5-16),2)&gt;5,COUNTIF(Feries,($C$5-16))&gt;0),($C$5-16)-1,($C$5-16)))-1,IF(OR(WEEKDAY(IF(OR(WEEKDAY(($C$5-16),2)&gt;5,COUNTIF(Feries,($C$5-16))&gt;0),($C$5-16)-1,($C$5-16)),2)&gt;5,COUNTIF(Feries,IF(OR(WEEKDAY(($C$5-16),2)&gt;5,COUNTIF(Feries,($C$5-16))&gt;0),($C$5-16)-1,($C$5-16)))&gt;0),IF(OR(WEEKDAY(($C$5-16),2)&gt;5,COUNTIF(Feries,($C$5-16))&gt;0),($C$5-16)-1,($C$5-16))-1,IF(OR(WEEKDAY(($C$5-16),2)&gt;5,COUNTIF(Feries,($C$5-16))&gt;0),($C$5-16)-1,($C$5-16)))),2)&gt;5,COUNTIF(Feries,IF(OR(WEEKDAY(IF(OR(WEEKDAY(IF(OR(WEEKDAY(($C$5-16),2)&gt;5,COUNTIF(Feries,($C$5-16))&gt;0),($C$5-16)-1,($C$5-16)),2)&gt;5,COUNTIF(Feries,IF(OR(WEEKDAY(($C$5-16),2)&gt;5,COUNTIF(Feries,($C$5-16))&gt;0),($C$5-16)-1,($C$5-16)))&gt;0),IF(OR(WEEKDAY(($C$5-16),2)&gt;5,COUNTIF(Feries,($C$5-16))&gt;0),($C$5-16)-1,($C$5-16))-1,IF(OR(WEEKDAY(($C$5-16),2)&gt;5,COUNTIF(Feries,($C$5-16))&gt;0),($C$5-16)-1,($C$5-16))),2)&gt;5,COUNTIF(Feries,IF(OR(WEEKDAY(IF(OR(WEEKDAY(($C$5-16),2)&gt;5,COUNTIF(Feries,($C$5-16))&gt;0),($C$5-16)-1,($C$5-16)),2)&gt;5,COUNTIF(Feries,IF(OR(WEEKDAY(($C$5-16),2)&gt;5,COUNTIF(Feries,($C$5-16))&gt;0),($C$5-16)-1,($C$5-16)))&gt;0),IF(OR(WEEKDAY(($C$5-16),2)&gt;5,COUNTIF(Feries,($C$5-16))&gt;0),($C$5-16)-1,($C$5-16))-1,IF(OR(WEEKDAY(($C$5-16),2)&gt;5,COUNTIF(Feries,($C$5-16))&gt;0),($C$5-16)-1,($C$5-16))))&gt;0),IF(OR(WEEKDAY(IF(OR(WEEKDAY(($C$5-16),2)&gt;5,COUNTIF(Feries,($C$5-16))&gt;0),($C$5-16)-1,($C$5-16)),2)&gt;5,COUNTIF(Feries,IF(OR(WEEKDAY(($C$5-16),2)&gt;5,COUNTIF(Feries,($C$5-16))&gt;0),($C$5-16)-1,($C$5-16)))&gt;0),IF(OR(WEEKDAY(($C$5-16),2)&gt;5,COUNTIF(Feries,($C$5-16))&gt;0),($C$5-16)-1,($C$5-16))-1,IF(OR(WEEKDAY(($C$5-16),2)&gt;5,COUNTIF(Feries,($C$5-16))&gt;0),($C$5-16)-1,($C$5-16)))-1,IF(OR(WEEKDAY(IF(OR(WEEKDAY(($C$5-16),2)&gt;5,COUNTIF(Feries,($C$5-16))&gt;0),($C$5-16)-1,($C$5-16)),2)&gt;5,COUNTIF(Feries,IF(OR(WEEKDAY(($C$5-16),2)&gt;5,COUNTIF(Feries,($C$5-16))&gt;0),($C$5-16)-1,($C$5-16)))&gt;0),IF(OR(WEEKDAY(($C$5-16),2)&gt;5,COUNTIF(Feries,($C$5-16))&gt;0),($C$5-16)-1,($C$5-16))-1,IF(OR(WEEKDAY(($C$5-16),2)&gt;5,COUNTIF(Feries,($C$5-16))&gt;0),($C$5-16)-1,($C$5-16)))))&gt;0),IF(OR(WEEKDAY(IF(OR(WEEKDAY(IF(OR(WEEKDAY(($C$5-16),2)&gt;5,COUNTIF(Feries,($C$5-16))&gt;0),($C$5-16)-1,($C$5-16)),2)&gt;5,COUNTIF(Feries,IF(OR(WEEKDAY(($C$5-16),2)&gt;5,COUNTIF(Feries,($C$5-16))&gt;0),($C$5-16)-1,($C$5-16)))&gt;0),IF(OR(WEEKDAY(($C$5-16),2)&gt;5,COUNTIF(Feries,($C$5-16))&gt;0),($C$5-16)-1,($C$5-16))-1,IF(OR(WEEKDAY(($C$5-16),2)&gt;5,COUNTIF(Feries,($C$5-16))&gt;0),($C$5-16)-1,($C$5-16))),2)&gt;5,COUNTIF(Feries,IF(OR(WEEKDAY(IF(OR(WEEKDAY(($C$5-16),2)&gt;5,COUNTIF(Feries,($C$5-16))&gt;0),($C$5-16)-1,($C$5-16)),2)&gt;5,COUNTIF(Feries,IF(OR(WEEKDAY(($C$5-16),2)&gt;5,COUNTIF(Feries,($C$5-16))&gt;0),($C$5-16)-1,($C$5-16)))&gt;0),IF(OR(WEEKDAY(($C$5-16),2)&gt;5,COUNTIF(Feries,($C$5-16))&gt;0),($C$5-16)-1,($C$5-16))-1,IF(OR(WEEKDAY(($C$5-16),2)&gt;5,COUNTIF(Feries,($C$5-16))&gt;0),($C$5-16)-1,($C$5-16))))&gt;0),IF(OR(WEEKDAY(IF(OR(WEEKDAY(($C$5-16),2)&gt;5,COUNTIF(Feries,($C$5-16))&gt;0),($C$5-16)-1,($C$5-16)),2)&gt;5,COUNTIF(Feries,IF(OR(WEEKDAY(($C$5-16),2)&gt;5,COUNTIF(Feries,($C$5-16))&gt;0),($C$5-16)-1,($C$5-16)))&gt;0),IF(OR(WEEKDAY(($C$5-16),2)&gt;5,COUNTIF(Feries,($C$5-16))&gt;0),($C$5-16)-1,($C$5-16))-1,IF(OR(WEEKDAY(($C$5-16),2)&gt;5,COUNTIF(Feries,($C$5-16))&gt;0),($C$5-16)-1,($C$5-16)))-1,IF(OR(WEEKDAY(IF(OR(WEEKDAY(($C$5-16),2)&gt;5,COUNTIF(Feries,($C$5-16))&gt;0),($C$5-16)-1,($C$5-16)),2)&gt;5,COUNTIF(Feries,IF(OR(WEEKDAY(($C$5-16),2)&gt;5,COUNTIF(Feries,($C$5-16))&gt;0),($C$5-16)-1,($C$5-16)))&gt;0),IF(OR(WEEKDAY(($C$5-16),2)&gt;5,COUNTIF(Feries,($C$5-16))&gt;0),($C$5-16)-1,($C$5-16))-1,IF(OR(WEEKDAY(($C$5-16),2)&gt;5,COUNTIF(Feries,($C$5-16))&gt;0),($C$5-16)-1,($C$5-16))))-1,IF(OR(WEEKDAY(IF(OR(WEEKDAY(IF(OR(WEEKDAY(($C$5-16),2)&gt;5,COUNTIF(Feries,($C$5-16))&gt;0),($C$5-16)-1,($C$5-16)),2)&gt;5,COUNTIF(Feries,IF(OR(WEEKDAY(($C$5-16),2)&gt;5,COUNTIF(Feries,($C$5-16))&gt;0),($C$5-16)-1,($C$5-16)))&gt;0),IF(OR(WEEKDAY(($C$5-16),2)&gt;5,COUNTIF(Feries,($C$5-16))&gt;0),($C$5-16)-1,($C$5-16))-1,IF(OR(WEEKDAY(($C$5-16),2)&gt;5,COUNTIF(Feries,($C$5-16))&gt;0),($C$5-16)-1,($C$5-16))),2)&gt;5,COUNTIF(Feries,IF(OR(WEEKDAY(IF(OR(WEEKDAY(($C$5-16),2)&gt;5,COUNTIF(Feries,($C$5-16))&gt;0),($C$5-16)-1,($C$5-16)),2)&gt;5,COUNTIF(Feries,IF(OR(WEEKDAY(($C$5-16),2)&gt;5,COUNTIF(Feries,($C$5-16))&gt;0),($C$5-16)-1,($C$5-16)))&gt;0),IF(OR(WEEKDAY(($C$5-16),2)&gt;5,COUNTIF(Feries,($C$5-16))&gt;0),($C$5-16)-1,($C$5-16))-1,IF(OR(WEEKDAY(($C$5-16),2)&gt;5,COUNTIF(Feries,($C$5-16))&gt;0),($C$5-16)-1,($C$5-16))))&gt;0),IF(OR(WEEKDAY(IF(OR(WEEKDAY(($C$5-16),2)&gt;5,COUNTIF(Feries,($C$5-16))&gt;0),($C$5-16)-1,($C$5-16)),2)&gt;5,COUNTIF(Feries,IF(OR(WEEKDAY(($C$5-16),2)&gt;5,COUNTIF(Feries,($C$5-16))&gt;0),($C$5-16)-1,($C$5-16)))&gt;0),IF(OR(WEEKDAY(($C$5-16),2)&gt;5,COUNTIF(Feries,($C$5-16))&gt;0),($C$5-16)-1,($C$5-16))-1,IF(OR(WEEKDAY(($C$5-16),2)&gt;5,COUNTIF(Feries,($C$5-16))&gt;0),($C$5-16)-1,($C$5-16)))-1,IF(OR(WEEKDAY(IF(OR(WEEKDAY(($C$5-16),2)&gt;5,COUNTIF(Feries,($C$5-16))&gt;0),($C$5-16)-1,($C$5-16)),2)&gt;5,COUNTIF(Feries,IF(OR(WEEKDAY(($C$5-16),2)&gt;5,COUNTIF(Feries,($C$5-16))&gt;0),($C$5-16)-1,($C$5-16)))&gt;0),IF(OR(WEEKDAY(($C$5-16),2)&gt;5,COUNTIF(Feries,($C$5-16))&gt;0),($C$5-16)-1,($C$5-16))-1,IF(OR(WEEKDAY(($C$5-16),2)&gt;5,COUNTIF(Feries,($C$5-16))&gt;0),($C$5-16)-1,($C$5-16)))))</f>
        <v>46535</v>
      </c>
      <c r="F21" s="13" t="s">
        <v>54</v>
      </c>
      <c r="G21" s="14" t="s">
        <v>29</v>
      </c>
    </row>
    <row r="22" spans="2:7" ht="45" customHeight="1">
      <c r="B22" s="12" t="s">
        <v>55</v>
      </c>
      <c r="C22" s="12" t="s">
        <v>26</v>
      </c>
      <c r="D22" s="12" t="s">
        <v>56</v>
      </c>
      <c r="E22" s="9">
        <f>E21</f>
        <v>46535</v>
      </c>
      <c r="F22" s="13" t="s">
        <v>51</v>
      </c>
      <c r="G22" s="14" t="s">
        <v>29</v>
      </c>
    </row>
    <row r="23" spans="2:7">
      <c r="B23" s="11" t="s">
        <v>57</v>
      </c>
      <c r="C23" s="11"/>
      <c r="D23" s="11"/>
      <c r="E23" s="11"/>
      <c r="F23" s="11"/>
      <c r="G23" s="11"/>
    </row>
    <row r="24" spans="2:7" ht="58" customHeight="1">
      <c r="B24" s="12" t="s">
        <v>58</v>
      </c>
      <c r="C24" s="12" t="s">
        <v>59</v>
      </c>
      <c r="D24" s="12" t="s">
        <v>60</v>
      </c>
      <c r="E24" s="9">
        <f>$C$5</f>
        <v>46553</v>
      </c>
      <c r="F24" s="13" t="s">
        <v>61</v>
      </c>
      <c r="G24" s="14" t="s">
        <v>29</v>
      </c>
    </row>
    <row r="25" spans="2:7" ht="42" customHeight="1">
      <c r="B25" s="12" t="s">
        <v>62</v>
      </c>
      <c r="C25" s="12" t="s">
        <v>26</v>
      </c>
      <c r="D25" s="12" t="s">
        <v>63</v>
      </c>
      <c r="E25" s="9">
        <f>IF(OR(WEEKDAY(IF(OR(WEEKDAY(IF(OR(WEEKDAY(IF(OR(WEEKDAY(($C$5+8),2)&gt;5,COUNTIF(Feries,($C$5+8))&gt;0),($C$5+8)-1,($C$5+8)),2)&gt;5,COUNTIF(Feries,IF(OR(WEEKDAY(($C$5+8),2)&gt;5,COUNTIF(Feries,($C$5+8))&gt;0),($C$5+8)-1,($C$5+8)))&gt;0),IF(OR(WEEKDAY(($C$5+8),2)&gt;5,COUNTIF(Feries,($C$5+8))&gt;0),($C$5+8)-1,($C$5+8))-1,IF(OR(WEEKDAY(($C$5+8),2)&gt;5,COUNTIF(Feries,($C$5+8))&gt;0),($C$5+8)-1,($C$5+8))),2)&gt;5,COUNTIF(Feries,IF(OR(WEEKDAY(IF(OR(WEEKDAY(($C$5+8),2)&gt;5,COUNTIF(Feries,($C$5+8))&gt;0),($C$5+8)-1,($C$5+8)),2)&gt;5,COUNTIF(Feries,IF(OR(WEEKDAY(($C$5+8),2)&gt;5,COUNTIF(Feries,($C$5+8))&gt;0),($C$5+8)-1,($C$5+8)))&gt;0),IF(OR(WEEKDAY(($C$5+8),2)&gt;5,COUNTIF(Feries,($C$5+8))&gt;0),($C$5+8)-1,($C$5+8))-1,IF(OR(WEEKDAY(($C$5+8),2)&gt;5,COUNTIF(Feries,($C$5+8))&gt;0),($C$5+8)-1,($C$5+8))))&gt;0),IF(OR(WEEKDAY(IF(OR(WEEKDAY(($C$5+8),2)&gt;5,COUNTIF(Feries,($C$5+8))&gt;0),($C$5+8)-1,($C$5+8)),2)&gt;5,COUNTIF(Feries,IF(OR(WEEKDAY(($C$5+8),2)&gt;5,COUNTIF(Feries,($C$5+8))&gt;0),($C$5+8)-1,($C$5+8)))&gt;0),IF(OR(WEEKDAY(($C$5+8),2)&gt;5,COUNTIF(Feries,($C$5+8))&gt;0),($C$5+8)-1,($C$5+8))-1,IF(OR(WEEKDAY(($C$5+8),2)&gt;5,COUNTIF(Feries,($C$5+8))&gt;0),($C$5+8)-1,($C$5+8)))-1,IF(OR(WEEKDAY(IF(OR(WEEKDAY(($C$5+8),2)&gt;5,COUNTIF(Feries,($C$5+8))&gt;0),($C$5+8)-1,($C$5+8)),2)&gt;5,COUNTIF(Feries,IF(OR(WEEKDAY(($C$5+8),2)&gt;5,COUNTIF(Feries,($C$5+8))&gt;0),($C$5+8)-1,($C$5+8)))&gt;0),IF(OR(WEEKDAY(($C$5+8),2)&gt;5,COUNTIF(Feries,($C$5+8))&gt;0),($C$5+8)-1,($C$5+8))-1,IF(OR(WEEKDAY(($C$5+8),2)&gt;5,COUNTIF(Feries,($C$5+8))&gt;0),($C$5+8)-1,($C$5+8)))),2)&gt;5,COUNTIF(Feries,IF(OR(WEEKDAY(IF(OR(WEEKDAY(IF(OR(WEEKDAY(($C$5+8),2)&gt;5,COUNTIF(Feries,($C$5+8))&gt;0),($C$5+8)-1,($C$5+8)),2)&gt;5,COUNTIF(Feries,IF(OR(WEEKDAY(($C$5+8),2)&gt;5,COUNTIF(Feries,($C$5+8))&gt;0),($C$5+8)-1,($C$5+8)))&gt;0),IF(OR(WEEKDAY(($C$5+8),2)&gt;5,COUNTIF(Feries,($C$5+8))&gt;0),($C$5+8)-1,($C$5+8))-1,IF(OR(WEEKDAY(($C$5+8),2)&gt;5,COUNTIF(Feries,($C$5+8))&gt;0),($C$5+8)-1,($C$5+8))),2)&gt;5,COUNTIF(Feries,IF(OR(WEEKDAY(IF(OR(WEEKDAY(($C$5+8),2)&gt;5,COUNTIF(Feries,($C$5+8))&gt;0),($C$5+8)-1,($C$5+8)),2)&gt;5,COUNTIF(Feries,IF(OR(WEEKDAY(($C$5+8),2)&gt;5,COUNTIF(Feries,($C$5+8))&gt;0),($C$5+8)-1,($C$5+8)))&gt;0),IF(OR(WEEKDAY(($C$5+8),2)&gt;5,COUNTIF(Feries,($C$5+8))&gt;0),($C$5+8)-1,($C$5+8))-1,IF(OR(WEEKDAY(($C$5+8),2)&gt;5,COUNTIF(Feries,($C$5+8))&gt;0),($C$5+8)-1,($C$5+8))))&gt;0),IF(OR(WEEKDAY(IF(OR(WEEKDAY(($C$5+8),2)&gt;5,COUNTIF(Feries,($C$5+8))&gt;0),($C$5+8)-1,($C$5+8)),2)&gt;5,COUNTIF(Feries,IF(OR(WEEKDAY(($C$5+8),2)&gt;5,COUNTIF(Feries,($C$5+8))&gt;0),($C$5+8)-1,($C$5+8)))&gt;0),IF(OR(WEEKDAY(($C$5+8),2)&gt;5,COUNTIF(Feries,($C$5+8))&gt;0),($C$5+8)-1,($C$5+8))-1,IF(OR(WEEKDAY(($C$5+8),2)&gt;5,COUNTIF(Feries,($C$5+8))&gt;0),($C$5+8)-1,($C$5+8)))-1,IF(OR(WEEKDAY(IF(OR(WEEKDAY(($C$5+8),2)&gt;5,COUNTIF(Feries,($C$5+8))&gt;0),($C$5+8)-1,($C$5+8)),2)&gt;5,COUNTIF(Feries,IF(OR(WEEKDAY(($C$5+8),2)&gt;5,COUNTIF(Feries,($C$5+8))&gt;0),($C$5+8)-1,($C$5+8)))&gt;0),IF(OR(WEEKDAY(($C$5+8),2)&gt;5,COUNTIF(Feries,($C$5+8))&gt;0),($C$5+8)-1,($C$5+8))-1,IF(OR(WEEKDAY(($C$5+8),2)&gt;5,COUNTIF(Feries,($C$5+8))&gt;0),($C$5+8)-1,($C$5+8)))))&gt;0),IF(OR(WEEKDAY(IF(OR(WEEKDAY(IF(OR(WEEKDAY(($C$5+8),2)&gt;5,COUNTIF(Feries,($C$5+8))&gt;0),($C$5+8)-1,($C$5+8)),2)&gt;5,COUNTIF(Feries,IF(OR(WEEKDAY(($C$5+8),2)&gt;5,COUNTIF(Feries,($C$5+8))&gt;0),($C$5+8)-1,($C$5+8)))&gt;0),IF(OR(WEEKDAY(($C$5+8),2)&gt;5,COUNTIF(Feries,($C$5+8))&gt;0),($C$5+8)-1,($C$5+8))-1,IF(OR(WEEKDAY(($C$5+8),2)&gt;5,COUNTIF(Feries,($C$5+8))&gt;0),($C$5+8)-1,($C$5+8))),2)&gt;5,COUNTIF(Feries,IF(OR(WEEKDAY(IF(OR(WEEKDAY(($C$5+8),2)&gt;5,COUNTIF(Feries,($C$5+8))&gt;0),($C$5+8)-1,($C$5+8)),2)&gt;5,COUNTIF(Feries,IF(OR(WEEKDAY(($C$5+8),2)&gt;5,COUNTIF(Feries,($C$5+8))&gt;0),($C$5+8)-1,($C$5+8)))&gt;0),IF(OR(WEEKDAY(($C$5+8),2)&gt;5,COUNTIF(Feries,($C$5+8))&gt;0),($C$5+8)-1,($C$5+8))-1,IF(OR(WEEKDAY(($C$5+8),2)&gt;5,COUNTIF(Feries,($C$5+8))&gt;0),($C$5+8)-1,($C$5+8))))&gt;0),IF(OR(WEEKDAY(IF(OR(WEEKDAY(($C$5+8),2)&gt;5,COUNTIF(Feries,($C$5+8))&gt;0),($C$5+8)-1,($C$5+8)),2)&gt;5,COUNTIF(Feries,IF(OR(WEEKDAY(($C$5+8),2)&gt;5,COUNTIF(Feries,($C$5+8))&gt;0),($C$5+8)-1,($C$5+8)))&gt;0),IF(OR(WEEKDAY(($C$5+8),2)&gt;5,COUNTIF(Feries,($C$5+8))&gt;0),($C$5+8)-1,($C$5+8))-1,IF(OR(WEEKDAY(($C$5+8),2)&gt;5,COUNTIF(Feries,($C$5+8))&gt;0),($C$5+8)-1,($C$5+8)))-1,IF(OR(WEEKDAY(IF(OR(WEEKDAY(($C$5+8),2)&gt;5,COUNTIF(Feries,($C$5+8))&gt;0),($C$5+8)-1,($C$5+8)),2)&gt;5,COUNTIF(Feries,IF(OR(WEEKDAY(($C$5+8),2)&gt;5,COUNTIF(Feries,($C$5+8))&gt;0),($C$5+8)-1,($C$5+8)))&gt;0),IF(OR(WEEKDAY(($C$5+8),2)&gt;5,COUNTIF(Feries,($C$5+8))&gt;0),($C$5+8)-1,($C$5+8))-1,IF(OR(WEEKDAY(($C$5+8),2)&gt;5,COUNTIF(Feries,($C$5+8))&gt;0),($C$5+8)-1,($C$5+8))))-1,IF(OR(WEEKDAY(IF(OR(WEEKDAY(IF(OR(WEEKDAY(($C$5+8),2)&gt;5,COUNTIF(Feries,($C$5+8))&gt;0),($C$5+8)-1,($C$5+8)),2)&gt;5,COUNTIF(Feries,IF(OR(WEEKDAY(($C$5+8),2)&gt;5,COUNTIF(Feries,($C$5+8))&gt;0),($C$5+8)-1,($C$5+8)))&gt;0),IF(OR(WEEKDAY(($C$5+8),2)&gt;5,COUNTIF(Feries,($C$5+8))&gt;0),($C$5+8)-1,($C$5+8))-1,IF(OR(WEEKDAY(($C$5+8),2)&gt;5,COUNTIF(Feries,($C$5+8))&gt;0),($C$5+8)-1,($C$5+8))),2)&gt;5,COUNTIF(Feries,IF(OR(WEEKDAY(IF(OR(WEEKDAY(($C$5+8),2)&gt;5,COUNTIF(Feries,($C$5+8))&gt;0),($C$5+8)-1,($C$5+8)),2)&gt;5,COUNTIF(Feries,IF(OR(WEEKDAY(($C$5+8),2)&gt;5,COUNTIF(Feries,($C$5+8))&gt;0),($C$5+8)-1,($C$5+8)))&gt;0),IF(OR(WEEKDAY(($C$5+8),2)&gt;5,COUNTIF(Feries,($C$5+8))&gt;0),($C$5+8)-1,($C$5+8))-1,IF(OR(WEEKDAY(($C$5+8),2)&gt;5,COUNTIF(Feries,($C$5+8))&gt;0),($C$5+8)-1,($C$5+8))))&gt;0),IF(OR(WEEKDAY(IF(OR(WEEKDAY(($C$5+8),2)&gt;5,COUNTIF(Feries,($C$5+8))&gt;0),($C$5+8)-1,($C$5+8)),2)&gt;5,COUNTIF(Feries,IF(OR(WEEKDAY(($C$5+8),2)&gt;5,COUNTIF(Feries,($C$5+8))&gt;0),($C$5+8)-1,($C$5+8)))&gt;0),IF(OR(WEEKDAY(($C$5+8),2)&gt;5,COUNTIF(Feries,($C$5+8))&gt;0),($C$5+8)-1,($C$5+8))-1,IF(OR(WEEKDAY(($C$5+8),2)&gt;5,COUNTIF(Feries,($C$5+8))&gt;0),($C$5+8)-1,($C$5+8)))-1,IF(OR(WEEKDAY(IF(OR(WEEKDAY(($C$5+8),2)&gt;5,COUNTIF(Feries,($C$5+8))&gt;0),($C$5+8)-1,($C$5+8)),2)&gt;5,COUNTIF(Feries,IF(OR(WEEKDAY(($C$5+8),2)&gt;5,COUNTIF(Feries,($C$5+8))&gt;0),($C$5+8)-1,($C$5+8)))&gt;0),IF(OR(WEEKDAY(($C$5+8),2)&gt;5,COUNTIF(Feries,($C$5+8))&gt;0),($C$5+8)-1,($C$5+8))-1,IF(OR(WEEKDAY(($C$5+8),2)&gt;5,COUNTIF(Feries,($C$5+8))&gt;0),($C$5+8)-1,($C$5+8)))))</f>
        <v>46561</v>
      </c>
      <c r="F25" s="13" t="s">
        <v>64</v>
      </c>
      <c r="G25" s="14" t="s">
        <v>29</v>
      </c>
    </row>
    <row r="26" spans="2:7" ht="42" customHeight="1">
      <c r="B26" s="12" t="s">
        <v>65</v>
      </c>
      <c r="C26" s="12" t="s">
        <v>26</v>
      </c>
      <c r="D26" s="12" t="s">
        <v>66</v>
      </c>
      <c r="E26" s="9">
        <f>IF(OR(WEEKDAY(IF(OR(WEEKDAY(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2)&gt;5,COUNTIF(Feries,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gt;0),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-1,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2)&gt;5,COUNTIF(Feries,IF(OR(WEEKDAY(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2)&gt;5,COUNTIF(Feries,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gt;0),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-1,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gt;0),IF(OR(WEEKDAY(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2)&gt;5,COUNTIF(Feries,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gt;0),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-1,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-1,IF(OR(WEEKDAY(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2)&gt;5,COUNTIF(Feries,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gt;0),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-1,IF(OR(WEEKDAY(IF(OR(WEEKDAY((EDATE($C$5,1)),2)&gt;5,COUNTIF(Feries,(EDATE($C$5,1)))&gt;0),(EDATE($C$5,1))-1,(EDATE($C$5,1))),2)&gt;5,COUNTIF(Feries,IF(OR(WEEKDAY((EDATE($C$5,1)),2)&gt;5,COUNTIF(Feries,(EDATE($C$5,1)))&gt;0),(EDATE($C$5,1))-1,(EDATE($C$5,1))))&gt;0),IF(OR(WEEKDAY((EDATE($C$5,1)),2)&gt;5,COUNTIF(Feries,(EDATE($C$5,1)))&gt;0),(EDATE($C$5,1))-1,(EDATE($C$5,1)))-1,IF(OR(WEEKDAY((EDATE($C$5,1)),2)&gt;5,COUNTIF(Feries,(EDATE($C$5,1)))&gt;0),(EDATE($C$5,1))-1,(EDATE($C$5,1))))))</f>
        <v>46583</v>
      </c>
      <c r="F26" s="13" t="s">
        <v>67</v>
      </c>
      <c r="G26" s="14" t="s">
        <v>29</v>
      </c>
    </row>
    <row r="27" spans="2:7" ht="45" customHeight="1">
      <c r="B27" s="12" t="s">
        <v>68</v>
      </c>
      <c r="C27" s="12" t="s">
        <v>69</v>
      </c>
      <c r="D27" s="12" t="s">
        <v>70</v>
      </c>
      <c r="E27" s="9">
        <f>IF(OR(WEEKDAY(IF(OR(WEEKDAY(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2)&gt;5,COUNTIF(Feries,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gt;0),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-1,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2)&gt;5,COUNTIF(Feries,IF(OR(WEEKDAY(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2)&gt;5,COUNTIF(Feries,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gt;0),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-1,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gt;0),IF(OR(WEEKDAY(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2)&gt;5,COUNTIF(Feries,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gt;0),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-1,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-1,IF(OR(WEEKDAY(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2)&gt;5,COUNTIF(Feries,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gt;0),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-1,IF(OR(WEEKDAY(IF(OR(WEEKDAY((EDATE($C$4,9)),2)&gt;5,COUNTIF(Feries,(EDATE($C$4,9)))&gt;0),(EDATE($C$4,9))-1,(EDATE($C$4,9))),2)&gt;5,COUNTIF(Feries,IF(OR(WEEKDAY((EDATE($C$4,9)),2)&gt;5,COUNTIF(Feries,(EDATE($C$4,9)))&gt;0),(EDATE($C$4,9))-1,(EDATE($C$4,9))))&gt;0),IF(OR(WEEKDAY((EDATE($C$4,9)),2)&gt;5,COUNTIF(Feries,(EDATE($C$4,9)))&gt;0),(EDATE($C$4,9))-1,(EDATE($C$4,9)))-1,IF(OR(WEEKDAY((EDATE($C$4,9)),2)&gt;5,COUNTIF(Feries,(EDATE($C$4,9)))&gt;0),(EDATE($C$4,9))-1,(EDATE($C$4,9))))))</f>
        <v>46660</v>
      </c>
      <c r="F27" s="13" t="s">
        <v>71</v>
      </c>
      <c r="G27" s="14" t="s">
        <v>29</v>
      </c>
    </row>
    <row r="29" spans="2:7" ht="40" customHeight="1">
      <c r="B29" s="15" t="s">
        <v>72</v>
      </c>
      <c r="C29" s="15"/>
      <c r="D29" s="15"/>
      <c r="E29" s="15"/>
      <c r="F29" s="15"/>
      <c r="G29" s="15"/>
    </row>
  </sheetData>
  <mergeCells count="5">
    <mergeCell ref="B9:G9"/>
    <mergeCell ref="B14:G14"/>
    <mergeCell ref="B18:G18"/>
    <mergeCell ref="B23:G23"/>
    <mergeCell ref="B29:G29"/>
  </mergeCells>
  <conditionalFormatting sqref="D5">
    <cfRule type="expression" dxfId="0" priority="1">
      <formula>$C$5&gt;$C$6</formula>
    </cfRule>
  </conditionalFormatting>
  <dataValidations count="15">
    <dataValidation type="list" allowBlank="1" showInputMessage="1" showErrorMessage="1" sqref="G10">
      <formula1>"À faire,En cours,Fait,Non concerné"</formula1>
    </dataValidation>
    <dataValidation type="list" allowBlank="1" showInputMessage="1" showErrorMessage="1" sqref="G11">
      <formula1>"À faire,En cours,Fait,Non concerné"</formula1>
    </dataValidation>
    <dataValidation type="list" allowBlank="1" showInputMessage="1" showErrorMessage="1" sqref="G12">
      <formula1>"À faire,En cours,Fait,Non concerné"</formula1>
    </dataValidation>
    <dataValidation type="list" allowBlank="1" showInputMessage="1" showErrorMessage="1" sqref="G13">
      <formula1>"À faire,En cours,Fait,Non concerné"</formula1>
    </dataValidation>
    <dataValidation type="list" allowBlank="1" showInputMessage="1" showErrorMessage="1" sqref="G15">
      <formula1>"À faire,En cours,Fait,Non concerné"</formula1>
    </dataValidation>
    <dataValidation type="list" allowBlank="1" showInputMessage="1" showErrorMessage="1" sqref="G16">
      <formula1>"À faire,En cours,Fait,Non concerné"</formula1>
    </dataValidation>
    <dataValidation type="list" allowBlank="1" showInputMessage="1" showErrorMessage="1" sqref="G17">
      <formula1>"À faire,En cours,Fait,Non concerné"</formula1>
    </dataValidation>
    <dataValidation type="list" allowBlank="1" showInputMessage="1" showErrorMessage="1" sqref="G19">
      <formula1>"À faire,En cours,Fait,Non concerné"</formula1>
    </dataValidation>
    <dataValidation type="list" allowBlank="1" showInputMessage="1" showErrorMessage="1" sqref="G20">
      <formula1>"À faire,En cours,Fait,Non concerné"</formula1>
    </dataValidation>
    <dataValidation type="list" allowBlank="1" showInputMessage="1" showErrorMessage="1" sqref="G21">
      <formula1>"À faire,En cours,Fait,Non concerné"</formula1>
    </dataValidation>
    <dataValidation type="list" allowBlank="1" showInputMessage="1" showErrorMessage="1" sqref="G22">
      <formula1>"À faire,En cours,Fait,Non concerné"</formula1>
    </dataValidation>
    <dataValidation type="list" allowBlank="1" showInputMessage="1" showErrorMessage="1" sqref="G24">
      <formula1>"À faire,En cours,Fait,Non concerné"</formula1>
    </dataValidation>
    <dataValidation type="list" allowBlank="1" showInputMessage="1" showErrorMessage="1" sqref="G25">
      <formula1>"À faire,En cours,Fait,Non concerné"</formula1>
    </dataValidation>
    <dataValidation type="list" allowBlank="1" showInputMessage="1" showErrorMessage="1" sqref="G26">
      <formula1>"À faire,En cours,Fait,Non concerné"</formula1>
    </dataValidation>
    <dataValidation type="list" allowBlank="1" showInputMessage="1" showErrorMessage="1" sqref="G27">
      <formula1>"À faire,En cours,Fait,Non concerné"</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L67"/>
  <sheetViews>
    <sheetView showGridLines="0" workbookViewId="0"/>
  </sheetViews>
  <sheetFormatPr defaultRowHeight="15"/>
  <cols>
    <col min="1" max="1" width="3.7109375" customWidth="1"/>
    <col min="2" max="2" width="30.7109375" customWidth="1"/>
    <col min="3" max="3" width="10.7109375" customWidth="1"/>
    <col min="4" max="8" width="14.7109375" customWidth="1"/>
    <col min="9" max="9" width="16.7109375" customWidth="1"/>
    <col min="10" max="10" width="18.7109375" customWidth="1"/>
    <col min="11" max="11" width="34.7109375" customWidth="1"/>
    <col min="12" max="12" width="12.7109375" customWidth="1"/>
  </cols>
  <sheetData>
    <row r="2" spans="2:12">
      <c r="B2" s="1" t="s">
        <v>73</v>
      </c>
    </row>
    <row r="3" spans="2:12">
      <c r="B3" s="2" t="s">
        <v>74</v>
      </c>
    </row>
    <row r="5" spans="2:12" ht="46" customHeight="1">
      <c r="B5" s="10" t="s">
        <v>75</v>
      </c>
      <c r="C5" s="10" t="s">
        <v>76</v>
      </c>
      <c r="D5" s="10" t="s">
        <v>77</v>
      </c>
      <c r="E5" s="10" t="s">
        <v>78</v>
      </c>
      <c r="F5" s="10" t="s">
        <v>79</v>
      </c>
      <c r="G5" s="10" t="s">
        <v>80</v>
      </c>
      <c r="H5" s="10" t="s">
        <v>81</v>
      </c>
      <c r="I5" s="10" t="s">
        <v>82</v>
      </c>
      <c r="J5" s="10" t="s">
        <v>83</v>
      </c>
      <c r="K5" s="10" t="s">
        <v>84</v>
      </c>
      <c r="L5" s="10" t="s">
        <v>23</v>
      </c>
    </row>
    <row r="6" spans="2:12">
      <c r="B6" s="14" t="s">
        <v>85</v>
      </c>
      <c r="C6" s="14" t="s">
        <v>86</v>
      </c>
      <c r="D6" s="7">
        <v>46387</v>
      </c>
      <c r="E6" s="14" t="s">
        <v>87</v>
      </c>
      <c r="F6" s="14" t="s">
        <v>87</v>
      </c>
      <c r="G6" s="7">
        <v>46548</v>
      </c>
      <c r="H6" s="9">
        <f>IF(D6="","",IF(C6="SAS","Selon statuts",IF(OR(C6="SA",C6="SARL",C6="SASU",C6="EURL"),EDATE(D6,6),"À vérifier")))</f>
        <v>46568</v>
      </c>
      <c r="I6" s="9">
        <f>IF(G6="","",IF(OR(C6="SASU",C6="EURL"),"Sans objet",IF(OR(WEEKDAY(IF(OR(WEEKDAY(IF(OR(WEEKDAY(IF(OR(WEEKDAY((G6-16),2)&gt;5,COUNTIF(Feries,(G6-16))&gt;0),(G6-16)-1,(G6-16)),2)&gt;5,COUNTIF(Feries,IF(OR(WEEKDAY((G6-16),2)&gt;5,COUNTIF(Feries,(G6-16))&gt;0),(G6-16)-1,(G6-16)))&gt;0),IF(OR(WEEKDAY((G6-16),2)&gt;5,COUNTIF(Feries,(G6-16))&gt;0),(G6-16)-1,(G6-16))-1,IF(OR(WEEKDAY((G6-16),2)&gt;5,COUNTIF(Feries,(G6-16))&gt;0),(G6-16)-1,(G6-16))),2)&gt;5,COUNTIF(Feries,IF(OR(WEEKDAY(IF(OR(WEEKDAY((G6-16),2)&gt;5,COUNTIF(Feries,(G6-16))&gt;0),(G6-16)-1,(G6-16)),2)&gt;5,COUNTIF(Feries,IF(OR(WEEKDAY((G6-16),2)&gt;5,COUNTIF(Feries,(G6-16))&gt;0),(G6-16)-1,(G6-16)))&gt;0),IF(OR(WEEKDAY((G6-16),2)&gt;5,COUNTIF(Feries,(G6-16))&gt;0),(G6-16)-1,(G6-16))-1,IF(OR(WEEKDAY((G6-16),2)&gt;5,COUNTIF(Feries,(G6-16))&gt;0),(G6-16)-1,(G6-16))))&gt;0),IF(OR(WEEKDAY(IF(OR(WEEKDAY((G6-16),2)&gt;5,COUNTIF(Feries,(G6-16))&gt;0),(G6-16)-1,(G6-16)),2)&gt;5,COUNTIF(Feries,IF(OR(WEEKDAY((G6-16),2)&gt;5,COUNTIF(Feries,(G6-16))&gt;0),(G6-16)-1,(G6-16)))&gt;0),IF(OR(WEEKDAY((G6-16),2)&gt;5,COUNTIF(Feries,(G6-16))&gt;0),(G6-16)-1,(G6-16))-1,IF(OR(WEEKDAY((G6-16),2)&gt;5,COUNTIF(Feries,(G6-16))&gt;0),(G6-16)-1,(G6-16)))-1,IF(OR(WEEKDAY(IF(OR(WEEKDAY((G6-16),2)&gt;5,COUNTIF(Feries,(G6-16))&gt;0),(G6-16)-1,(G6-16)),2)&gt;5,COUNTIF(Feries,IF(OR(WEEKDAY((G6-16),2)&gt;5,COUNTIF(Feries,(G6-16))&gt;0),(G6-16)-1,(G6-16)))&gt;0),IF(OR(WEEKDAY((G6-16),2)&gt;5,COUNTIF(Feries,(G6-16))&gt;0),(G6-16)-1,(G6-16))-1,IF(OR(WEEKDAY((G6-16),2)&gt;5,COUNTIF(Feries,(G6-16))&gt;0),(G6-16)-1,(G6-16)))),2)&gt;5,COUNTIF(Feries,IF(OR(WEEKDAY(IF(OR(WEEKDAY(IF(OR(WEEKDAY((G6-16),2)&gt;5,COUNTIF(Feries,(G6-16))&gt;0),(G6-16)-1,(G6-16)),2)&gt;5,COUNTIF(Feries,IF(OR(WEEKDAY((G6-16),2)&gt;5,COUNTIF(Feries,(G6-16))&gt;0),(G6-16)-1,(G6-16)))&gt;0),IF(OR(WEEKDAY((G6-16),2)&gt;5,COUNTIF(Feries,(G6-16))&gt;0),(G6-16)-1,(G6-16))-1,IF(OR(WEEKDAY((G6-16),2)&gt;5,COUNTIF(Feries,(G6-16))&gt;0),(G6-16)-1,(G6-16))),2)&gt;5,COUNTIF(Feries,IF(OR(WEEKDAY(IF(OR(WEEKDAY((G6-16),2)&gt;5,COUNTIF(Feries,(G6-16))&gt;0),(G6-16)-1,(G6-16)),2)&gt;5,COUNTIF(Feries,IF(OR(WEEKDAY((G6-16),2)&gt;5,COUNTIF(Feries,(G6-16))&gt;0),(G6-16)-1,(G6-16)))&gt;0),IF(OR(WEEKDAY((G6-16),2)&gt;5,COUNTIF(Feries,(G6-16))&gt;0),(G6-16)-1,(G6-16))-1,IF(OR(WEEKDAY((G6-16),2)&gt;5,COUNTIF(Feries,(G6-16))&gt;0),(G6-16)-1,(G6-16))))&gt;0),IF(OR(WEEKDAY(IF(OR(WEEKDAY((G6-16),2)&gt;5,COUNTIF(Feries,(G6-16))&gt;0),(G6-16)-1,(G6-16)),2)&gt;5,COUNTIF(Feries,IF(OR(WEEKDAY((G6-16),2)&gt;5,COUNTIF(Feries,(G6-16))&gt;0),(G6-16)-1,(G6-16)))&gt;0),IF(OR(WEEKDAY((G6-16),2)&gt;5,COUNTIF(Feries,(G6-16))&gt;0),(G6-16)-1,(G6-16))-1,IF(OR(WEEKDAY((G6-16),2)&gt;5,COUNTIF(Feries,(G6-16))&gt;0),(G6-16)-1,(G6-16)))-1,IF(OR(WEEKDAY(IF(OR(WEEKDAY((G6-16),2)&gt;5,COUNTIF(Feries,(G6-16))&gt;0),(G6-16)-1,(G6-16)),2)&gt;5,COUNTIF(Feries,IF(OR(WEEKDAY((G6-16),2)&gt;5,COUNTIF(Feries,(G6-16))&gt;0),(G6-16)-1,(G6-16)))&gt;0),IF(OR(WEEKDAY((G6-16),2)&gt;5,COUNTIF(Feries,(G6-16))&gt;0),(G6-16)-1,(G6-16))-1,IF(OR(WEEKDAY((G6-16),2)&gt;5,COUNTIF(Feries,(G6-16))&gt;0),(G6-16)-1,(G6-16)))))&gt;0),IF(OR(WEEKDAY(IF(OR(WEEKDAY(IF(OR(WEEKDAY((G6-16),2)&gt;5,COUNTIF(Feries,(G6-16))&gt;0),(G6-16)-1,(G6-16)),2)&gt;5,COUNTIF(Feries,IF(OR(WEEKDAY((G6-16),2)&gt;5,COUNTIF(Feries,(G6-16))&gt;0),(G6-16)-1,(G6-16)))&gt;0),IF(OR(WEEKDAY((G6-16),2)&gt;5,COUNTIF(Feries,(G6-16))&gt;0),(G6-16)-1,(G6-16))-1,IF(OR(WEEKDAY((G6-16),2)&gt;5,COUNTIF(Feries,(G6-16))&gt;0),(G6-16)-1,(G6-16))),2)&gt;5,COUNTIF(Feries,IF(OR(WEEKDAY(IF(OR(WEEKDAY((G6-16),2)&gt;5,COUNTIF(Feries,(G6-16))&gt;0),(G6-16)-1,(G6-16)),2)&gt;5,COUNTIF(Feries,IF(OR(WEEKDAY((G6-16),2)&gt;5,COUNTIF(Feries,(G6-16))&gt;0),(G6-16)-1,(G6-16)))&gt;0),IF(OR(WEEKDAY((G6-16),2)&gt;5,COUNTIF(Feries,(G6-16))&gt;0),(G6-16)-1,(G6-16))-1,IF(OR(WEEKDAY((G6-16),2)&gt;5,COUNTIF(Feries,(G6-16))&gt;0),(G6-16)-1,(G6-16))))&gt;0),IF(OR(WEEKDAY(IF(OR(WEEKDAY((G6-16),2)&gt;5,COUNTIF(Feries,(G6-16))&gt;0),(G6-16)-1,(G6-16)),2)&gt;5,COUNTIF(Feries,IF(OR(WEEKDAY((G6-16),2)&gt;5,COUNTIF(Feries,(G6-16))&gt;0),(G6-16)-1,(G6-16)))&gt;0),IF(OR(WEEKDAY((G6-16),2)&gt;5,COUNTIF(Feries,(G6-16))&gt;0),(G6-16)-1,(G6-16))-1,IF(OR(WEEKDAY((G6-16),2)&gt;5,COUNTIF(Feries,(G6-16))&gt;0),(G6-16)-1,(G6-16)))-1,IF(OR(WEEKDAY(IF(OR(WEEKDAY((G6-16),2)&gt;5,COUNTIF(Feries,(G6-16))&gt;0),(G6-16)-1,(G6-16)),2)&gt;5,COUNTIF(Feries,IF(OR(WEEKDAY((G6-16),2)&gt;5,COUNTIF(Feries,(G6-16))&gt;0),(G6-16)-1,(G6-16)))&gt;0),IF(OR(WEEKDAY((G6-16),2)&gt;5,COUNTIF(Feries,(G6-16))&gt;0),(G6-16)-1,(G6-16))-1,IF(OR(WEEKDAY((G6-16),2)&gt;5,COUNTIF(Feries,(G6-16))&gt;0),(G6-16)-1,(G6-16))))-1,IF(OR(WEEKDAY(IF(OR(WEEKDAY(IF(OR(WEEKDAY((G6-16),2)&gt;5,COUNTIF(Feries,(G6-16))&gt;0),(G6-16)-1,(G6-16)),2)&gt;5,COUNTIF(Feries,IF(OR(WEEKDAY((G6-16),2)&gt;5,COUNTIF(Feries,(G6-16))&gt;0),(G6-16)-1,(G6-16)))&gt;0),IF(OR(WEEKDAY((G6-16),2)&gt;5,COUNTIF(Feries,(G6-16))&gt;0),(G6-16)-1,(G6-16))-1,IF(OR(WEEKDAY((G6-16),2)&gt;5,COUNTIF(Feries,(G6-16))&gt;0),(G6-16)-1,(G6-16))),2)&gt;5,COUNTIF(Feries,IF(OR(WEEKDAY(IF(OR(WEEKDAY((G6-16),2)&gt;5,COUNTIF(Feries,(G6-16))&gt;0),(G6-16)-1,(G6-16)),2)&gt;5,COUNTIF(Feries,IF(OR(WEEKDAY((G6-16),2)&gt;5,COUNTIF(Feries,(G6-16))&gt;0),(G6-16)-1,(G6-16)))&gt;0),IF(OR(WEEKDAY((G6-16),2)&gt;5,COUNTIF(Feries,(G6-16))&gt;0),(G6-16)-1,(G6-16))-1,IF(OR(WEEKDAY((G6-16),2)&gt;5,COUNTIF(Feries,(G6-16))&gt;0),(G6-16)-1,(G6-16))))&gt;0),IF(OR(WEEKDAY(IF(OR(WEEKDAY((G6-16),2)&gt;5,COUNTIF(Feries,(G6-16))&gt;0),(G6-16)-1,(G6-16)),2)&gt;5,COUNTIF(Feries,IF(OR(WEEKDAY((G6-16),2)&gt;5,COUNTIF(Feries,(G6-16))&gt;0),(G6-16)-1,(G6-16)))&gt;0),IF(OR(WEEKDAY((G6-16),2)&gt;5,COUNTIF(Feries,(G6-16))&gt;0),(G6-16)-1,(G6-16))-1,IF(OR(WEEKDAY((G6-16),2)&gt;5,COUNTIF(Feries,(G6-16))&gt;0),(G6-16)-1,(G6-16)))-1,IF(OR(WEEKDAY(IF(OR(WEEKDAY((G6-16),2)&gt;5,COUNTIF(Feries,(G6-16))&gt;0),(G6-16)-1,(G6-16)),2)&gt;5,COUNTIF(Feries,IF(OR(WEEKDAY((G6-16),2)&gt;5,COUNTIF(Feries,(G6-16))&gt;0),(G6-16)-1,(G6-16)))&gt;0),IF(OR(WEEKDAY((G6-16),2)&gt;5,COUNTIF(Feries,(G6-16))&gt;0),(G6-16)-1,(G6-16))-1,IF(OR(WEEKDAY((G6-16),2)&gt;5,COUNTIF(Feries,(G6-16))&gt;0),(G6-16)-1,(G6-16)))))))</f>
        <v>46532</v>
      </c>
      <c r="J6" s="9">
        <f>IF(G6="","",IF(OR(WEEKDAY(IF(OR(WEEKDAY(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2)&gt;5,COUNTIF(Feries,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gt;0),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-1,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2)&gt;5,COUNTIF(Feries,IF(OR(WEEKDAY(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2)&gt;5,COUNTIF(Feries,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gt;0),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-1,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gt;0),IF(OR(WEEKDAY(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2)&gt;5,COUNTIF(Feries,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gt;0),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-1,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-1,IF(OR(WEEKDAY(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2)&gt;5,COUNTIF(Feries,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gt;0),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-1,IF(OR(WEEKDAY(IF(OR(WEEKDAY((EDATE(G6,1)),2)&gt;5,COUNTIF(Feries,(EDATE(G6,1)))&gt;0),(EDATE(G6,1))-1,(EDATE(G6,1))),2)&gt;5,COUNTIF(Feries,IF(OR(WEEKDAY((EDATE(G6,1)),2)&gt;5,COUNTIF(Feries,(EDATE(G6,1)))&gt;0),(EDATE(G6,1))-1,(EDATE(G6,1))))&gt;0),IF(OR(WEEKDAY((EDATE(G6,1)),2)&gt;5,COUNTIF(Feries,(EDATE(G6,1)))&gt;0),(EDATE(G6,1))-1,(EDATE(G6,1)))-1,IF(OR(WEEKDAY((EDATE(G6,1)),2)&gt;5,COUNTIF(Feries,(EDATE(G6,1)))&gt;0),(EDATE(G6,1))-1,(EDATE(G6,1)))))))</f>
        <v>46577</v>
      </c>
      <c r="K6" s="16">
        <f>IF(OR(D6="",G6=""),"",IF(AND(ISNUMBER(H6),G6&gt;H6),"⚠ AG après la date limite : requête en prorogation à déposer avant la date limite",IF(AND(ISNUMBER(I6),TODAY()&gt;I6),"⚠ Date de convocation dépassée","")))</f>
        <v/>
      </c>
      <c r="L6" s="14" t="s">
        <v>29</v>
      </c>
    </row>
    <row r="7" spans="2:12">
      <c r="B7" s="14" t="s">
        <v>88</v>
      </c>
      <c r="C7" s="14" t="s">
        <v>89</v>
      </c>
      <c r="D7" s="7">
        <v>46387</v>
      </c>
      <c r="E7" s="14" t="s">
        <v>90</v>
      </c>
      <c r="F7" s="14" t="s">
        <v>90</v>
      </c>
      <c r="G7" s="7">
        <v>46562</v>
      </c>
      <c r="H7" s="9" t="str">
        <f>IF(D7="","",IF(C7="SAS","Selon statuts",IF(OR(C7="SA",C7="SARL",C7="SASU",C7="EURL"),EDATE(D7,6),"À vérifier")))</f>
        <v>Selon statuts</v>
      </c>
      <c r="I7" s="9">
        <f>IF(G7="","",IF(OR(C7="SASU",C7="EURL"),"Sans objet",IF(OR(WEEKDAY(IF(OR(WEEKDAY(IF(OR(WEEKDAY(IF(OR(WEEKDAY((G7-16),2)&gt;5,COUNTIF(Feries,(G7-16))&gt;0),(G7-16)-1,(G7-16)),2)&gt;5,COUNTIF(Feries,IF(OR(WEEKDAY((G7-16),2)&gt;5,COUNTIF(Feries,(G7-16))&gt;0),(G7-16)-1,(G7-16)))&gt;0),IF(OR(WEEKDAY((G7-16),2)&gt;5,COUNTIF(Feries,(G7-16))&gt;0),(G7-16)-1,(G7-16))-1,IF(OR(WEEKDAY((G7-16),2)&gt;5,COUNTIF(Feries,(G7-16))&gt;0),(G7-16)-1,(G7-16))),2)&gt;5,COUNTIF(Feries,IF(OR(WEEKDAY(IF(OR(WEEKDAY((G7-16),2)&gt;5,COUNTIF(Feries,(G7-16))&gt;0),(G7-16)-1,(G7-16)),2)&gt;5,COUNTIF(Feries,IF(OR(WEEKDAY((G7-16),2)&gt;5,COUNTIF(Feries,(G7-16))&gt;0),(G7-16)-1,(G7-16)))&gt;0),IF(OR(WEEKDAY((G7-16),2)&gt;5,COUNTIF(Feries,(G7-16))&gt;0),(G7-16)-1,(G7-16))-1,IF(OR(WEEKDAY((G7-16),2)&gt;5,COUNTIF(Feries,(G7-16))&gt;0),(G7-16)-1,(G7-16))))&gt;0),IF(OR(WEEKDAY(IF(OR(WEEKDAY((G7-16),2)&gt;5,COUNTIF(Feries,(G7-16))&gt;0),(G7-16)-1,(G7-16)),2)&gt;5,COUNTIF(Feries,IF(OR(WEEKDAY((G7-16),2)&gt;5,COUNTIF(Feries,(G7-16))&gt;0),(G7-16)-1,(G7-16)))&gt;0),IF(OR(WEEKDAY((G7-16),2)&gt;5,COUNTIF(Feries,(G7-16))&gt;0),(G7-16)-1,(G7-16))-1,IF(OR(WEEKDAY((G7-16),2)&gt;5,COUNTIF(Feries,(G7-16))&gt;0),(G7-16)-1,(G7-16)))-1,IF(OR(WEEKDAY(IF(OR(WEEKDAY((G7-16),2)&gt;5,COUNTIF(Feries,(G7-16))&gt;0),(G7-16)-1,(G7-16)),2)&gt;5,COUNTIF(Feries,IF(OR(WEEKDAY((G7-16),2)&gt;5,COUNTIF(Feries,(G7-16))&gt;0),(G7-16)-1,(G7-16)))&gt;0),IF(OR(WEEKDAY((G7-16),2)&gt;5,COUNTIF(Feries,(G7-16))&gt;0),(G7-16)-1,(G7-16))-1,IF(OR(WEEKDAY((G7-16),2)&gt;5,COUNTIF(Feries,(G7-16))&gt;0),(G7-16)-1,(G7-16)))),2)&gt;5,COUNTIF(Feries,IF(OR(WEEKDAY(IF(OR(WEEKDAY(IF(OR(WEEKDAY((G7-16),2)&gt;5,COUNTIF(Feries,(G7-16))&gt;0),(G7-16)-1,(G7-16)),2)&gt;5,COUNTIF(Feries,IF(OR(WEEKDAY((G7-16),2)&gt;5,COUNTIF(Feries,(G7-16))&gt;0),(G7-16)-1,(G7-16)))&gt;0),IF(OR(WEEKDAY((G7-16),2)&gt;5,COUNTIF(Feries,(G7-16))&gt;0),(G7-16)-1,(G7-16))-1,IF(OR(WEEKDAY((G7-16),2)&gt;5,COUNTIF(Feries,(G7-16))&gt;0),(G7-16)-1,(G7-16))),2)&gt;5,COUNTIF(Feries,IF(OR(WEEKDAY(IF(OR(WEEKDAY((G7-16),2)&gt;5,COUNTIF(Feries,(G7-16))&gt;0),(G7-16)-1,(G7-16)),2)&gt;5,COUNTIF(Feries,IF(OR(WEEKDAY((G7-16),2)&gt;5,COUNTIF(Feries,(G7-16))&gt;0),(G7-16)-1,(G7-16)))&gt;0),IF(OR(WEEKDAY((G7-16),2)&gt;5,COUNTIF(Feries,(G7-16))&gt;0),(G7-16)-1,(G7-16))-1,IF(OR(WEEKDAY((G7-16),2)&gt;5,COUNTIF(Feries,(G7-16))&gt;0),(G7-16)-1,(G7-16))))&gt;0),IF(OR(WEEKDAY(IF(OR(WEEKDAY((G7-16),2)&gt;5,COUNTIF(Feries,(G7-16))&gt;0),(G7-16)-1,(G7-16)),2)&gt;5,COUNTIF(Feries,IF(OR(WEEKDAY((G7-16),2)&gt;5,COUNTIF(Feries,(G7-16))&gt;0),(G7-16)-1,(G7-16)))&gt;0),IF(OR(WEEKDAY((G7-16),2)&gt;5,COUNTIF(Feries,(G7-16))&gt;0),(G7-16)-1,(G7-16))-1,IF(OR(WEEKDAY((G7-16),2)&gt;5,COUNTIF(Feries,(G7-16))&gt;0),(G7-16)-1,(G7-16)))-1,IF(OR(WEEKDAY(IF(OR(WEEKDAY((G7-16),2)&gt;5,COUNTIF(Feries,(G7-16))&gt;0),(G7-16)-1,(G7-16)),2)&gt;5,COUNTIF(Feries,IF(OR(WEEKDAY((G7-16),2)&gt;5,COUNTIF(Feries,(G7-16))&gt;0),(G7-16)-1,(G7-16)))&gt;0),IF(OR(WEEKDAY((G7-16),2)&gt;5,COUNTIF(Feries,(G7-16))&gt;0),(G7-16)-1,(G7-16))-1,IF(OR(WEEKDAY((G7-16),2)&gt;5,COUNTIF(Feries,(G7-16))&gt;0),(G7-16)-1,(G7-16)))))&gt;0),IF(OR(WEEKDAY(IF(OR(WEEKDAY(IF(OR(WEEKDAY((G7-16),2)&gt;5,COUNTIF(Feries,(G7-16))&gt;0),(G7-16)-1,(G7-16)),2)&gt;5,COUNTIF(Feries,IF(OR(WEEKDAY((G7-16),2)&gt;5,COUNTIF(Feries,(G7-16))&gt;0),(G7-16)-1,(G7-16)))&gt;0),IF(OR(WEEKDAY((G7-16),2)&gt;5,COUNTIF(Feries,(G7-16))&gt;0),(G7-16)-1,(G7-16))-1,IF(OR(WEEKDAY((G7-16),2)&gt;5,COUNTIF(Feries,(G7-16))&gt;0),(G7-16)-1,(G7-16))),2)&gt;5,COUNTIF(Feries,IF(OR(WEEKDAY(IF(OR(WEEKDAY((G7-16),2)&gt;5,COUNTIF(Feries,(G7-16))&gt;0),(G7-16)-1,(G7-16)),2)&gt;5,COUNTIF(Feries,IF(OR(WEEKDAY((G7-16),2)&gt;5,COUNTIF(Feries,(G7-16))&gt;0),(G7-16)-1,(G7-16)))&gt;0),IF(OR(WEEKDAY((G7-16),2)&gt;5,COUNTIF(Feries,(G7-16))&gt;0),(G7-16)-1,(G7-16))-1,IF(OR(WEEKDAY((G7-16),2)&gt;5,COUNTIF(Feries,(G7-16))&gt;0),(G7-16)-1,(G7-16))))&gt;0),IF(OR(WEEKDAY(IF(OR(WEEKDAY((G7-16),2)&gt;5,COUNTIF(Feries,(G7-16))&gt;0),(G7-16)-1,(G7-16)),2)&gt;5,COUNTIF(Feries,IF(OR(WEEKDAY((G7-16),2)&gt;5,COUNTIF(Feries,(G7-16))&gt;0),(G7-16)-1,(G7-16)))&gt;0),IF(OR(WEEKDAY((G7-16),2)&gt;5,COUNTIF(Feries,(G7-16))&gt;0),(G7-16)-1,(G7-16))-1,IF(OR(WEEKDAY((G7-16),2)&gt;5,COUNTIF(Feries,(G7-16))&gt;0),(G7-16)-1,(G7-16)))-1,IF(OR(WEEKDAY(IF(OR(WEEKDAY((G7-16),2)&gt;5,COUNTIF(Feries,(G7-16))&gt;0),(G7-16)-1,(G7-16)),2)&gt;5,COUNTIF(Feries,IF(OR(WEEKDAY((G7-16),2)&gt;5,COUNTIF(Feries,(G7-16))&gt;0),(G7-16)-1,(G7-16)))&gt;0),IF(OR(WEEKDAY((G7-16),2)&gt;5,COUNTIF(Feries,(G7-16))&gt;0),(G7-16)-1,(G7-16))-1,IF(OR(WEEKDAY((G7-16),2)&gt;5,COUNTIF(Feries,(G7-16))&gt;0),(G7-16)-1,(G7-16))))-1,IF(OR(WEEKDAY(IF(OR(WEEKDAY(IF(OR(WEEKDAY((G7-16),2)&gt;5,COUNTIF(Feries,(G7-16))&gt;0),(G7-16)-1,(G7-16)),2)&gt;5,COUNTIF(Feries,IF(OR(WEEKDAY((G7-16),2)&gt;5,COUNTIF(Feries,(G7-16))&gt;0),(G7-16)-1,(G7-16)))&gt;0),IF(OR(WEEKDAY((G7-16),2)&gt;5,COUNTIF(Feries,(G7-16))&gt;0),(G7-16)-1,(G7-16))-1,IF(OR(WEEKDAY((G7-16),2)&gt;5,COUNTIF(Feries,(G7-16))&gt;0),(G7-16)-1,(G7-16))),2)&gt;5,COUNTIF(Feries,IF(OR(WEEKDAY(IF(OR(WEEKDAY((G7-16),2)&gt;5,COUNTIF(Feries,(G7-16))&gt;0),(G7-16)-1,(G7-16)),2)&gt;5,COUNTIF(Feries,IF(OR(WEEKDAY((G7-16),2)&gt;5,COUNTIF(Feries,(G7-16))&gt;0),(G7-16)-1,(G7-16)))&gt;0),IF(OR(WEEKDAY((G7-16),2)&gt;5,COUNTIF(Feries,(G7-16))&gt;0),(G7-16)-1,(G7-16))-1,IF(OR(WEEKDAY((G7-16),2)&gt;5,COUNTIF(Feries,(G7-16))&gt;0),(G7-16)-1,(G7-16))))&gt;0),IF(OR(WEEKDAY(IF(OR(WEEKDAY((G7-16),2)&gt;5,COUNTIF(Feries,(G7-16))&gt;0),(G7-16)-1,(G7-16)),2)&gt;5,COUNTIF(Feries,IF(OR(WEEKDAY((G7-16),2)&gt;5,COUNTIF(Feries,(G7-16))&gt;0),(G7-16)-1,(G7-16)))&gt;0),IF(OR(WEEKDAY((G7-16),2)&gt;5,COUNTIF(Feries,(G7-16))&gt;0),(G7-16)-1,(G7-16))-1,IF(OR(WEEKDAY((G7-16),2)&gt;5,COUNTIF(Feries,(G7-16))&gt;0),(G7-16)-1,(G7-16)))-1,IF(OR(WEEKDAY(IF(OR(WEEKDAY((G7-16),2)&gt;5,COUNTIF(Feries,(G7-16))&gt;0),(G7-16)-1,(G7-16)),2)&gt;5,COUNTIF(Feries,IF(OR(WEEKDAY((G7-16),2)&gt;5,COUNTIF(Feries,(G7-16))&gt;0),(G7-16)-1,(G7-16)))&gt;0),IF(OR(WEEKDAY((G7-16),2)&gt;5,COUNTIF(Feries,(G7-16))&gt;0),(G7-16)-1,(G7-16))-1,IF(OR(WEEKDAY((G7-16),2)&gt;5,COUNTIF(Feries,(G7-16))&gt;0),(G7-16)-1,(G7-16)))))))</f>
        <v>46546</v>
      </c>
      <c r="J7" s="9">
        <f>IF(G7="","",IF(OR(WEEKDAY(IF(OR(WEEKDAY(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2)&gt;5,COUNTIF(Feries,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gt;0),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-1,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2)&gt;5,COUNTIF(Feries,IF(OR(WEEKDAY(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2)&gt;5,COUNTIF(Feries,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gt;0),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-1,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gt;0),IF(OR(WEEKDAY(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2)&gt;5,COUNTIF(Feries,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gt;0),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-1,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-1,IF(OR(WEEKDAY(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2)&gt;5,COUNTIF(Feries,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gt;0),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-1,IF(OR(WEEKDAY(IF(OR(WEEKDAY((EDATE(G7,1)),2)&gt;5,COUNTIF(Feries,(EDATE(G7,1)))&gt;0),(EDATE(G7,1))-1,(EDATE(G7,1))),2)&gt;5,COUNTIF(Feries,IF(OR(WEEKDAY((EDATE(G7,1)),2)&gt;5,COUNTIF(Feries,(EDATE(G7,1)))&gt;0),(EDATE(G7,1))-1,(EDATE(G7,1))))&gt;0),IF(OR(WEEKDAY((EDATE(G7,1)),2)&gt;5,COUNTIF(Feries,(EDATE(G7,1)))&gt;0),(EDATE(G7,1))-1,(EDATE(G7,1)))-1,IF(OR(WEEKDAY((EDATE(G7,1)),2)&gt;5,COUNTIF(Feries,(EDATE(G7,1)))&gt;0),(EDATE(G7,1))-1,(EDATE(G7,1)))))))</f>
        <v>46591</v>
      </c>
      <c r="K7" s="16">
        <f>IF(OR(D7="",G7=""),"",IF(AND(ISNUMBER(H7),G7&gt;H7),"⚠ AG après la date limite : requête en prorogation à déposer avant la date limite",IF(AND(ISNUMBER(I7),TODAY()&gt;I7),"⚠ Date de convocation dépassée","")))</f>
        <v/>
      </c>
      <c r="L7" s="14" t="s">
        <v>29</v>
      </c>
    </row>
    <row r="8" spans="2:12">
      <c r="B8" s="14" t="s">
        <v>91</v>
      </c>
      <c r="C8" s="14" t="s">
        <v>92</v>
      </c>
      <c r="D8" s="7">
        <v>46295</v>
      </c>
      <c r="E8" s="14" t="s">
        <v>90</v>
      </c>
      <c r="F8" s="14" t="s">
        <v>87</v>
      </c>
      <c r="G8" s="7">
        <v>46492</v>
      </c>
      <c r="H8" s="9">
        <f>IF(D8="","",IF(C8="SAS","Selon statuts",IF(OR(C8="SA",C8="SARL",C8="SASU",C8="EURL"),EDATE(D8,6),"À vérifier")))</f>
        <v>46476</v>
      </c>
      <c r="I8" s="9">
        <f>IF(G8="","",IF(OR(C8="SASU",C8="EURL"),"Sans objet",IF(OR(WEEKDAY(IF(OR(WEEKDAY(IF(OR(WEEKDAY(IF(OR(WEEKDAY((G8-16),2)&gt;5,COUNTIF(Feries,(G8-16))&gt;0),(G8-16)-1,(G8-16)),2)&gt;5,COUNTIF(Feries,IF(OR(WEEKDAY((G8-16),2)&gt;5,COUNTIF(Feries,(G8-16))&gt;0),(G8-16)-1,(G8-16)))&gt;0),IF(OR(WEEKDAY((G8-16),2)&gt;5,COUNTIF(Feries,(G8-16))&gt;0),(G8-16)-1,(G8-16))-1,IF(OR(WEEKDAY((G8-16),2)&gt;5,COUNTIF(Feries,(G8-16))&gt;0),(G8-16)-1,(G8-16))),2)&gt;5,COUNTIF(Feries,IF(OR(WEEKDAY(IF(OR(WEEKDAY((G8-16),2)&gt;5,COUNTIF(Feries,(G8-16))&gt;0),(G8-16)-1,(G8-16)),2)&gt;5,COUNTIF(Feries,IF(OR(WEEKDAY((G8-16),2)&gt;5,COUNTIF(Feries,(G8-16))&gt;0),(G8-16)-1,(G8-16)))&gt;0),IF(OR(WEEKDAY((G8-16),2)&gt;5,COUNTIF(Feries,(G8-16))&gt;0),(G8-16)-1,(G8-16))-1,IF(OR(WEEKDAY((G8-16),2)&gt;5,COUNTIF(Feries,(G8-16))&gt;0),(G8-16)-1,(G8-16))))&gt;0),IF(OR(WEEKDAY(IF(OR(WEEKDAY((G8-16),2)&gt;5,COUNTIF(Feries,(G8-16))&gt;0),(G8-16)-1,(G8-16)),2)&gt;5,COUNTIF(Feries,IF(OR(WEEKDAY((G8-16),2)&gt;5,COUNTIF(Feries,(G8-16))&gt;0),(G8-16)-1,(G8-16)))&gt;0),IF(OR(WEEKDAY((G8-16),2)&gt;5,COUNTIF(Feries,(G8-16))&gt;0),(G8-16)-1,(G8-16))-1,IF(OR(WEEKDAY((G8-16),2)&gt;5,COUNTIF(Feries,(G8-16))&gt;0),(G8-16)-1,(G8-16)))-1,IF(OR(WEEKDAY(IF(OR(WEEKDAY((G8-16),2)&gt;5,COUNTIF(Feries,(G8-16))&gt;0),(G8-16)-1,(G8-16)),2)&gt;5,COUNTIF(Feries,IF(OR(WEEKDAY((G8-16),2)&gt;5,COUNTIF(Feries,(G8-16))&gt;0),(G8-16)-1,(G8-16)))&gt;0),IF(OR(WEEKDAY((G8-16),2)&gt;5,COUNTIF(Feries,(G8-16))&gt;0),(G8-16)-1,(G8-16))-1,IF(OR(WEEKDAY((G8-16),2)&gt;5,COUNTIF(Feries,(G8-16))&gt;0),(G8-16)-1,(G8-16)))),2)&gt;5,COUNTIF(Feries,IF(OR(WEEKDAY(IF(OR(WEEKDAY(IF(OR(WEEKDAY((G8-16),2)&gt;5,COUNTIF(Feries,(G8-16))&gt;0),(G8-16)-1,(G8-16)),2)&gt;5,COUNTIF(Feries,IF(OR(WEEKDAY((G8-16),2)&gt;5,COUNTIF(Feries,(G8-16))&gt;0),(G8-16)-1,(G8-16)))&gt;0),IF(OR(WEEKDAY((G8-16),2)&gt;5,COUNTIF(Feries,(G8-16))&gt;0),(G8-16)-1,(G8-16))-1,IF(OR(WEEKDAY((G8-16),2)&gt;5,COUNTIF(Feries,(G8-16))&gt;0),(G8-16)-1,(G8-16))),2)&gt;5,COUNTIF(Feries,IF(OR(WEEKDAY(IF(OR(WEEKDAY((G8-16),2)&gt;5,COUNTIF(Feries,(G8-16))&gt;0),(G8-16)-1,(G8-16)),2)&gt;5,COUNTIF(Feries,IF(OR(WEEKDAY((G8-16),2)&gt;5,COUNTIF(Feries,(G8-16))&gt;0),(G8-16)-1,(G8-16)))&gt;0),IF(OR(WEEKDAY((G8-16),2)&gt;5,COUNTIF(Feries,(G8-16))&gt;0),(G8-16)-1,(G8-16))-1,IF(OR(WEEKDAY((G8-16),2)&gt;5,COUNTIF(Feries,(G8-16))&gt;0),(G8-16)-1,(G8-16))))&gt;0),IF(OR(WEEKDAY(IF(OR(WEEKDAY((G8-16),2)&gt;5,COUNTIF(Feries,(G8-16))&gt;0),(G8-16)-1,(G8-16)),2)&gt;5,COUNTIF(Feries,IF(OR(WEEKDAY((G8-16),2)&gt;5,COUNTIF(Feries,(G8-16))&gt;0),(G8-16)-1,(G8-16)))&gt;0),IF(OR(WEEKDAY((G8-16),2)&gt;5,COUNTIF(Feries,(G8-16))&gt;0),(G8-16)-1,(G8-16))-1,IF(OR(WEEKDAY((G8-16),2)&gt;5,COUNTIF(Feries,(G8-16))&gt;0),(G8-16)-1,(G8-16)))-1,IF(OR(WEEKDAY(IF(OR(WEEKDAY((G8-16),2)&gt;5,COUNTIF(Feries,(G8-16))&gt;0),(G8-16)-1,(G8-16)),2)&gt;5,COUNTIF(Feries,IF(OR(WEEKDAY((G8-16),2)&gt;5,COUNTIF(Feries,(G8-16))&gt;0),(G8-16)-1,(G8-16)))&gt;0),IF(OR(WEEKDAY((G8-16),2)&gt;5,COUNTIF(Feries,(G8-16))&gt;0),(G8-16)-1,(G8-16))-1,IF(OR(WEEKDAY((G8-16),2)&gt;5,COUNTIF(Feries,(G8-16))&gt;0),(G8-16)-1,(G8-16)))))&gt;0),IF(OR(WEEKDAY(IF(OR(WEEKDAY(IF(OR(WEEKDAY((G8-16),2)&gt;5,COUNTIF(Feries,(G8-16))&gt;0),(G8-16)-1,(G8-16)),2)&gt;5,COUNTIF(Feries,IF(OR(WEEKDAY((G8-16),2)&gt;5,COUNTIF(Feries,(G8-16))&gt;0),(G8-16)-1,(G8-16)))&gt;0),IF(OR(WEEKDAY((G8-16),2)&gt;5,COUNTIF(Feries,(G8-16))&gt;0),(G8-16)-1,(G8-16))-1,IF(OR(WEEKDAY((G8-16),2)&gt;5,COUNTIF(Feries,(G8-16))&gt;0),(G8-16)-1,(G8-16))),2)&gt;5,COUNTIF(Feries,IF(OR(WEEKDAY(IF(OR(WEEKDAY((G8-16),2)&gt;5,COUNTIF(Feries,(G8-16))&gt;0),(G8-16)-1,(G8-16)),2)&gt;5,COUNTIF(Feries,IF(OR(WEEKDAY((G8-16),2)&gt;5,COUNTIF(Feries,(G8-16))&gt;0),(G8-16)-1,(G8-16)))&gt;0),IF(OR(WEEKDAY((G8-16),2)&gt;5,COUNTIF(Feries,(G8-16))&gt;0),(G8-16)-1,(G8-16))-1,IF(OR(WEEKDAY((G8-16),2)&gt;5,COUNTIF(Feries,(G8-16))&gt;0),(G8-16)-1,(G8-16))))&gt;0),IF(OR(WEEKDAY(IF(OR(WEEKDAY((G8-16),2)&gt;5,COUNTIF(Feries,(G8-16))&gt;0),(G8-16)-1,(G8-16)),2)&gt;5,COUNTIF(Feries,IF(OR(WEEKDAY((G8-16),2)&gt;5,COUNTIF(Feries,(G8-16))&gt;0),(G8-16)-1,(G8-16)))&gt;0),IF(OR(WEEKDAY((G8-16),2)&gt;5,COUNTIF(Feries,(G8-16))&gt;0),(G8-16)-1,(G8-16))-1,IF(OR(WEEKDAY((G8-16),2)&gt;5,COUNTIF(Feries,(G8-16))&gt;0),(G8-16)-1,(G8-16)))-1,IF(OR(WEEKDAY(IF(OR(WEEKDAY((G8-16),2)&gt;5,COUNTIF(Feries,(G8-16))&gt;0),(G8-16)-1,(G8-16)),2)&gt;5,COUNTIF(Feries,IF(OR(WEEKDAY((G8-16),2)&gt;5,COUNTIF(Feries,(G8-16))&gt;0),(G8-16)-1,(G8-16)))&gt;0),IF(OR(WEEKDAY((G8-16),2)&gt;5,COUNTIF(Feries,(G8-16))&gt;0),(G8-16)-1,(G8-16))-1,IF(OR(WEEKDAY((G8-16),2)&gt;5,COUNTIF(Feries,(G8-16))&gt;0),(G8-16)-1,(G8-16))))-1,IF(OR(WEEKDAY(IF(OR(WEEKDAY(IF(OR(WEEKDAY((G8-16),2)&gt;5,COUNTIF(Feries,(G8-16))&gt;0),(G8-16)-1,(G8-16)),2)&gt;5,COUNTIF(Feries,IF(OR(WEEKDAY((G8-16),2)&gt;5,COUNTIF(Feries,(G8-16))&gt;0),(G8-16)-1,(G8-16)))&gt;0),IF(OR(WEEKDAY((G8-16),2)&gt;5,COUNTIF(Feries,(G8-16))&gt;0),(G8-16)-1,(G8-16))-1,IF(OR(WEEKDAY((G8-16),2)&gt;5,COUNTIF(Feries,(G8-16))&gt;0),(G8-16)-1,(G8-16))),2)&gt;5,COUNTIF(Feries,IF(OR(WEEKDAY(IF(OR(WEEKDAY((G8-16),2)&gt;5,COUNTIF(Feries,(G8-16))&gt;0),(G8-16)-1,(G8-16)),2)&gt;5,COUNTIF(Feries,IF(OR(WEEKDAY((G8-16),2)&gt;5,COUNTIF(Feries,(G8-16))&gt;0),(G8-16)-1,(G8-16)))&gt;0),IF(OR(WEEKDAY((G8-16),2)&gt;5,COUNTIF(Feries,(G8-16))&gt;0),(G8-16)-1,(G8-16))-1,IF(OR(WEEKDAY((G8-16),2)&gt;5,COUNTIF(Feries,(G8-16))&gt;0),(G8-16)-1,(G8-16))))&gt;0),IF(OR(WEEKDAY(IF(OR(WEEKDAY((G8-16),2)&gt;5,COUNTIF(Feries,(G8-16))&gt;0),(G8-16)-1,(G8-16)),2)&gt;5,COUNTIF(Feries,IF(OR(WEEKDAY((G8-16),2)&gt;5,COUNTIF(Feries,(G8-16))&gt;0),(G8-16)-1,(G8-16)))&gt;0),IF(OR(WEEKDAY((G8-16),2)&gt;5,COUNTIF(Feries,(G8-16))&gt;0),(G8-16)-1,(G8-16))-1,IF(OR(WEEKDAY((G8-16),2)&gt;5,COUNTIF(Feries,(G8-16))&gt;0),(G8-16)-1,(G8-16)))-1,IF(OR(WEEKDAY(IF(OR(WEEKDAY((G8-16),2)&gt;5,COUNTIF(Feries,(G8-16))&gt;0),(G8-16)-1,(G8-16)),2)&gt;5,COUNTIF(Feries,IF(OR(WEEKDAY((G8-16),2)&gt;5,COUNTIF(Feries,(G8-16))&gt;0),(G8-16)-1,(G8-16)))&gt;0),IF(OR(WEEKDAY((G8-16),2)&gt;5,COUNTIF(Feries,(G8-16))&gt;0),(G8-16)-1,(G8-16))-1,IF(OR(WEEKDAY((G8-16),2)&gt;5,COUNTIF(Feries,(G8-16))&gt;0),(G8-16)-1,(G8-16)))))))</f>
        <v>46476</v>
      </c>
      <c r="J8" s="9">
        <f>IF(G8="","",IF(OR(WEEKDAY(IF(OR(WEEKDAY(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2)&gt;5,COUNTIF(Feries,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gt;0),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-1,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2)&gt;5,COUNTIF(Feries,IF(OR(WEEKDAY(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2)&gt;5,COUNTIF(Feries,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gt;0),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-1,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gt;0),IF(OR(WEEKDAY(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2)&gt;5,COUNTIF(Feries,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gt;0),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-1,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-1,IF(OR(WEEKDAY(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2)&gt;5,COUNTIF(Feries,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gt;0),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-1,IF(OR(WEEKDAY(IF(OR(WEEKDAY((EDATE(G8,1)),2)&gt;5,COUNTIF(Feries,(EDATE(G8,1)))&gt;0),(EDATE(G8,1))-1,(EDATE(G8,1))),2)&gt;5,COUNTIF(Feries,IF(OR(WEEKDAY((EDATE(G8,1)),2)&gt;5,COUNTIF(Feries,(EDATE(G8,1)))&gt;0),(EDATE(G8,1))-1,(EDATE(G8,1))))&gt;0),IF(OR(WEEKDAY((EDATE(G8,1)),2)&gt;5,COUNTIF(Feries,(EDATE(G8,1)))&gt;0),(EDATE(G8,1))-1,(EDATE(G8,1)))-1,IF(OR(WEEKDAY((EDATE(G8,1)),2)&gt;5,COUNTIF(Feries,(EDATE(G8,1)))&gt;0),(EDATE(G8,1))-1,(EDATE(G8,1)))))))</f>
        <v>46521</v>
      </c>
      <c r="K8" s="16" t="str">
        <f>IF(OR(D8="",G8=""),"",IF(AND(ISNUMBER(H8),G8&gt;H8),"⚠ AG après la date limite : requête en prorogation à déposer avant la date limite",IF(AND(ISNUMBER(I8),TODAY()&gt;I8),"⚠ Date de convocation dépassée","")))</f>
        <v>⚠ AG après la date limite : requête en prorogation à déposer avant la date limite</v>
      </c>
      <c r="L8" s="14" t="s">
        <v>29</v>
      </c>
    </row>
    <row r="9" spans="2:12">
      <c r="B9" s="14"/>
      <c r="C9" s="14"/>
      <c r="D9" s="7"/>
      <c r="E9" s="14"/>
      <c r="F9" s="14"/>
      <c r="G9" s="7"/>
      <c r="H9" s="9">
        <f>IF(D9="","",IF(C9="SAS","Selon statuts",IF(OR(C9="SA",C9="SARL",C9="SASU",C9="EURL"),EDATE(D9,6),"À vérifier")))</f>
        <v/>
      </c>
      <c r="I9" s="9">
        <f>IF(G9="","",IF(OR(C9="SASU",C9="EURL"),"Sans objet",IF(OR(WEEKDAY(IF(OR(WEEKDAY(IF(OR(WEEKDAY(IF(OR(WEEKDAY((G9-16),2)&gt;5,COUNTIF(Feries,(G9-16))&gt;0),(G9-16)-1,(G9-16)),2)&gt;5,COUNTIF(Feries,IF(OR(WEEKDAY((G9-16),2)&gt;5,COUNTIF(Feries,(G9-16))&gt;0),(G9-16)-1,(G9-16)))&gt;0),IF(OR(WEEKDAY((G9-16),2)&gt;5,COUNTIF(Feries,(G9-16))&gt;0),(G9-16)-1,(G9-16))-1,IF(OR(WEEKDAY((G9-16),2)&gt;5,COUNTIF(Feries,(G9-16))&gt;0),(G9-16)-1,(G9-16))),2)&gt;5,COUNTIF(Feries,IF(OR(WEEKDAY(IF(OR(WEEKDAY((G9-16),2)&gt;5,COUNTIF(Feries,(G9-16))&gt;0),(G9-16)-1,(G9-16)),2)&gt;5,COUNTIF(Feries,IF(OR(WEEKDAY((G9-16),2)&gt;5,COUNTIF(Feries,(G9-16))&gt;0),(G9-16)-1,(G9-16)))&gt;0),IF(OR(WEEKDAY((G9-16),2)&gt;5,COUNTIF(Feries,(G9-16))&gt;0),(G9-16)-1,(G9-16))-1,IF(OR(WEEKDAY((G9-16),2)&gt;5,COUNTIF(Feries,(G9-16))&gt;0),(G9-16)-1,(G9-16))))&gt;0),IF(OR(WEEKDAY(IF(OR(WEEKDAY((G9-16),2)&gt;5,COUNTIF(Feries,(G9-16))&gt;0),(G9-16)-1,(G9-16)),2)&gt;5,COUNTIF(Feries,IF(OR(WEEKDAY((G9-16),2)&gt;5,COUNTIF(Feries,(G9-16))&gt;0),(G9-16)-1,(G9-16)))&gt;0),IF(OR(WEEKDAY((G9-16),2)&gt;5,COUNTIF(Feries,(G9-16))&gt;0),(G9-16)-1,(G9-16))-1,IF(OR(WEEKDAY((G9-16),2)&gt;5,COUNTIF(Feries,(G9-16))&gt;0),(G9-16)-1,(G9-16)))-1,IF(OR(WEEKDAY(IF(OR(WEEKDAY((G9-16),2)&gt;5,COUNTIF(Feries,(G9-16))&gt;0),(G9-16)-1,(G9-16)),2)&gt;5,COUNTIF(Feries,IF(OR(WEEKDAY((G9-16),2)&gt;5,COUNTIF(Feries,(G9-16))&gt;0),(G9-16)-1,(G9-16)))&gt;0),IF(OR(WEEKDAY((G9-16),2)&gt;5,COUNTIF(Feries,(G9-16))&gt;0),(G9-16)-1,(G9-16))-1,IF(OR(WEEKDAY((G9-16),2)&gt;5,COUNTIF(Feries,(G9-16))&gt;0),(G9-16)-1,(G9-16)))),2)&gt;5,COUNTIF(Feries,IF(OR(WEEKDAY(IF(OR(WEEKDAY(IF(OR(WEEKDAY((G9-16),2)&gt;5,COUNTIF(Feries,(G9-16))&gt;0),(G9-16)-1,(G9-16)),2)&gt;5,COUNTIF(Feries,IF(OR(WEEKDAY((G9-16),2)&gt;5,COUNTIF(Feries,(G9-16))&gt;0),(G9-16)-1,(G9-16)))&gt;0),IF(OR(WEEKDAY((G9-16),2)&gt;5,COUNTIF(Feries,(G9-16))&gt;0),(G9-16)-1,(G9-16))-1,IF(OR(WEEKDAY((G9-16),2)&gt;5,COUNTIF(Feries,(G9-16))&gt;0),(G9-16)-1,(G9-16))),2)&gt;5,COUNTIF(Feries,IF(OR(WEEKDAY(IF(OR(WEEKDAY((G9-16),2)&gt;5,COUNTIF(Feries,(G9-16))&gt;0),(G9-16)-1,(G9-16)),2)&gt;5,COUNTIF(Feries,IF(OR(WEEKDAY((G9-16),2)&gt;5,COUNTIF(Feries,(G9-16))&gt;0),(G9-16)-1,(G9-16)))&gt;0),IF(OR(WEEKDAY((G9-16),2)&gt;5,COUNTIF(Feries,(G9-16))&gt;0),(G9-16)-1,(G9-16))-1,IF(OR(WEEKDAY((G9-16),2)&gt;5,COUNTIF(Feries,(G9-16))&gt;0),(G9-16)-1,(G9-16))))&gt;0),IF(OR(WEEKDAY(IF(OR(WEEKDAY((G9-16),2)&gt;5,COUNTIF(Feries,(G9-16))&gt;0),(G9-16)-1,(G9-16)),2)&gt;5,COUNTIF(Feries,IF(OR(WEEKDAY((G9-16),2)&gt;5,COUNTIF(Feries,(G9-16))&gt;0),(G9-16)-1,(G9-16)))&gt;0),IF(OR(WEEKDAY((G9-16),2)&gt;5,COUNTIF(Feries,(G9-16))&gt;0),(G9-16)-1,(G9-16))-1,IF(OR(WEEKDAY((G9-16),2)&gt;5,COUNTIF(Feries,(G9-16))&gt;0),(G9-16)-1,(G9-16)))-1,IF(OR(WEEKDAY(IF(OR(WEEKDAY((G9-16),2)&gt;5,COUNTIF(Feries,(G9-16))&gt;0),(G9-16)-1,(G9-16)),2)&gt;5,COUNTIF(Feries,IF(OR(WEEKDAY((G9-16),2)&gt;5,COUNTIF(Feries,(G9-16))&gt;0),(G9-16)-1,(G9-16)))&gt;0),IF(OR(WEEKDAY((G9-16),2)&gt;5,COUNTIF(Feries,(G9-16))&gt;0),(G9-16)-1,(G9-16))-1,IF(OR(WEEKDAY((G9-16),2)&gt;5,COUNTIF(Feries,(G9-16))&gt;0),(G9-16)-1,(G9-16)))))&gt;0),IF(OR(WEEKDAY(IF(OR(WEEKDAY(IF(OR(WEEKDAY((G9-16),2)&gt;5,COUNTIF(Feries,(G9-16))&gt;0),(G9-16)-1,(G9-16)),2)&gt;5,COUNTIF(Feries,IF(OR(WEEKDAY((G9-16),2)&gt;5,COUNTIF(Feries,(G9-16))&gt;0),(G9-16)-1,(G9-16)))&gt;0),IF(OR(WEEKDAY((G9-16),2)&gt;5,COUNTIF(Feries,(G9-16))&gt;0),(G9-16)-1,(G9-16))-1,IF(OR(WEEKDAY((G9-16),2)&gt;5,COUNTIF(Feries,(G9-16))&gt;0),(G9-16)-1,(G9-16))),2)&gt;5,COUNTIF(Feries,IF(OR(WEEKDAY(IF(OR(WEEKDAY((G9-16),2)&gt;5,COUNTIF(Feries,(G9-16))&gt;0),(G9-16)-1,(G9-16)),2)&gt;5,COUNTIF(Feries,IF(OR(WEEKDAY((G9-16),2)&gt;5,COUNTIF(Feries,(G9-16))&gt;0),(G9-16)-1,(G9-16)))&gt;0),IF(OR(WEEKDAY((G9-16),2)&gt;5,COUNTIF(Feries,(G9-16))&gt;0),(G9-16)-1,(G9-16))-1,IF(OR(WEEKDAY((G9-16),2)&gt;5,COUNTIF(Feries,(G9-16))&gt;0),(G9-16)-1,(G9-16))))&gt;0),IF(OR(WEEKDAY(IF(OR(WEEKDAY((G9-16),2)&gt;5,COUNTIF(Feries,(G9-16))&gt;0),(G9-16)-1,(G9-16)),2)&gt;5,COUNTIF(Feries,IF(OR(WEEKDAY((G9-16),2)&gt;5,COUNTIF(Feries,(G9-16))&gt;0),(G9-16)-1,(G9-16)))&gt;0),IF(OR(WEEKDAY((G9-16),2)&gt;5,COUNTIF(Feries,(G9-16))&gt;0),(G9-16)-1,(G9-16))-1,IF(OR(WEEKDAY((G9-16),2)&gt;5,COUNTIF(Feries,(G9-16))&gt;0),(G9-16)-1,(G9-16)))-1,IF(OR(WEEKDAY(IF(OR(WEEKDAY((G9-16),2)&gt;5,COUNTIF(Feries,(G9-16))&gt;0),(G9-16)-1,(G9-16)),2)&gt;5,COUNTIF(Feries,IF(OR(WEEKDAY((G9-16),2)&gt;5,COUNTIF(Feries,(G9-16))&gt;0),(G9-16)-1,(G9-16)))&gt;0),IF(OR(WEEKDAY((G9-16),2)&gt;5,COUNTIF(Feries,(G9-16))&gt;0),(G9-16)-1,(G9-16))-1,IF(OR(WEEKDAY((G9-16),2)&gt;5,COUNTIF(Feries,(G9-16))&gt;0),(G9-16)-1,(G9-16))))-1,IF(OR(WEEKDAY(IF(OR(WEEKDAY(IF(OR(WEEKDAY((G9-16),2)&gt;5,COUNTIF(Feries,(G9-16))&gt;0),(G9-16)-1,(G9-16)),2)&gt;5,COUNTIF(Feries,IF(OR(WEEKDAY((G9-16),2)&gt;5,COUNTIF(Feries,(G9-16))&gt;0),(G9-16)-1,(G9-16)))&gt;0),IF(OR(WEEKDAY((G9-16),2)&gt;5,COUNTIF(Feries,(G9-16))&gt;0),(G9-16)-1,(G9-16))-1,IF(OR(WEEKDAY((G9-16),2)&gt;5,COUNTIF(Feries,(G9-16))&gt;0),(G9-16)-1,(G9-16))),2)&gt;5,COUNTIF(Feries,IF(OR(WEEKDAY(IF(OR(WEEKDAY((G9-16),2)&gt;5,COUNTIF(Feries,(G9-16))&gt;0),(G9-16)-1,(G9-16)),2)&gt;5,COUNTIF(Feries,IF(OR(WEEKDAY((G9-16),2)&gt;5,COUNTIF(Feries,(G9-16))&gt;0),(G9-16)-1,(G9-16)))&gt;0),IF(OR(WEEKDAY((G9-16),2)&gt;5,COUNTIF(Feries,(G9-16))&gt;0),(G9-16)-1,(G9-16))-1,IF(OR(WEEKDAY((G9-16),2)&gt;5,COUNTIF(Feries,(G9-16))&gt;0),(G9-16)-1,(G9-16))))&gt;0),IF(OR(WEEKDAY(IF(OR(WEEKDAY((G9-16),2)&gt;5,COUNTIF(Feries,(G9-16))&gt;0),(G9-16)-1,(G9-16)),2)&gt;5,COUNTIF(Feries,IF(OR(WEEKDAY((G9-16),2)&gt;5,COUNTIF(Feries,(G9-16))&gt;0),(G9-16)-1,(G9-16)))&gt;0),IF(OR(WEEKDAY((G9-16),2)&gt;5,COUNTIF(Feries,(G9-16))&gt;0),(G9-16)-1,(G9-16))-1,IF(OR(WEEKDAY((G9-16),2)&gt;5,COUNTIF(Feries,(G9-16))&gt;0),(G9-16)-1,(G9-16)))-1,IF(OR(WEEKDAY(IF(OR(WEEKDAY((G9-16),2)&gt;5,COUNTIF(Feries,(G9-16))&gt;0),(G9-16)-1,(G9-16)),2)&gt;5,COUNTIF(Feries,IF(OR(WEEKDAY((G9-16),2)&gt;5,COUNTIF(Feries,(G9-16))&gt;0),(G9-16)-1,(G9-16)))&gt;0),IF(OR(WEEKDAY((G9-16),2)&gt;5,COUNTIF(Feries,(G9-16))&gt;0),(G9-16)-1,(G9-16))-1,IF(OR(WEEKDAY((G9-16),2)&gt;5,COUNTIF(Feries,(G9-16))&gt;0),(G9-16)-1,(G9-16)))))))</f>
        <v/>
      </c>
      <c r="J9" s="9">
        <f>IF(G9="","",IF(OR(WEEKDAY(IF(OR(WEEKDAY(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2)&gt;5,COUNTIF(Feries,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gt;0),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-1,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2)&gt;5,COUNTIF(Feries,IF(OR(WEEKDAY(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2)&gt;5,COUNTIF(Feries,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gt;0),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-1,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gt;0),IF(OR(WEEKDAY(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2)&gt;5,COUNTIF(Feries,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gt;0),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-1,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-1,IF(OR(WEEKDAY(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2)&gt;5,COUNTIF(Feries,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gt;0),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-1,IF(OR(WEEKDAY(IF(OR(WEEKDAY((EDATE(G9,1)),2)&gt;5,COUNTIF(Feries,(EDATE(G9,1)))&gt;0),(EDATE(G9,1))-1,(EDATE(G9,1))),2)&gt;5,COUNTIF(Feries,IF(OR(WEEKDAY((EDATE(G9,1)),2)&gt;5,COUNTIF(Feries,(EDATE(G9,1)))&gt;0),(EDATE(G9,1))-1,(EDATE(G9,1))))&gt;0),IF(OR(WEEKDAY((EDATE(G9,1)),2)&gt;5,COUNTIF(Feries,(EDATE(G9,1)))&gt;0),(EDATE(G9,1))-1,(EDATE(G9,1)))-1,IF(OR(WEEKDAY((EDATE(G9,1)),2)&gt;5,COUNTIF(Feries,(EDATE(G9,1)))&gt;0),(EDATE(G9,1))-1,(EDATE(G9,1)))))))</f>
        <v/>
      </c>
      <c r="K9" s="16">
        <f>IF(OR(D9="",G9=""),"",IF(AND(ISNUMBER(H9),G9&gt;H9),"⚠ AG après la date limite : requête en prorogation à déposer avant la date limite",IF(AND(ISNUMBER(I9),TODAY()&gt;I9),"⚠ Date de convocation dépassée","")))</f>
        <v/>
      </c>
      <c r="L9" s="14"/>
    </row>
    <row r="10" spans="2:12">
      <c r="B10" s="14"/>
      <c r="C10" s="14"/>
      <c r="D10" s="7"/>
      <c r="E10" s="14"/>
      <c r="F10" s="14"/>
      <c r="G10" s="7"/>
      <c r="H10" s="9">
        <f>IF(D10="","",IF(C10="SAS","Selon statuts",IF(OR(C10="SA",C10="SARL",C10="SASU",C10="EURL"),EDATE(D10,6),"À vérifier")))</f>
        <v/>
      </c>
      <c r="I10" s="9">
        <f>IF(G10="","",IF(OR(C10="SASU",C10="EURL"),"Sans objet",IF(OR(WEEKDAY(IF(OR(WEEKDAY(IF(OR(WEEKDAY(IF(OR(WEEKDAY((G10-16),2)&gt;5,COUNTIF(Feries,(G10-16))&gt;0),(G10-16)-1,(G10-16)),2)&gt;5,COUNTIF(Feries,IF(OR(WEEKDAY((G10-16),2)&gt;5,COUNTIF(Feries,(G10-16))&gt;0),(G10-16)-1,(G10-16)))&gt;0),IF(OR(WEEKDAY((G10-16),2)&gt;5,COUNTIF(Feries,(G10-16))&gt;0),(G10-16)-1,(G10-16))-1,IF(OR(WEEKDAY((G10-16),2)&gt;5,COUNTIF(Feries,(G10-16))&gt;0),(G10-16)-1,(G10-16))),2)&gt;5,COUNTIF(Feries,IF(OR(WEEKDAY(IF(OR(WEEKDAY((G10-16),2)&gt;5,COUNTIF(Feries,(G10-16))&gt;0),(G10-16)-1,(G10-16)),2)&gt;5,COUNTIF(Feries,IF(OR(WEEKDAY((G10-16),2)&gt;5,COUNTIF(Feries,(G10-16))&gt;0),(G10-16)-1,(G10-16)))&gt;0),IF(OR(WEEKDAY((G10-16),2)&gt;5,COUNTIF(Feries,(G10-16))&gt;0),(G10-16)-1,(G10-16))-1,IF(OR(WEEKDAY((G10-16),2)&gt;5,COUNTIF(Feries,(G10-16))&gt;0),(G10-16)-1,(G10-16))))&gt;0),IF(OR(WEEKDAY(IF(OR(WEEKDAY((G10-16),2)&gt;5,COUNTIF(Feries,(G10-16))&gt;0),(G10-16)-1,(G10-16)),2)&gt;5,COUNTIF(Feries,IF(OR(WEEKDAY((G10-16),2)&gt;5,COUNTIF(Feries,(G10-16))&gt;0),(G10-16)-1,(G10-16)))&gt;0),IF(OR(WEEKDAY((G10-16),2)&gt;5,COUNTIF(Feries,(G10-16))&gt;0),(G10-16)-1,(G10-16))-1,IF(OR(WEEKDAY((G10-16),2)&gt;5,COUNTIF(Feries,(G10-16))&gt;0),(G10-16)-1,(G10-16)))-1,IF(OR(WEEKDAY(IF(OR(WEEKDAY((G10-16),2)&gt;5,COUNTIF(Feries,(G10-16))&gt;0),(G10-16)-1,(G10-16)),2)&gt;5,COUNTIF(Feries,IF(OR(WEEKDAY((G10-16),2)&gt;5,COUNTIF(Feries,(G10-16))&gt;0),(G10-16)-1,(G10-16)))&gt;0),IF(OR(WEEKDAY((G10-16),2)&gt;5,COUNTIF(Feries,(G10-16))&gt;0),(G10-16)-1,(G10-16))-1,IF(OR(WEEKDAY((G10-16),2)&gt;5,COUNTIF(Feries,(G10-16))&gt;0),(G10-16)-1,(G10-16)))),2)&gt;5,COUNTIF(Feries,IF(OR(WEEKDAY(IF(OR(WEEKDAY(IF(OR(WEEKDAY((G10-16),2)&gt;5,COUNTIF(Feries,(G10-16))&gt;0),(G10-16)-1,(G10-16)),2)&gt;5,COUNTIF(Feries,IF(OR(WEEKDAY((G10-16),2)&gt;5,COUNTIF(Feries,(G10-16))&gt;0),(G10-16)-1,(G10-16)))&gt;0),IF(OR(WEEKDAY((G10-16),2)&gt;5,COUNTIF(Feries,(G10-16))&gt;0),(G10-16)-1,(G10-16))-1,IF(OR(WEEKDAY((G10-16),2)&gt;5,COUNTIF(Feries,(G10-16))&gt;0),(G10-16)-1,(G10-16))),2)&gt;5,COUNTIF(Feries,IF(OR(WEEKDAY(IF(OR(WEEKDAY((G10-16),2)&gt;5,COUNTIF(Feries,(G10-16))&gt;0),(G10-16)-1,(G10-16)),2)&gt;5,COUNTIF(Feries,IF(OR(WEEKDAY((G10-16),2)&gt;5,COUNTIF(Feries,(G10-16))&gt;0),(G10-16)-1,(G10-16)))&gt;0),IF(OR(WEEKDAY((G10-16),2)&gt;5,COUNTIF(Feries,(G10-16))&gt;0),(G10-16)-1,(G10-16))-1,IF(OR(WEEKDAY((G10-16),2)&gt;5,COUNTIF(Feries,(G10-16))&gt;0),(G10-16)-1,(G10-16))))&gt;0),IF(OR(WEEKDAY(IF(OR(WEEKDAY((G10-16),2)&gt;5,COUNTIF(Feries,(G10-16))&gt;0),(G10-16)-1,(G10-16)),2)&gt;5,COUNTIF(Feries,IF(OR(WEEKDAY((G10-16),2)&gt;5,COUNTIF(Feries,(G10-16))&gt;0),(G10-16)-1,(G10-16)))&gt;0),IF(OR(WEEKDAY((G10-16),2)&gt;5,COUNTIF(Feries,(G10-16))&gt;0),(G10-16)-1,(G10-16))-1,IF(OR(WEEKDAY((G10-16),2)&gt;5,COUNTIF(Feries,(G10-16))&gt;0),(G10-16)-1,(G10-16)))-1,IF(OR(WEEKDAY(IF(OR(WEEKDAY((G10-16),2)&gt;5,COUNTIF(Feries,(G10-16))&gt;0),(G10-16)-1,(G10-16)),2)&gt;5,COUNTIF(Feries,IF(OR(WEEKDAY((G10-16),2)&gt;5,COUNTIF(Feries,(G10-16))&gt;0),(G10-16)-1,(G10-16)))&gt;0),IF(OR(WEEKDAY((G10-16),2)&gt;5,COUNTIF(Feries,(G10-16))&gt;0),(G10-16)-1,(G10-16))-1,IF(OR(WEEKDAY((G10-16),2)&gt;5,COUNTIF(Feries,(G10-16))&gt;0),(G10-16)-1,(G10-16)))))&gt;0),IF(OR(WEEKDAY(IF(OR(WEEKDAY(IF(OR(WEEKDAY((G10-16),2)&gt;5,COUNTIF(Feries,(G10-16))&gt;0),(G10-16)-1,(G10-16)),2)&gt;5,COUNTIF(Feries,IF(OR(WEEKDAY((G10-16),2)&gt;5,COUNTIF(Feries,(G10-16))&gt;0),(G10-16)-1,(G10-16)))&gt;0),IF(OR(WEEKDAY((G10-16),2)&gt;5,COUNTIF(Feries,(G10-16))&gt;0),(G10-16)-1,(G10-16))-1,IF(OR(WEEKDAY((G10-16),2)&gt;5,COUNTIF(Feries,(G10-16))&gt;0),(G10-16)-1,(G10-16))),2)&gt;5,COUNTIF(Feries,IF(OR(WEEKDAY(IF(OR(WEEKDAY((G10-16),2)&gt;5,COUNTIF(Feries,(G10-16))&gt;0),(G10-16)-1,(G10-16)),2)&gt;5,COUNTIF(Feries,IF(OR(WEEKDAY((G10-16),2)&gt;5,COUNTIF(Feries,(G10-16))&gt;0),(G10-16)-1,(G10-16)))&gt;0),IF(OR(WEEKDAY((G10-16),2)&gt;5,COUNTIF(Feries,(G10-16))&gt;0),(G10-16)-1,(G10-16))-1,IF(OR(WEEKDAY((G10-16),2)&gt;5,COUNTIF(Feries,(G10-16))&gt;0),(G10-16)-1,(G10-16))))&gt;0),IF(OR(WEEKDAY(IF(OR(WEEKDAY((G10-16),2)&gt;5,COUNTIF(Feries,(G10-16))&gt;0),(G10-16)-1,(G10-16)),2)&gt;5,COUNTIF(Feries,IF(OR(WEEKDAY((G10-16),2)&gt;5,COUNTIF(Feries,(G10-16))&gt;0),(G10-16)-1,(G10-16)))&gt;0),IF(OR(WEEKDAY((G10-16),2)&gt;5,COUNTIF(Feries,(G10-16))&gt;0),(G10-16)-1,(G10-16))-1,IF(OR(WEEKDAY((G10-16),2)&gt;5,COUNTIF(Feries,(G10-16))&gt;0),(G10-16)-1,(G10-16)))-1,IF(OR(WEEKDAY(IF(OR(WEEKDAY((G10-16),2)&gt;5,COUNTIF(Feries,(G10-16))&gt;0),(G10-16)-1,(G10-16)),2)&gt;5,COUNTIF(Feries,IF(OR(WEEKDAY((G10-16),2)&gt;5,COUNTIF(Feries,(G10-16))&gt;0),(G10-16)-1,(G10-16)))&gt;0),IF(OR(WEEKDAY((G10-16),2)&gt;5,COUNTIF(Feries,(G10-16))&gt;0),(G10-16)-1,(G10-16))-1,IF(OR(WEEKDAY((G10-16),2)&gt;5,COUNTIF(Feries,(G10-16))&gt;0),(G10-16)-1,(G10-16))))-1,IF(OR(WEEKDAY(IF(OR(WEEKDAY(IF(OR(WEEKDAY((G10-16),2)&gt;5,COUNTIF(Feries,(G10-16))&gt;0),(G10-16)-1,(G10-16)),2)&gt;5,COUNTIF(Feries,IF(OR(WEEKDAY((G10-16),2)&gt;5,COUNTIF(Feries,(G10-16))&gt;0),(G10-16)-1,(G10-16)))&gt;0),IF(OR(WEEKDAY((G10-16),2)&gt;5,COUNTIF(Feries,(G10-16))&gt;0),(G10-16)-1,(G10-16))-1,IF(OR(WEEKDAY((G10-16),2)&gt;5,COUNTIF(Feries,(G10-16))&gt;0),(G10-16)-1,(G10-16))),2)&gt;5,COUNTIF(Feries,IF(OR(WEEKDAY(IF(OR(WEEKDAY((G10-16),2)&gt;5,COUNTIF(Feries,(G10-16))&gt;0),(G10-16)-1,(G10-16)),2)&gt;5,COUNTIF(Feries,IF(OR(WEEKDAY((G10-16),2)&gt;5,COUNTIF(Feries,(G10-16))&gt;0),(G10-16)-1,(G10-16)))&gt;0),IF(OR(WEEKDAY((G10-16),2)&gt;5,COUNTIF(Feries,(G10-16))&gt;0),(G10-16)-1,(G10-16))-1,IF(OR(WEEKDAY((G10-16),2)&gt;5,COUNTIF(Feries,(G10-16))&gt;0),(G10-16)-1,(G10-16))))&gt;0),IF(OR(WEEKDAY(IF(OR(WEEKDAY((G10-16),2)&gt;5,COUNTIF(Feries,(G10-16))&gt;0),(G10-16)-1,(G10-16)),2)&gt;5,COUNTIF(Feries,IF(OR(WEEKDAY((G10-16),2)&gt;5,COUNTIF(Feries,(G10-16))&gt;0),(G10-16)-1,(G10-16)))&gt;0),IF(OR(WEEKDAY((G10-16),2)&gt;5,COUNTIF(Feries,(G10-16))&gt;0),(G10-16)-1,(G10-16))-1,IF(OR(WEEKDAY((G10-16),2)&gt;5,COUNTIF(Feries,(G10-16))&gt;0),(G10-16)-1,(G10-16)))-1,IF(OR(WEEKDAY(IF(OR(WEEKDAY((G10-16),2)&gt;5,COUNTIF(Feries,(G10-16))&gt;0),(G10-16)-1,(G10-16)),2)&gt;5,COUNTIF(Feries,IF(OR(WEEKDAY((G10-16),2)&gt;5,COUNTIF(Feries,(G10-16))&gt;0),(G10-16)-1,(G10-16)))&gt;0),IF(OR(WEEKDAY((G10-16),2)&gt;5,COUNTIF(Feries,(G10-16))&gt;0),(G10-16)-1,(G10-16))-1,IF(OR(WEEKDAY((G10-16),2)&gt;5,COUNTIF(Feries,(G10-16))&gt;0),(G10-16)-1,(G10-16)))))))</f>
        <v/>
      </c>
      <c r="J10" s="9">
        <f>IF(G10="","",IF(OR(WEEKDAY(IF(OR(WEEKDAY(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2)&gt;5,COUNTIF(Feries,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gt;0),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-1,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2)&gt;5,COUNTIF(Feries,IF(OR(WEEKDAY(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2)&gt;5,COUNTIF(Feries,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gt;0),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-1,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gt;0),IF(OR(WEEKDAY(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2)&gt;5,COUNTIF(Feries,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gt;0),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-1,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-1,IF(OR(WEEKDAY(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2)&gt;5,COUNTIF(Feries,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gt;0),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-1,IF(OR(WEEKDAY(IF(OR(WEEKDAY((EDATE(G10,1)),2)&gt;5,COUNTIF(Feries,(EDATE(G10,1)))&gt;0),(EDATE(G10,1))-1,(EDATE(G10,1))),2)&gt;5,COUNTIF(Feries,IF(OR(WEEKDAY((EDATE(G10,1)),2)&gt;5,COUNTIF(Feries,(EDATE(G10,1)))&gt;0),(EDATE(G10,1))-1,(EDATE(G10,1))))&gt;0),IF(OR(WEEKDAY((EDATE(G10,1)),2)&gt;5,COUNTIF(Feries,(EDATE(G10,1)))&gt;0),(EDATE(G10,1))-1,(EDATE(G10,1)))-1,IF(OR(WEEKDAY((EDATE(G10,1)),2)&gt;5,COUNTIF(Feries,(EDATE(G10,1)))&gt;0),(EDATE(G10,1))-1,(EDATE(G10,1)))))))</f>
        <v/>
      </c>
      <c r="K10" s="16">
        <f>IF(OR(D10="",G10=""),"",IF(AND(ISNUMBER(H10),G10&gt;H10),"⚠ AG après la date limite : requête en prorogation à déposer avant la date limite",IF(AND(ISNUMBER(I10),TODAY()&gt;I10),"⚠ Date de convocation dépassée","")))</f>
        <v/>
      </c>
      <c r="L10" s="14"/>
    </row>
    <row r="11" spans="2:12">
      <c r="B11" s="14"/>
      <c r="C11" s="14"/>
      <c r="D11" s="7"/>
      <c r="E11" s="14"/>
      <c r="F11" s="14"/>
      <c r="G11" s="7"/>
      <c r="H11" s="9">
        <f>IF(D11="","",IF(C11="SAS","Selon statuts",IF(OR(C11="SA",C11="SARL",C11="SASU",C11="EURL"),EDATE(D11,6),"À vérifier")))</f>
        <v/>
      </c>
      <c r="I11" s="9">
        <f>IF(G11="","",IF(OR(C11="SASU",C11="EURL"),"Sans objet",IF(OR(WEEKDAY(IF(OR(WEEKDAY(IF(OR(WEEKDAY(IF(OR(WEEKDAY((G11-16),2)&gt;5,COUNTIF(Feries,(G11-16))&gt;0),(G11-16)-1,(G11-16)),2)&gt;5,COUNTIF(Feries,IF(OR(WEEKDAY((G11-16),2)&gt;5,COUNTIF(Feries,(G11-16))&gt;0),(G11-16)-1,(G11-16)))&gt;0),IF(OR(WEEKDAY((G11-16),2)&gt;5,COUNTIF(Feries,(G11-16))&gt;0),(G11-16)-1,(G11-16))-1,IF(OR(WEEKDAY((G11-16),2)&gt;5,COUNTIF(Feries,(G11-16))&gt;0),(G11-16)-1,(G11-16))),2)&gt;5,COUNTIF(Feries,IF(OR(WEEKDAY(IF(OR(WEEKDAY((G11-16),2)&gt;5,COUNTIF(Feries,(G11-16))&gt;0),(G11-16)-1,(G11-16)),2)&gt;5,COUNTIF(Feries,IF(OR(WEEKDAY((G11-16),2)&gt;5,COUNTIF(Feries,(G11-16))&gt;0),(G11-16)-1,(G11-16)))&gt;0),IF(OR(WEEKDAY((G11-16),2)&gt;5,COUNTIF(Feries,(G11-16))&gt;0),(G11-16)-1,(G11-16))-1,IF(OR(WEEKDAY((G11-16),2)&gt;5,COUNTIF(Feries,(G11-16))&gt;0),(G11-16)-1,(G11-16))))&gt;0),IF(OR(WEEKDAY(IF(OR(WEEKDAY((G11-16),2)&gt;5,COUNTIF(Feries,(G11-16))&gt;0),(G11-16)-1,(G11-16)),2)&gt;5,COUNTIF(Feries,IF(OR(WEEKDAY((G11-16),2)&gt;5,COUNTIF(Feries,(G11-16))&gt;0),(G11-16)-1,(G11-16)))&gt;0),IF(OR(WEEKDAY((G11-16),2)&gt;5,COUNTIF(Feries,(G11-16))&gt;0),(G11-16)-1,(G11-16))-1,IF(OR(WEEKDAY((G11-16),2)&gt;5,COUNTIF(Feries,(G11-16))&gt;0),(G11-16)-1,(G11-16)))-1,IF(OR(WEEKDAY(IF(OR(WEEKDAY((G11-16),2)&gt;5,COUNTIF(Feries,(G11-16))&gt;0),(G11-16)-1,(G11-16)),2)&gt;5,COUNTIF(Feries,IF(OR(WEEKDAY((G11-16),2)&gt;5,COUNTIF(Feries,(G11-16))&gt;0),(G11-16)-1,(G11-16)))&gt;0),IF(OR(WEEKDAY((G11-16),2)&gt;5,COUNTIF(Feries,(G11-16))&gt;0),(G11-16)-1,(G11-16))-1,IF(OR(WEEKDAY((G11-16),2)&gt;5,COUNTIF(Feries,(G11-16))&gt;0),(G11-16)-1,(G11-16)))),2)&gt;5,COUNTIF(Feries,IF(OR(WEEKDAY(IF(OR(WEEKDAY(IF(OR(WEEKDAY((G11-16),2)&gt;5,COUNTIF(Feries,(G11-16))&gt;0),(G11-16)-1,(G11-16)),2)&gt;5,COUNTIF(Feries,IF(OR(WEEKDAY((G11-16),2)&gt;5,COUNTIF(Feries,(G11-16))&gt;0),(G11-16)-1,(G11-16)))&gt;0),IF(OR(WEEKDAY((G11-16),2)&gt;5,COUNTIF(Feries,(G11-16))&gt;0),(G11-16)-1,(G11-16))-1,IF(OR(WEEKDAY((G11-16),2)&gt;5,COUNTIF(Feries,(G11-16))&gt;0),(G11-16)-1,(G11-16))),2)&gt;5,COUNTIF(Feries,IF(OR(WEEKDAY(IF(OR(WEEKDAY((G11-16),2)&gt;5,COUNTIF(Feries,(G11-16))&gt;0),(G11-16)-1,(G11-16)),2)&gt;5,COUNTIF(Feries,IF(OR(WEEKDAY((G11-16),2)&gt;5,COUNTIF(Feries,(G11-16))&gt;0),(G11-16)-1,(G11-16)))&gt;0),IF(OR(WEEKDAY((G11-16),2)&gt;5,COUNTIF(Feries,(G11-16))&gt;0),(G11-16)-1,(G11-16))-1,IF(OR(WEEKDAY((G11-16),2)&gt;5,COUNTIF(Feries,(G11-16))&gt;0),(G11-16)-1,(G11-16))))&gt;0),IF(OR(WEEKDAY(IF(OR(WEEKDAY((G11-16),2)&gt;5,COUNTIF(Feries,(G11-16))&gt;0),(G11-16)-1,(G11-16)),2)&gt;5,COUNTIF(Feries,IF(OR(WEEKDAY((G11-16),2)&gt;5,COUNTIF(Feries,(G11-16))&gt;0),(G11-16)-1,(G11-16)))&gt;0),IF(OR(WEEKDAY((G11-16),2)&gt;5,COUNTIF(Feries,(G11-16))&gt;0),(G11-16)-1,(G11-16))-1,IF(OR(WEEKDAY((G11-16),2)&gt;5,COUNTIF(Feries,(G11-16))&gt;0),(G11-16)-1,(G11-16)))-1,IF(OR(WEEKDAY(IF(OR(WEEKDAY((G11-16),2)&gt;5,COUNTIF(Feries,(G11-16))&gt;0),(G11-16)-1,(G11-16)),2)&gt;5,COUNTIF(Feries,IF(OR(WEEKDAY((G11-16),2)&gt;5,COUNTIF(Feries,(G11-16))&gt;0),(G11-16)-1,(G11-16)))&gt;0),IF(OR(WEEKDAY((G11-16),2)&gt;5,COUNTIF(Feries,(G11-16))&gt;0),(G11-16)-1,(G11-16))-1,IF(OR(WEEKDAY((G11-16),2)&gt;5,COUNTIF(Feries,(G11-16))&gt;0),(G11-16)-1,(G11-16)))))&gt;0),IF(OR(WEEKDAY(IF(OR(WEEKDAY(IF(OR(WEEKDAY((G11-16),2)&gt;5,COUNTIF(Feries,(G11-16))&gt;0),(G11-16)-1,(G11-16)),2)&gt;5,COUNTIF(Feries,IF(OR(WEEKDAY((G11-16),2)&gt;5,COUNTIF(Feries,(G11-16))&gt;0),(G11-16)-1,(G11-16)))&gt;0),IF(OR(WEEKDAY((G11-16),2)&gt;5,COUNTIF(Feries,(G11-16))&gt;0),(G11-16)-1,(G11-16))-1,IF(OR(WEEKDAY((G11-16),2)&gt;5,COUNTIF(Feries,(G11-16))&gt;0),(G11-16)-1,(G11-16))),2)&gt;5,COUNTIF(Feries,IF(OR(WEEKDAY(IF(OR(WEEKDAY((G11-16),2)&gt;5,COUNTIF(Feries,(G11-16))&gt;0),(G11-16)-1,(G11-16)),2)&gt;5,COUNTIF(Feries,IF(OR(WEEKDAY((G11-16),2)&gt;5,COUNTIF(Feries,(G11-16))&gt;0),(G11-16)-1,(G11-16)))&gt;0),IF(OR(WEEKDAY((G11-16),2)&gt;5,COUNTIF(Feries,(G11-16))&gt;0),(G11-16)-1,(G11-16))-1,IF(OR(WEEKDAY((G11-16),2)&gt;5,COUNTIF(Feries,(G11-16))&gt;0),(G11-16)-1,(G11-16))))&gt;0),IF(OR(WEEKDAY(IF(OR(WEEKDAY((G11-16),2)&gt;5,COUNTIF(Feries,(G11-16))&gt;0),(G11-16)-1,(G11-16)),2)&gt;5,COUNTIF(Feries,IF(OR(WEEKDAY((G11-16),2)&gt;5,COUNTIF(Feries,(G11-16))&gt;0),(G11-16)-1,(G11-16)))&gt;0),IF(OR(WEEKDAY((G11-16),2)&gt;5,COUNTIF(Feries,(G11-16))&gt;0),(G11-16)-1,(G11-16))-1,IF(OR(WEEKDAY((G11-16),2)&gt;5,COUNTIF(Feries,(G11-16))&gt;0),(G11-16)-1,(G11-16)))-1,IF(OR(WEEKDAY(IF(OR(WEEKDAY((G11-16),2)&gt;5,COUNTIF(Feries,(G11-16))&gt;0),(G11-16)-1,(G11-16)),2)&gt;5,COUNTIF(Feries,IF(OR(WEEKDAY((G11-16),2)&gt;5,COUNTIF(Feries,(G11-16))&gt;0),(G11-16)-1,(G11-16)))&gt;0),IF(OR(WEEKDAY((G11-16),2)&gt;5,COUNTIF(Feries,(G11-16))&gt;0),(G11-16)-1,(G11-16))-1,IF(OR(WEEKDAY((G11-16),2)&gt;5,COUNTIF(Feries,(G11-16))&gt;0),(G11-16)-1,(G11-16))))-1,IF(OR(WEEKDAY(IF(OR(WEEKDAY(IF(OR(WEEKDAY((G11-16),2)&gt;5,COUNTIF(Feries,(G11-16))&gt;0),(G11-16)-1,(G11-16)),2)&gt;5,COUNTIF(Feries,IF(OR(WEEKDAY((G11-16),2)&gt;5,COUNTIF(Feries,(G11-16))&gt;0),(G11-16)-1,(G11-16)))&gt;0),IF(OR(WEEKDAY((G11-16),2)&gt;5,COUNTIF(Feries,(G11-16))&gt;0),(G11-16)-1,(G11-16))-1,IF(OR(WEEKDAY((G11-16),2)&gt;5,COUNTIF(Feries,(G11-16))&gt;0),(G11-16)-1,(G11-16))),2)&gt;5,COUNTIF(Feries,IF(OR(WEEKDAY(IF(OR(WEEKDAY((G11-16),2)&gt;5,COUNTIF(Feries,(G11-16))&gt;0),(G11-16)-1,(G11-16)),2)&gt;5,COUNTIF(Feries,IF(OR(WEEKDAY((G11-16),2)&gt;5,COUNTIF(Feries,(G11-16))&gt;0),(G11-16)-1,(G11-16)))&gt;0),IF(OR(WEEKDAY((G11-16),2)&gt;5,COUNTIF(Feries,(G11-16))&gt;0),(G11-16)-1,(G11-16))-1,IF(OR(WEEKDAY((G11-16),2)&gt;5,COUNTIF(Feries,(G11-16))&gt;0),(G11-16)-1,(G11-16))))&gt;0),IF(OR(WEEKDAY(IF(OR(WEEKDAY((G11-16),2)&gt;5,COUNTIF(Feries,(G11-16))&gt;0),(G11-16)-1,(G11-16)),2)&gt;5,COUNTIF(Feries,IF(OR(WEEKDAY((G11-16),2)&gt;5,COUNTIF(Feries,(G11-16))&gt;0),(G11-16)-1,(G11-16)))&gt;0),IF(OR(WEEKDAY((G11-16),2)&gt;5,COUNTIF(Feries,(G11-16))&gt;0),(G11-16)-1,(G11-16))-1,IF(OR(WEEKDAY((G11-16),2)&gt;5,COUNTIF(Feries,(G11-16))&gt;0),(G11-16)-1,(G11-16)))-1,IF(OR(WEEKDAY(IF(OR(WEEKDAY((G11-16),2)&gt;5,COUNTIF(Feries,(G11-16))&gt;0),(G11-16)-1,(G11-16)),2)&gt;5,COUNTIF(Feries,IF(OR(WEEKDAY((G11-16),2)&gt;5,COUNTIF(Feries,(G11-16))&gt;0),(G11-16)-1,(G11-16)))&gt;0),IF(OR(WEEKDAY((G11-16),2)&gt;5,COUNTIF(Feries,(G11-16))&gt;0),(G11-16)-1,(G11-16))-1,IF(OR(WEEKDAY((G11-16),2)&gt;5,COUNTIF(Feries,(G11-16))&gt;0),(G11-16)-1,(G11-16)))))))</f>
        <v/>
      </c>
      <c r="J11" s="9">
        <f>IF(G11="","",IF(OR(WEEKDAY(IF(OR(WEEKDAY(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2)&gt;5,COUNTIF(Feries,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gt;0),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-1,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2)&gt;5,COUNTIF(Feries,IF(OR(WEEKDAY(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2)&gt;5,COUNTIF(Feries,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gt;0),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-1,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gt;0),IF(OR(WEEKDAY(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2)&gt;5,COUNTIF(Feries,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gt;0),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-1,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-1,IF(OR(WEEKDAY(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2)&gt;5,COUNTIF(Feries,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gt;0),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-1,IF(OR(WEEKDAY(IF(OR(WEEKDAY((EDATE(G11,1)),2)&gt;5,COUNTIF(Feries,(EDATE(G11,1)))&gt;0),(EDATE(G11,1))-1,(EDATE(G11,1))),2)&gt;5,COUNTIF(Feries,IF(OR(WEEKDAY((EDATE(G11,1)),2)&gt;5,COUNTIF(Feries,(EDATE(G11,1)))&gt;0),(EDATE(G11,1))-1,(EDATE(G11,1))))&gt;0),IF(OR(WEEKDAY((EDATE(G11,1)),2)&gt;5,COUNTIF(Feries,(EDATE(G11,1)))&gt;0),(EDATE(G11,1))-1,(EDATE(G11,1)))-1,IF(OR(WEEKDAY((EDATE(G11,1)),2)&gt;5,COUNTIF(Feries,(EDATE(G11,1)))&gt;0),(EDATE(G11,1))-1,(EDATE(G11,1)))))))</f>
        <v/>
      </c>
      <c r="K11" s="16">
        <f>IF(OR(D11="",G11=""),"",IF(AND(ISNUMBER(H11),G11&gt;H11),"⚠ AG après la date limite : requête en prorogation à déposer avant la date limite",IF(AND(ISNUMBER(I11),TODAY()&gt;I11),"⚠ Date de convocation dépassée","")))</f>
        <v/>
      </c>
      <c r="L11" s="14"/>
    </row>
    <row r="12" spans="2:12">
      <c r="B12" s="14"/>
      <c r="C12" s="14"/>
      <c r="D12" s="7"/>
      <c r="E12" s="14"/>
      <c r="F12" s="14"/>
      <c r="G12" s="7"/>
      <c r="H12" s="9">
        <f>IF(D12="","",IF(C12="SAS","Selon statuts",IF(OR(C12="SA",C12="SARL",C12="SASU",C12="EURL"),EDATE(D12,6),"À vérifier")))</f>
        <v/>
      </c>
      <c r="I12" s="9">
        <f>IF(G12="","",IF(OR(C12="SASU",C12="EURL"),"Sans objet",IF(OR(WEEKDAY(IF(OR(WEEKDAY(IF(OR(WEEKDAY(IF(OR(WEEKDAY((G12-16),2)&gt;5,COUNTIF(Feries,(G12-16))&gt;0),(G12-16)-1,(G12-16)),2)&gt;5,COUNTIF(Feries,IF(OR(WEEKDAY((G12-16),2)&gt;5,COUNTIF(Feries,(G12-16))&gt;0),(G12-16)-1,(G12-16)))&gt;0),IF(OR(WEEKDAY((G12-16),2)&gt;5,COUNTIF(Feries,(G12-16))&gt;0),(G12-16)-1,(G12-16))-1,IF(OR(WEEKDAY((G12-16),2)&gt;5,COUNTIF(Feries,(G12-16))&gt;0),(G12-16)-1,(G12-16))),2)&gt;5,COUNTIF(Feries,IF(OR(WEEKDAY(IF(OR(WEEKDAY((G12-16),2)&gt;5,COUNTIF(Feries,(G12-16))&gt;0),(G12-16)-1,(G12-16)),2)&gt;5,COUNTIF(Feries,IF(OR(WEEKDAY((G12-16),2)&gt;5,COUNTIF(Feries,(G12-16))&gt;0),(G12-16)-1,(G12-16)))&gt;0),IF(OR(WEEKDAY((G12-16),2)&gt;5,COUNTIF(Feries,(G12-16))&gt;0),(G12-16)-1,(G12-16))-1,IF(OR(WEEKDAY((G12-16),2)&gt;5,COUNTIF(Feries,(G12-16))&gt;0),(G12-16)-1,(G12-16))))&gt;0),IF(OR(WEEKDAY(IF(OR(WEEKDAY((G12-16),2)&gt;5,COUNTIF(Feries,(G12-16))&gt;0),(G12-16)-1,(G12-16)),2)&gt;5,COUNTIF(Feries,IF(OR(WEEKDAY((G12-16),2)&gt;5,COUNTIF(Feries,(G12-16))&gt;0),(G12-16)-1,(G12-16)))&gt;0),IF(OR(WEEKDAY((G12-16),2)&gt;5,COUNTIF(Feries,(G12-16))&gt;0),(G12-16)-1,(G12-16))-1,IF(OR(WEEKDAY((G12-16),2)&gt;5,COUNTIF(Feries,(G12-16))&gt;0),(G12-16)-1,(G12-16)))-1,IF(OR(WEEKDAY(IF(OR(WEEKDAY((G12-16),2)&gt;5,COUNTIF(Feries,(G12-16))&gt;0),(G12-16)-1,(G12-16)),2)&gt;5,COUNTIF(Feries,IF(OR(WEEKDAY((G12-16),2)&gt;5,COUNTIF(Feries,(G12-16))&gt;0),(G12-16)-1,(G12-16)))&gt;0),IF(OR(WEEKDAY((G12-16),2)&gt;5,COUNTIF(Feries,(G12-16))&gt;0),(G12-16)-1,(G12-16))-1,IF(OR(WEEKDAY((G12-16),2)&gt;5,COUNTIF(Feries,(G12-16))&gt;0),(G12-16)-1,(G12-16)))),2)&gt;5,COUNTIF(Feries,IF(OR(WEEKDAY(IF(OR(WEEKDAY(IF(OR(WEEKDAY((G12-16),2)&gt;5,COUNTIF(Feries,(G12-16))&gt;0),(G12-16)-1,(G12-16)),2)&gt;5,COUNTIF(Feries,IF(OR(WEEKDAY((G12-16),2)&gt;5,COUNTIF(Feries,(G12-16))&gt;0),(G12-16)-1,(G12-16)))&gt;0),IF(OR(WEEKDAY((G12-16),2)&gt;5,COUNTIF(Feries,(G12-16))&gt;0),(G12-16)-1,(G12-16))-1,IF(OR(WEEKDAY((G12-16),2)&gt;5,COUNTIF(Feries,(G12-16))&gt;0),(G12-16)-1,(G12-16))),2)&gt;5,COUNTIF(Feries,IF(OR(WEEKDAY(IF(OR(WEEKDAY((G12-16),2)&gt;5,COUNTIF(Feries,(G12-16))&gt;0),(G12-16)-1,(G12-16)),2)&gt;5,COUNTIF(Feries,IF(OR(WEEKDAY((G12-16),2)&gt;5,COUNTIF(Feries,(G12-16))&gt;0),(G12-16)-1,(G12-16)))&gt;0),IF(OR(WEEKDAY((G12-16),2)&gt;5,COUNTIF(Feries,(G12-16))&gt;0),(G12-16)-1,(G12-16))-1,IF(OR(WEEKDAY((G12-16),2)&gt;5,COUNTIF(Feries,(G12-16))&gt;0),(G12-16)-1,(G12-16))))&gt;0),IF(OR(WEEKDAY(IF(OR(WEEKDAY((G12-16),2)&gt;5,COUNTIF(Feries,(G12-16))&gt;0),(G12-16)-1,(G12-16)),2)&gt;5,COUNTIF(Feries,IF(OR(WEEKDAY((G12-16),2)&gt;5,COUNTIF(Feries,(G12-16))&gt;0),(G12-16)-1,(G12-16)))&gt;0),IF(OR(WEEKDAY((G12-16),2)&gt;5,COUNTIF(Feries,(G12-16))&gt;0),(G12-16)-1,(G12-16))-1,IF(OR(WEEKDAY((G12-16),2)&gt;5,COUNTIF(Feries,(G12-16))&gt;0),(G12-16)-1,(G12-16)))-1,IF(OR(WEEKDAY(IF(OR(WEEKDAY((G12-16),2)&gt;5,COUNTIF(Feries,(G12-16))&gt;0),(G12-16)-1,(G12-16)),2)&gt;5,COUNTIF(Feries,IF(OR(WEEKDAY((G12-16),2)&gt;5,COUNTIF(Feries,(G12-16))&gt;0),(G12-16)-1,(G12-16)))&gt;0),IF(OR(WEEKDAY((G12-16),2)&gt;5,COUNTIF(Feries,(G12-16))&gt;0),(G12-16)-1,(G12-16))-1,IF(OR(WEEKDAY((G12-16),2)&gt;5,COUNTIF(Feries,(G12-16))&gt;0),(G12-16)-1,(G12-16)))))&gt;0),IF(OR(WEEKDAY(IF(OR(WEEKDAY(IF(OR(WEEKDAY((G12-16),2)&gt;5,COUNTIF(Feries,(G12-16))&gt;0),(G12-16)-1,(G12-16)),2)&gt;5,COUNTIF(Feries,IF(OR(WEEKDAY((G12-16),2)&gt;5,COUNTIF(Feries,(G12-16))&gt;0),(G12-16)-1,(G12-16)))&gt;0),IF(OR(WEEKDAY((G12-16),2)&gt;5,COUNTIF(Feries,(G12-16))&gt;0),(G12-16)-1,(G12-16))-1,IF(OR(WEEKDAY((G12-16),2)&gt;5,COUNTIF(Feries,(G12-16))&gt;0),(G12-16)-1,(G12-16))),2)&gt;5,COUNTIF(Feries,IF(OR(WEEKDAY(IF(OR(WEEKDAY((G12-16),2)&gt;5,COUNTIF(Feries,(G12-16))&gt;0),(G12-16)-1,(G12-16)),2)&gt;5,COUNTIF(Feries,IF(OR(WEEKDAY((G12-16),2)&gt;5,COUNTIF(Feries,(G12-16))&gt;0),(G12-16)-1,(G12-16)))&gt;0),IF(OR(WEEKDAY((G12-16),2)&gt;5,COUNTIF(Feries,(G12-16))&gt;0),(G12-16)-1,(G12-16))-1,IF(OR(WEEKDAY((G12-16),2)&gt;5,COUNTIF(Feries,(G12-16))&gt;0),(G12-16)-1,(G12-16))))&gt;0),IF(OR(WEEKDAY(IF(OR(WEEKDAY((G12-16),2)&gt;5,COUNTIF(Feries,(G12-16))&gt;0),(G12-16)-1,(G12-16)),2)&gt;5,COUNTIF(Feries,IF(OR(WEEKDAY((G12-16),2)&gt;5,COUNTIF(Feries,(G12-16))&gt;0),(G12-16)-1,(G12-16)))&gt;0),IF(OR(WEEKDAY((G12-16),2)&gt;5,COUNTIF(Feries,(G12-16))&gt;0),(G12-16)-1,(G12-16))-1,IF(OR(WEEKDAY((G12-16),2)&gt;5,COUNTIF(Feries,(G12-16))&gt;0),(G12-16)-1,(G12-16)))-1,IF(OR(WEEKDAY(IF(OR(WEEKDAY((G12-16),2)&gt;5,COUNTIF(Feries,(G12-16))&gt;0),(G12-16)-1,(G12-16)),2)&gt;5,COUNTIF(Feries,IF(OR(WEEKDAY((G12-16),2)&gt;5,COUNTIF(Feries,(G12-16))&gt;0),(G12-16)-1,(G12-16)))&gt;0),IF(OR(WEEKDAY((G12-16),2)&gt;5,COUNTIF(Feries,(G12-16))&gt;0),(G12-16)-1,(G12-16))-1,IF(OR(WEEKDAY((G12-16),2)&gt;5,COUNTIF(Feries,(G12-16))&gt;0),(G12-16)-1,(G12-16))))-1,IF(OR(WEEKDAY(IF(OR(WEEKDAY(IF(OR(WEEKDAY((G12-16),2)&gt;5,COUNTIF(Feries,(G12-16))&gt;0),(G12-16)-1,(G12-16)),2)&gt;5,COUNTIF(Feries,IF(OR(WEEKDAY((G12-16),2)&gt;5,COUNTIF(Feries,(G12-16))&gt;0),(G12-16)-1,(G12-16)))&gt;0),IF(OR(WEEKDAY((G12-16),2)&gt;5,COUNTIF(Feries,(G12-16))&gt;0),(G12-16)-1,(G12-16))-1,IF(OR(WEEKDAY((G12-16),2)&gt;5,COUNTIF(Feries,(G12-16))&gt;0),(G12-16)-1,(G12-16))),2)&gt;5,COUNTIF(Feries,IF(OR(WEEKDAY(IF(OR(WEEKDAY((G12-16),2)&gt;5,COUNTIF(Feries,(G12-16))&gt;0),(G12-16)-1,(G12-16)),2)&gt;5,COUNTIF(Feries,IF(OR(WEEKDAY((G12-16),2)&gt;5,COUNTIF(Feries,(G12-16))&gt;0),(G12-16)-1,(G12-16)))&gt;0),IF(OR(WEEKDAY((G12-16),2)&gt;5,COUNTIF(Feries,(G12-16))&gt;0),(G12-16)-1,(G12-16))-1,IF(OR(WEEKDAY((G12-16),2)&gt;5,COUNTIF(Feries,(G12-16))&gt;0),(G12-16)-1,(G12-16))))&gt;0),IF(OR(WEEKDAY(IF(OR(WEEKDAY((G12-16),2)&gt;5,COUNTIF(Feries,(G12-16))&gt;0),(G12-16)-1,(G12-16)),2)&gt;5,COUNTIF(Feries,IF(OR(WEEKDAY((G12-16),2)&gt;5,COUNTIF(Feries,(G12-16))&gt;0),(G12-16)-1,(G12-16)))&gt;0),IF(OR(WEEKDAY((G12-16),2)&gt;5,COUNTIF(Feries,(G12-16))&gt;0),(G12-16)-1,(G12-16))-1,IF(OR(WEEKDAY((G12-16),2)&gt;5,COUNTIF(Feries,(G12-16))&gt;0),(G12-16)-1,(G12-16)))-1,IF(OR(WEEKDAY(IF(OR(WEEKDAY((G12-16),2)&gt;5,COUNTIF(Feries,(G12-16))&gt;0),(G12-16)-1,(G12-16)),2)&gt;5,COUNTIF(Feries,IF(OR(WEEKDAY((G12-16),2)&gt;5,COUNTIF(Feries,(G12-16))&gt;0),(G12-16)-1,(G12-16)))&gt;0),IF(OR(WEEKDAY((G12-16),2)&gt;5,COUNTIF(Feries,(G12-16))&gt;0),(G12-16)-1,(G12-16))-1,IF(OR(WEEKDAY((G12-16),2)&gt;5,COUNTIF(Feries,(G12-16))&gt;0),(G12-16)-1,(G12-16)))))))</f>
        <v/>
      </c>
      <c r="J12" s="9">
        <f>IF(G12="","",IF(OR(WEEKDAY(IF(OR(WEEKDAY(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2)&gt;5,COUNTIF(Feries,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gt;0),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-1,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2)&gt;5,COUNTIF(Feries,IF(OR(WEEKDAY(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2)&gt;5,COUNTIF(Feries,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gt;0),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-1,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gt;0),IF(OR(WEEKDAY(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2)&gt;5,COUNTIF(Feries,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gt;0),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-1,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-1,IF(OR(WEEKDAY(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2)&gt;5,COUNTIF(Feries,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gt;0),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-1,IF(OR(WEEKDAY(IF(OR(WEEKDAY((EDATE(G12,1)),2)&gt;5,COUNTIF(Feries,(EDATE(G12,1)))&gt;0),(EDATE(G12,1))-1,(EDATE(G12,1))),2)&gt;5,COUNTIF(Feries,IF(OR(WEEKDAY((EDATE(G12,1)),2)&gt;5,COUNTIF(Feries,(EDATE(G12,1)))&gt;0),(EDATE(G12,1))-1,(EDATE(G12,1))))&gt;0),IF(OR(WEEKDAY((EDATE(G12,1)),2)&gt;5,COUNTIF(Feries,(EDATE(G12,1)))&gt;0),(EDATE(G12,1))-1,(EDATE(G12,1)))-1,IF(OR(WEEKDAY((EDATE(G12,1)),2)&gt;5,COUNTIF(Feries,(EDATE(G12,1)))&gt;0),(EDATE(G12,1))-1,(EDATE(G12,1)))))))</f>
        <v/>
      </c>
      <c r="K12" s="16">
        <f>IF(OR(D12="",G12=""),"",IF(AND(ISNUMBER(H12),G12&gt;H12),"⚠ AG après la date limite : requête en prorogation à déposer avant la date limite",IF(AND(ISNUMBER(I12),TODAY()&gt;I12),"⚠ Date de convocation dépassée","")))</f>
        <v/>
      </c>
      <c r="L12" s="14"/>
    </row>
    <row r="13" spans="2:12">
      <c r="B13" s="14"/>
      <c r="C13" s="14"/>
      <c r="D13" s="7"/>
      <c r="E13" s="14"/>
      <c r="F13" s="14"/>
      <c r="G13" s="7"/>
      <c r="H13" s="9">
        <f>IF(D13="","",IF(C13="SAS","Selon statuts",IF(OR(C13="SA",C13="SARL",C13="SASU",C13="EURL"),EDATE(D13,6),"À vérifier")))</f>
        <v/>
      </c>
      <c r="I13" s="9">
        <f>IF(G13="","",IF(OR(C13="SASU",C13="EURL"),"Sans objet",IF(OR(WEEKDAY(IF(OR(WEEKDAY(IF(OR(WEEKDAY(IF(OR(WEEKDAY((G13-16),2)&gt;5,COUNTIF(Feries,(G13-16))&gt;0),(G13-16)-1,(G13-16)),2)&gt;5,COUNTIF(Feries,IF(OR(WEEKDAY((G13-16),2)&gt;5,COUNTIF(Feries,(G13-16))&gt;0),(G13-16)-1,(G13-16)))&gt;0),IF(OR(WEEKDAY((G13-16),2)&gt;5,COUNTIF(Feries,(G13-16))&gt;0),(G13-16)-1,(G13-16))-1,IF(OR(WEEKDAY((G13-16),2)&gt;5,COUNTIF(Feries,(G13-16))&gt;0),(G13-16)-1,(G13-16))),2)&gt;5,COUNTIF(Feries,IF(OR(WEEKDAY(IF(OR(WEEKDAY((G13-16),2)&gt;5,COUNTIF(Feries,(G13-16))&gt;0),(G13-16)-1,(G13-16)),2)&gt;5,COUNTIF(Feries,IF(OR(WEEKDAY((G13-16),2)&gt;5,COUNTIF(Feries,(G13-16))&gt;0),(G13-16)-1,(G13-16)))&gt;0),IF(OR(WEEKDAY((G13-16),2)&gt;5,COUNTIF(Feries,(G13-16))&gt;0),(G13-16)-1,(G13-16))-1,IF(OR(WEEKDAY((G13-16),2)&gt;5,COUNTIF(Feries,(G13-16))&gt;0),(G13-16)-1,(G13-16))))&gt;0),IF(OR(WEEKDAY(IF(OR(WEEKDAY((G13-16),2)&gt;5,COUNTIF(Feries,(G13-16))&gt;0),(G13-16)-1,(G13-16)),2)&gt;5,COUNTIF(Feries,IF(OR(WEEKDAY((G13-16),2)&gt;5,COUNTIF(Feries,(G13-16))&gt;0),(G13-16)-1,(G13-16)))&gt;0),IF(OR(WEEKDAY((G13-16),2)&gt;5,COUNTIF(Feries,(G13-16))&gt;0),(G13-16)-1,(G13-16))-1,IF(OR(WEEKDAY((G13-16),2)&gt;5,COUNTIF(Feries,(G13-16))&gt;0),(G13-16)-1,(G13-16)))-1,IF(OR(WEEKDAY(IF(OR(WEEKDAY((G13-16),2)&gt;5,COUNTIF(Feries,(G13-16))&gt;0),(G13-16)-1,(G13-16)),2)&gt;5,COUNTIF(Feries,IF(OR(WEEKDAY((G13-16),2)&gt;5,COUNTIF(Feries,(G13-16))&gt;0),(G13-16)-1,(G13-16)))&gt;0),IF(OR(WEEKDAY((G13-16),2)&gt;5,COUNTIF(Feries,(G13-16))&gt;0),(G13-16)-1,(G13-16))-1,IF(OR(WEEKDAY((G13-16),2)&gt;5,COUNTIF(Feries,(G13-16))&gt;0),(G13-16)-1,(G13-16)))),2)&gt;5,COUNTIF(Feries,IF(OR(WEEKDAY(IF(OR(WEEKDAY(IF(OR(WEEKDAY((G13-16),2)&gt;5,COUNTIF(Feries,(G13-16))&gt;0),(G13-16)-1,(G13-16)),2)&gt;5,COUNTIF(Feries,IF(OR(WEEKDAY((G13-16),2)&gt;5,COUNTIF(Feries,(G13-16))&gt;0),(G13-16)-1,(G13-16)))&gt;0),IF(OR(WEEKDAY((G13-16),2)&gt;5,COUNTIF(Feries,(G13-16))&gt;0),(G13-16)-1,(G13-16))-1,IF(OR(WEEKDAY((G13-16),2)&gt;5,COUNTIF(Feries,(G13-16))&gt;0),(G13-16)-1,(G13-16))),2)&gt;5,COUNTIF(Feries,IF(OR(WEEKDAY(IF(OR(WEEKDAY((G13-16),2)&gt;5,COUNTIF(Feries,(G13-16))&gt;0),(G13-16)-1,(G13-16)),2)&gt;5,COUNTIF(Feries,IF(OR(WEEKDAY((G13-16),2)&gt;5,COUNTIF(Feries,(G13-16))&gt;0),(G13-16)-1,(G13-16)))&gt;0),IF(OR(WEEKDAY((G13-16),2)&gt;5,COUNTIF(Feries,(G13-16))&gt;0),(G13-16)-1,(G13-16))-1,IF(OR(WEEKDAY((G13-16),2)&gt;5,COUNTIF(Feries,(G13-16))&gt;0),(G13-16)-1,(G13-16))))&gt;0),IF(OR(WEEKDAY(IF(OR(WEEKDAY((G13-16),2)&gt;5,COUNTIF(Feries,(G13-16))&gt;0),(G13-16)-1,(G13-16)),2)&gt;5,COUNTIF(Feries,IF(OR(WEEKDAY((G13-16),2)&gt;5,COUNTIF(Feries,(G13-16))&gt;0),(G13-16)-1,(G13-16)))&gt;0),IF(OR(WEEKDAY((G13-16),2)&gt;5,COUNTIF(Feries,(G13-16))&gt;0),(G13-16)-1,(G13-16))-1,IF(OR(WEEKDAY((G13-16),2)&gt;5,COUNTIF(Feries,(G13-16))&gt;0),(G13-16)-1,(G13-16)))-1,IF(OR(WEEKDAY(IF(OR(WEEKDAY((G13-16),2)&gt;5,COUNTIF(Feries,(G13-16))&gt;0),(G13-16)-1,(G13-16)),2)&gt;5,COUNTIF(Feries,IF(OR(WEEKDAY((G13-16),2)&gt;5,COUNTIF(Feries,(G13-16))&gt;0),(G13-16)-1,(G13-16)))&gt;0),IF(OR(WEEKDAY((G13-16),2)&gt;5,COUNTIF(Feries,(G13-16))&gt;0),(G13-16)-1,(G13-16))-1,IF(OR(WEEKDAY((G13-16),2)&gt;5,COUNTIF(Feries,(G13-16))&gt;0),(G13-16)-1,(G13-16)))))&gt;0),IF(OR(WEEKDAY(IF(OR(WEEKDAY(IF(OR(WEEKDAY((G13-16),2)&gt;5,COUNTIF(Feries,(G13-16))&gt;0),(G13-16)-1,(G13-16)),2)&gt;5,COUNTIF(Feries,IF(OR(WEEKDAY((G13-16),2)&gt;5,COUNTIF(Feries,(G13-16))&gt;0),(G13-16)-1,(G13-16)))&gt;0),IF(OR(WEEKDAY((G13-16),2)&gt;5,COUNTIF(Feries,(G13-16))&gt;0),(G13-16)-1,(G13-16))-1,IF(OR(WEEKDAY((G13-16),2)&gt;5,COUNTIF(Feries,(G13-16))&gt;0),(G13-16)-1,(G13-16))),2)&gt;5,COUNTIF(Feries,IF(OR(WEEKDAY(IF(OR(WEEKDAY((G13-16),2)&gt;5,COUNTIF(Feries,(G13-16))&gt;0),(G13-16)-1,(G13-16)),2)&gt;5,COUNTIF(Feries,IF(OR(WEEKDAY((G13-16),2)&gt;5,COUNTIF(Feries,(G13-16))&gt;0),(G13-16)-1,(G13-16)))&gt;0),IF(OR(WEEKDAY((G13-16),2)&gt;5,COUNTIF(Feries,(G13-16))&gt;0),(G13-16)-1,(G13-16))-1,IF(OR(WEEKDAY((G13-16),2)&gt;5,COUNTIF(Feries,(G13-16))&gt;0),(G13-16)-1,(G13-16))))&gt;0),IF(OR(WEEKDAY(IF(OR(WEEKDAY((G13-16),2)&gt;5,COUNTIF(Feries,(G13-16))&gt;0),(G13-16)-1,(G13-16)),2)&gt;5,COUNTIF(Feries,IF(OR(WEEKDAY((G13-16),2)&gt;5,COUNTIF(Feries,(G13-16))&gt;0),(G13-16)-1,(G13-16)))&gt;0),IF(OR(WEEKDAY((G13-16),2)&gt;5,COUNTIF(Feries,(G13-16))&gt;0),(G13-16)-1,(G13-16))-1,IF(OR(WEEKDAY((G13-16),2)&gt;5,COUNTIF(Feries,(G13-16))&gt;0),(G13-16)-1,(G13-16)))-1,IF(OR(WEEKDAY(IF(OR(WEEKDAY((G13-16),2)&gt;5,COUNTIF(Feries,(G13-16))&gt;0),(G13-16)-1,(G13-16)),2)&gt;5,COUNTIF(Feries,IF(OR(WEEKDAY((G13-16),2)&gt;5,COUNTIF(Feries,(G13-16))&gt;0),(G13-16)-1,(G13-16)))&gt;0),IF(OR(WEEKDAY((G13-16),2)&gt;5,COUNTIF(Feries,(G13-16))&gt;0),(G13-16)-1,(G13-16))-1,IF(OR(WEEKDAY((G13-16),2)&gt;5,COUNTIF(Feries,(G13-16))&gt;0),(G13-16)-1,(G13-16))))-1,IF(OR(WEEKDAY(IF(OR(WEEKDAY(IF(OR(WEEKDAY((G13-16),2)&gt;5,COUNTIF(Feries,(G13-16))&gt;0),(G13-16)-1,(G13-16)),2)&gt;5,COUNTIF(Feries,IF(OR(WEEKDAY((G13-16),2)&gt;5,COUNTIF(Feries,(G13-16))&gt;0),(G13-16)-1,(G13-16)))&gt;0),IF(OR(WEEKDAY((G13-16),2)&gt;5,COUNTIF(Feries,(G13-16))&gt;0),(G13-16)-1,(G13-16))-1,IF(OR(WEEKDAY((G13-16),2)&gt;5,COUNTIF(Feries,(G13-16))&gt;0),(G13-16)-1,(G13-16))),2)&gt;5,COUNTIF(Feries,IF(OR(WEEKDAY(IF(OR(WEEKDAY((G13-16),2)&gt;5,COUNTIF(Feries,(G13-16))&gt;0),(G13-16)-1,(G13-16)),2)&gt;5,COUNTIF(Feries,IF(OR(WEEKDAY((G13-16),2)&gt;5,COUNTIF(Feries,(G13-16))&gt;0),(G13-16)-1,(G13-16)))&gt;0),IF(OR(WEEKDAY((G13-16),2)&gt;5,COUNTIF(Feries,(G13-16))&gt;0),(G13-16)-1,(G13-16))-1,IF(OR(WEEKDAY((G13-16),2)&gt;5,COUNTIF(Feries,(G13-16))&gt;0),(G13-16)-1,(G13-16))))&gt;0),IF(OR(WEEKDAY(IF(OR(WEEKDAY((G13-16),2)&gt;5,COUNTIF(Feries,(G13-16))&gt;0),(G13-16)-1,(G13-16)),2)&gt;5,COUNTIF(Feries,IF(OR(WEEKDAY((G13-16),2)&gt;5,COUNTIF(Feries,(G13-16))&gt;0),(G13-16)-1,(G13-16)))&gt;0),IF(OR(WEEKDAY((G13-16),2)&gt;5,COUNTIF(Feries,(G13-16))&gt;0),(G13-16)-1,(G13-16))-1,IF(OR(WEEKDAY((G13-16),2)&gt;5,COUNTIF(Feries,(G13-16))&gt;0),(G13-16)-1,(G13-16)))-1,IF(OR(WEEKDAY(IF(OR(WEEKDAY((G13-16),2)&gt;5,COUNTIF(Feries,(G13-16))&gt;0),(G13-16)-1,(G13-16)),2)&gt;5,COUNTIF(Feries,IF(OR(WEEKDAY((G13-16),2)&gt;5,COUNTIF(Feries,(G13-16))&gt;0),(G13-16)-1,(G13-16)))&gt;0),IF(OR(WEEKDAY((G13-16),2)&gt;5,COUNTIF(Feries,(G13-16))&gt;0),(G13-16)-1,(G13-16))-1,IF(OR(WEEKDAY((G13-16),2)&gt;5,COUNTIF(Feries,(G13-16))&gt;0),(G13-16)-1,(G13-16)))))))</f>
        <v/>
      </c>
      <c r="J13" s="9">
        <f>IF(G13="","",IF(OR(WEEKDAY(IF(OR(WEEKDAY(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2)&gt;5,COUNTIF(Feries,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gt;0),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-1,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2)&gt;5,COUNTIF(Feries,IF(OR(WEEKDAY(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2)&gt;5,COUNTIF(Feries,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gt;0),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-1,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gt;0),IF(OR(WEEKDAY(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2)&gt;5,COUNTIF(Feries,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gt;0),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-1,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-1,IF(OR(WEEKDAY(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2)&gt;5,COUNTIF(Feries,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gt;0),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-1,IF(OR(WEEKDAY(IF(OR(WEEKDAY((EDATE(G13,1)),2)&gt;5,COUNTIF(Feries,(EDATE(G13,1)))&gt;0),(EDATE(G13,1))-1,(EDATE(G13,1))),2)&gt;5,COUNTIF(Feries,IF(OR(WEEKDAY((EDATE(G13,1)),2)&gt;5,COUNTIF(Feries,(EDATE(G13,1)))&gt;0),(EDATE(G13,1))-1,(EDATE(G13,1))))&gt;0),IF(OR(WEEKDAY((EDATE(G13,1)),2)&gt;5,COUNTIF(Feries,(EDATE(G13,1)))&gt;0),(EDATE(G13,1))-1,(EDATE(G13,1)))-1,IF(OR(WEEKDAY((EDATE(G13,1)),2)&gt;5,COUNTIF(Feries,(EDATE(G13,1)))&gt;0),(EDATE(G13,1))-1,(EDATE(G13,1)))))))</f>
        <v/>
      </c>
      <c r="K13" s="16">
        <f>IF(OR(D13="",G13=""),"",IF(AND(ISNUMBER(H13),G13&gt;H13),"⚠ AG après la date limite : requête en prorogation à déposer avant la date limite",IF(AND(ISNUMBER(I13),TODAY()&gt;I13),"⚠ Date de convocation dépassée","")))</f>
        <v/>
      </c>
      <c r="L13" s="14"/>
    </row>
    <row r="14" spans="2:12">
      <c r="B14" s="14"/>
      <c r="C14" s="14"/>
      <c r="D14" s="7"/>
      <c r="E14" s="14"/>
      <c r="F14" s="14"/>
      <c r="G14" s="7"/>
      <c r="H14" s="9">
        <f>IF(D14="","",IF(C14="SAS","Selon statuts",IF(OR(C14="SA",C14="SARL",C14="SASU",C14="EURL"),EDATE(D14,6),"À vérifier")))</f>
        <v/>
      </c>
      <c r="I14" s="9">
        <f>IF(G14="","",IF(OR(C14="SASU",C14="EURL"),"Sans objet",IF(OR(WEEKDAY(IF(OR(WEEKDAY(IF(OR(WEEKDAY(IF(OR(WEEKDAY((G14-16),2)&gt;5,COUNTIF(Feries,(G14-16))&gt;0),(G14-16)-1,(G14-16)),2)&gt;5,COUNTIF(Feries,IF(OR(WEEKDAY((G14-16),2)&gt;5,COUNTIF(Feries,(G14-16))&gt;0),(G14-16)-1,(G14-16)))&gt;0),IF(OR(WEEKDAY((G14-16),2)&gt;5,COUNTIF(Feries,(G14-16))&gt;0),(G14-16)-1,(G14-16))-1,IF(OR(WEEKDAY((G14-16),2)&gt;5,COUNTIF(Feries,(G14-16))&gt;0),(G14-16)-1,(G14-16))),2)&gt;5,COUNTIF(Feries,IF(OR(WEEKDAY(IF(OR(WEEKDAY((G14-16),2)&gt;5,COUNTIF(Feries,(G14-16))&gt;0),(G14-16)-1,(G14-16)),2)&gt;5,COUNTIF(Feries,IF(OR(WEEKDAY((G14-16),2)&gt;5,COUNTIF(Feries,(G14-16))&gt;0),(G14-16)-1,(G14-16)))&gt;0),IF(OR(WEEKDAY((G14-16),2)&gt;5,COUNTIF(Feries,(G14-16))&gt;0),(G14-16)-1,(G14-16))-1,IF(OR(WEEKDAY((G14-16),2)&gt;5,COUNTIF(Feries,(G14-16))&gt;0),(G14-16)-1,(G14-16))))&gt;0),IF(OR(WEEKDAY(IF(OR(WEEKDAY((G14-16),2)&gt;5,COUNTIF(Feries,(G14-16))&gt;0),(G14-16)-1,(G14-16)),2)&gt;5,COUNTIF(Feries,IF(OR(WEEKDAY((G14-16),2)&gt;5,COUNTIF(Feries,(G14-16))&gt;0),(G14-16)-1,(G14-16)))&gt;0),IF(OR(WEEKDAY((G14-16),2)&gt;5,COUNTIF(Feries,(G14-16))&gt;0),(G14-16)-1,(G14-16))-1,IF(OR(WEEKDAY((G14-16),2)&gt;5,COUNTIF(Feries,(G14-16))&gt;0),(G14-16)-1,(G14-16)))-1,IF(OR(WEEKDAY(IF(OR(WEEKDAY((G14-16),2)&gt;5,COUNTIF(Feries,(G14-16))&gt;0),(G14-16)-1,(G14-16)),2)&gt;5,COUNTIF(Feries,IF(OR(WEEKDAY((G14-16),2)&gt;5,COUNTIF(Feries,(G14-16))&gt;0),(G14-16)-1,(G14-16)))&gt;0),IF(OR(WEEKDAY((G14-16),2)&gt;5,COUNTIF(Feries,(G14-16))&gt;0),(G14-16)-1,(G14-16))-1,IF(OR(WEEKDAY((G14-16),2)&gt;5,COUNTIF(Feries,(G14-16))&gt;0),(G14-16)-1,(G14-16)))),2)&gt;5,COUNTIF(Feries,IF(OR(WEEKDAY(IF(OR(WEEKDAY(IF(OR(WEEKDAY((G14-16),2)&gt;5,COUNTIF(Feries,(G14-16))&gt;0),(G14-16)-1,(G14-16)),2)&gt;5,COUNTIF(Feries,IF(OR(WEEKDAY((G14-16),2)&gt;5,COUNTIF(Feries,(G14-16))&gt;0),(G14-16)-1,(G14-16)))&gt;0),IF(OR(WEEKDAY((G14-16),2)&gt;5,COUNTIF(Feries,(G14-16))&gt;0),(G14-16)-1,(G14-16))-1,IF(OR(WEEKDAY((G14-16),2)&gt;5,COUNTIF(Feries,(G14-16))&gt;0),(G14-16)-1,(G14-16))),2)&gt;5,COUNTIF(Feries,IF(OR(WEEKDAY(IF(OR(WEEKDAY((G14-16),2)&gt;5,COUNTIF(Feries,(G14-16))&gt;0),(G14-16)-1,(G14-16)),2)&gt;5,COUNTIF(Feries,IF(OR(WEEKDAY((G14-16),2)&gt;5,COUNTIF(Feries,(G14-16))&gt;0),(G14-16)-1,(G14-16)))&gt;0),IF(OR(WEEKDAY((G14-16),2)&gt;5,COUNTIF(Feries,(G14-16))&gt;0),(G14-16)-1,(G14-16))-1,IF(OR(WEEKDAY((G14-16),2)&gt;5,COUNTIF(Feries,(G14-16))&gt;0),(G14-16)-1,(G14-16))))&gt;0),IF(OR(WEEKDAY(IF(OR(WEEKDAY((G14-16),2)&gt;5,COUNTIF(Feries,(G14-16))&gt;0),(G14-16)-1,(G14-16)),2)&gt;5,COUNTIF(Feries,IF(OR(WEEKDAY((G14-16),2)&gt;5,COUNTIF(Feries,(G14-16))&gt;0),(G14-16)-1,(G14-16)))&gt;0),IF(OR(WEEKDAY((G14-16),2)&gt;5,COUNTIF(Feries,(G14-16))&gt;0),(G14-16)-1,(G14-16))-1,IF(OR(WEEKDAY((G14-16),2)&gt;5,COUNTIF(Feries,(G14-16))&gt;0),(G14-16)-1,(G14-16)))-1,IF(OR(WEEKDAY(IF(OR(WEEKDAY((G14-16),2)&gt;5,COUNTIF(Feries,(G14-16))&gt;0),(G14-16)-1,(G14-16)),2)&gt;5,COUNTIF(Feries,IF(OR(WEEKDAY((G14-16),2)&gt;5,COUNTIF(Feries,(G14-16))&gt;0),(G14-16)-1,(G14-16)))&gt;0),IF(OR(WEEKDAY((G14-16),2)&gt;5,COUNTIF(Feries,(G14-16))&gt;0),(G14-16)-1,(G14-16))-1,IF(OR(WEEKDAY((G14-16),2)&gt;5,COUNTIF(Feries,(G14-16))&gt;0),(G14-16)-1,(G14-16)))))&gt;0),IF(OR(WEEKDAY(IF(OR(WEEKDAY(IF(OR(WEEKDAY((G14-16),2)&gt;5,COUNTIF(Feries,(G14-16))&gt;0),(G14-16)-1,(G14-16)),2)&gt;5,COUNTIF(Feries,IF(OR(WEEKDAY((G14-16),2)&gt;5,COUNTIF(Feries,(G14-16))&gt;0),(G14-16)-1,(G14-16)))&gt;0),IF(OR(WEEKDAY((G14-16),2)&gt;5,COUNTIF(Feries,(G14-16))&gt;0),(G14-16)-1,(G14-16))-1,IF(OR(WEEKDAY((G14-16),2)&gt;5,COUNTIF(Feries,(G14-16))&gt;0),(G14-16)-1,(G14-16))),2)&gt;5,COUNTIF(Feries,IF(OR(WEEKDAY(IF(OR(WEEKDAY((G14-16),2)&gt;5,COUNTIF(Feries,(G14-16))&gt;0),(G14-16)-1,(G14-16)),2)&gt;5,COUNTIF(Feries,IF(OR(WEEKDAY((G14-16),2)&gt;5,COUNTIF(Feries,(G14-16))&gt;0),(G14-16)-1,(G14-16)))&gt;0),IF(OR(WEEKDAY((G14-16),2)&gt;5,COUNTIF(Feries,(G14-16))&gt;0),(G14-16)-1,(G14-16))-1,IF(OR(WEEKDAY((G14-16),2)&gt;5,COUNTIF(Feries,(G14-16))&gt;0),(G14-16)-1,(G14-16))))&gt;0),IF(OR(WEEKDAY(IF(OR(WEEKDAY((G14-16),2)&gt;5,COUNTIF(Feries,(G14-16))&gt;0),(G14-16)-1,(G14-16)),2)&gt;5,COUNTIF(Feries,IF(OR(WEEKDAY((G14-16),2)&gt;5,COUNTIF(Feries,(G14-16))&gt;0),(G14-16)-1,(G14-16)))&gt;0),IF(OR(WEEKDAY((G14-16),2)&gt;5,COUNTIF(Feries,(G14-16))&gt;0),(G14-16)-1,(G14-16))-1,IF(OR(WEEKDAY((G14-16),2)&gt;5,COUNTIF(Feries,(G14-16))&gt;0),(G14-16)-1,(G14-16)))-1,IF(OR(WEEKDAY(IF(OR(WEEKDAY((G14-16),2)&gt;5,COUNTIF(Feries,(G14-16))&gt;0),(G14-16)-1,(G14-16)),2)&gt;5,COUNTIF(Feries,IF(OR(WEEKDAY((G14-16),2)&gt;5,COUNTIF(Feries,(G14-16))&gt;0),(G14-16)-1,(G14-16)))&gt;0),IF(OR(WEEKDAY((G14-16),2)&gt;5,COUNTIF(Feries,(G14-16))&gt;0),(G14-16)-1,(G14-16))-1,IF(OR(WEEKDAY((G14-16),2)&gt;5,COUNTIF(Feries,(G14-16))&gt;0),(G14-16)-1,(G14-16))))-1,IF(OR(WEEKDAY(IF(OR(WEEKDAY(IF(OR(WEEKDAY((G14-16),2)&gt;5,COUNTIF(Feries,(G14-16))&gt;0),(G14-16)-1,(G14-16)),2)&gt;5,COUNTIF(Feries,IF(OR(WEEKDAY((G14-16),2)&gt;5,COUNTIF(Feries,(G14-16))&gt;0),(G14-16)-1,(G14-16)))&gt;0),IF(OR(WEEKDAY((G14-16),2)&gt;5,COUNTIF(Feries,(G14-16))&gt;0),(G14-16)-1,(G14-16))-1,IF(OR(WEEKDAY((G14-16),2)&gt;5,COUNTIF(Feries,(G14-16))&gt;0),(G14-16)-1,(G14-16))),2)&gt;5,COUNTIF(Feries,IF(OR(WEEKDAY(IF(OR(WEEKDAY((G14-16),2)&gt;5,COUNTIF(Feries,(G14-16))&gt;0),(G14-16)-1,(G14-16)),2)&gt;5,COUNTIF(Feries,IF(OR(WEEKDAY((G14-16),2)&gt;5,COUNTIF(Feries,(G14-16))&gt;0),(G14-16)-1,(G14-16)))&gt;0),IF(OR(WEEKDAY((G14-16),2)&gt;5,COUNTIF(Feries,(G14-16))&gt;0),(G14-16)-1,(G14-16))-1,IF(OR(WEEKDAY((G14-16),2)&gt;5,COUNTIF(Feries,(G14-16))&gt;0),(G14-16)-1,(G14-16))))&gt;0),IF(OR(WEEKDAY(IF(OR(WEEKDAY((G14-16),2)&gt;5,COUNTIF(Feries,(G14-16))&gt;0),(G14-16)-1,(G14-16)),2)&gt;5,COUNTIF(Feries,IF(OR(WEEKDAY((G14-16),2)&gt;5,COUNTIF(Feries,(G14-16))&gt;0),(G14-16)-1,(G14-16)))&gt;0),IF(OR(WEEKDAY((G14-16),2)&gt;5,COUNTIF(Feries,(G14-16))&gt;0),(G14-16)-1,(G14-16))-1,IF(OR(WEEKDAY((G14-16),2)&gt;5,COUNTIF(Feries,(G14-16))&gt;0),(G14-16)-1,(G14-16)))-1,IF(OR(WEEKDAY(IF(OR(WEEKDAY((G14-16),2)&gt;5,COUNTIF(Feries,(G14-16))&gt;0),(G14-16)-1,(G14-16)),2)&gt;5,COUNTIF(Feries,IF(OR(WEEKDAY((G14-16),2)&gt;5,COUNTIF(Feries,(G14-16))&gt;0),(G14-16)-1,(G14-16)))&gt;0),IF(OR(WEEKDAY((G14-16),2)&gt;5,COUNTIF(Feries,(G14-16))&gt;0),(G14-16)-1,(G14-16))-1,IF(OR(WEEKDAY((G14-16),2)&gt;5,COUNTIF(Feries,(G14-16))&gt;0),(G14-16)-1,(G14-16)))))))</f>
        <v/>
      </c>
      <c r="J14" s="9">
        <f>IF(G14="","",IF(OR(WEEKDAY(IF(OR(WEEKDAY(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2)&gt;5,COUNTIF(Feries,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gt;0),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-1,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2)&gt;5,COUNTIF(Feries,IF(OR(WEEKDAY(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2)&gt;5,COUNTIF(Feries,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gt;0),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-1,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gt;0),IF(OR(WEEKDAY(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2)&gt;5,COUNTIF(Feries,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gt;0),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-1,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-1,IF(OR(WEEKDAY(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2)&gt;5,COUNTIF(Feries,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gt;0),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-1,IF(OR(WEEKDAY(IF(OR(WEEKDAY((EDATE(G14,1)),2)&gt;5,COUNTIF(Feries,(EDATE(G14,1)))&gt;0),(EDATE(G14,1))-1,(EDATE(G14,1))),2)&gt;5,COUNTIF(Feries,IF(OR(WEEKDAY((EDATE(G14,1)),2)&gt;5,COUNTIF(Feries,(EDATE(G14,1)))&gt;0),(EDATE(G14,1))-1,(EDATE(G14,1))))&gt;0),IF(OR(WEEKDAY((EDATE(G14,1)),2)&gt;5,COUNTIF(Feries,(EDATE(G14,1)))&gt;0),(EDATE(G14,1))-1,(EDATE(G14,1)))-1,IF(OR(WEEKDAY((EDATE(G14,1)),2)&gt;5,COUNTIF(Feries,(EDATE(G14,1)))&gt;0),(EDATE(G14,1))-1,(EDATE(G14,1)))))))</f>
        <v/>
      </c>
      <c r="K14" s="16">
        <f>IF(OR(D14="",G14=""),"",IF(AND(ISNUMBER(H14),G14&gt;H14),"⚠ AG après la date limite : requête en prorogation à déposer avant la date limite",IF(AND(ISNUMBER(I14),TODAY()&gt;I14),"⚠ Date de convocation dépassée","")))</f>
        <v/>
      </c>
      <c r="L14" s="14"/>
    </row>
    <row r="15" spans="2:12">
      <c r="B15" s="14"/>
      <c r="C15" s="14"/>
      <c r="D15" s="7"/>
      <c r="E15" s="14"/>
      <c r="F15" s="14"/>
      <c r="G15" s="7"/>
      <c r="H15" s="9">
        <f>IF(D15="","",IF(C15="SAS","Selon statuts",IF(OR(C15="SA",C15="SARL",C15="SASU",C15="EURL"),EDATE(D15,6),"À vérifier")))</f>
        <v/>
      </c>
      <c r="I15" s="9">
        <f>IF(G15="","",IF(OR(C15="SASU",C15="EURL"),"Sans objet",IF(OR(WEEKDAY(IF(OR(WEEKDAY(IF(OR(WEEKDAY(IF(OR(WEEKDAY((G15-16),2)&gt;5,COUNTIF(Feries,(G15-16))&gt;0),(G15-16)-1,(G15-16)),2)&gt;5,COUNTIF(Feries,IF(OR(WEEKDAY((G15-16),2)&gt;5,COUNTIF(Feries,(G15-16))&gt;0),(G15-16)-1,(G15-16)))&gt;0),IF(OR(WEEKDAY((G15-16),2)&gt;5,COUNTIF(Feries,(G15-16))&gt;0),(G15-16)-1,(G15-16))-1,IF(OR(WEEKDAY((G15-16),2)&gt;5,COUNTIF(Feries,(G15-16))&gt;0),(G15-16)-1,(G15-16))),2)&gt;5,COUNTIF(Feries,IF(OR(WEEKDAY(IF(OR(WEEKDAY((G15-16),2)&gt;5,COUNTIF(Feries,(G15-16))&gt;0),(G15-16)-1,(G15-16)),2)&gt;5,COUNTIF(Feries,IF(OR(WEEKDAY((G15-16),2)&gt;5,COUNTIF(Feries,(G15-16))&gt;0),(G15-16)-1,(G15-16)))&gt;0),IF(OR(WEEKDAY((G15-16),2)&gt;5,COUNTIF(Feries,(G15-16))&gt;0),(G15-16)-1,(G15-16))-1,IF(OR(WEEKDAY((G15-16),2)&gt;5,COUNTIF(Feries,(G15-16))&gt;0),(G15-16)-1,(G15-16))))&gt;0),IF(OR(WEEKDAY(IF(OR(WEEKDAY((G15-16),2)&gt;5,COUNTIF(Feries,(G15-16))&gt;0),(G15-16)-1,(G15-16)),2)&gt;5,COUNTIF(Feries,IF(OR(WEEKDAY((G15-16),2)&gt;5,COUNTIF(Feries,(G15-16))&gt;0),(G15-16)-1,(G15-16)))&gt;0),IF(OR(WEEKDAY((G15-16),2)&gt;5,COUNTIF(Feries,(G15-16))&gt;0),(G15-16)-1,(G15-16))-1,IF(OR(WEEKDAY((G15-16),2)&gt;5,COUNTIF(Feries,(G15-16))&gt;0),(G15-16)-1,(G15-16)))-1,IF(OR(WEEKDAY(IF(OR(WEEKDAY((G15-16),2)&gt;5,COUNTIF(Feries,(G15-16))&gt;0),(G15-16)-1,(G15-16)),2)&gt;5,COUNTIF(Feries,IF(OR(WEEKDAY((G15-16),2)&gt;5,COUNTIF(Feries,(G15-16))&gt;0),(G15-16)-1,(G15-16)))&gt;0),IF(OR(WEEKDAY((G15-16),2)&gt;5,COUNTIF(Feries,(G15-16))&gt;0),(G15-16)-1,(G15-16))-1,IF(OR(WEEKDAY((G15-16),2)&gt;5,COUNTIF(Feries,(G15-16))&gt;0),(G15-16)-1,(G15-16)))),2)&gt;5,COUNTIF(Feries,IF(OR(WEEKDAY(IF(OR(WEEKDAY(IF(OR(WEEKDAY((G15-16),2)&gt;5,COUNTIF(Feries,(G15-16))&gt;0),(G15-16)-1,(G15-16)),2)&gt;5,COUNTIF(Feries,IF(OR(WEEKDAY((G15-16),2)&gt;5,COUNTIF(Feries,(G15-16))&gt;0),(G15-16)-1,(G15-16)))&gt;0),IF(OR(WEEKDAY((G15-16),2)&gt;5,COUNTIF(Feries,(G15-16))&gt;0),(G15-16)-1,(G15-16))-1,IF(OR(WEEKDAY((G15-16),2)&gt;5,COUNTIF(Feries,(G15-16))&gt;0),(G15-16)-1,(G15-16))),2)&gt;5,COUNTIF(Feries,IF(OR(WEEKDAY(IF(OR(WEEKDAY((G15-16),2)&gt;5,COUNTIF(Feries,(G15-16))&gt;0),(G15-16)-1,(G15-16)),2)&gt;5,COUNTIF(Feries,IF(OR(WEEKDAY((G15-16),2)&gt;5,COUNTIF(Feries,(G15-16))&gt;0),(G15-16)-1,(G15-16)))&gt;0),IF(OR(WEEKDAY((G15-16),2)&gt;5,COUNTIF(Feries,(G15-16))&gt;0),(G15-16)-1,(G15-16))-1,IF(OR(WEEKDAY((G15-16),2)&gt;5,COUNTIF(Feries,(G15-16))&gt;0),(G15-16)-1,(G15-16))))&gt;0),IF(OR(WEEKDAY(IF(OR(WEEKDAY((G15-16),2)&gt;5,COUNTIF(Feries,(G15-16))&gt;0),(G15-16)-1,(G15-16)),2)&gt;5,COUNTIF(Feries,IF(OR(WEEKDAY((G15-16),2)&gt;5,COUNTIF(Feries,(G15-16))&gt;0),(G15-16)-1,(G15-16)))&gt;0),IF(OR(WEEKDAY((G15-16),2)&gt;5,COUNTIF(Feries,(G15-16))&gt;0),(G15-16)-1,(G15-16))-1,IF(OR(WEEKDAY((G15-16),2)&gt;5,COUNTIF(Feries,(G15-16))&gt;0),(G15-16)-1,(G15-16)))-1,IF(OR(WEEKDAY(IF(OR(WEEKDAY((G15-16),2)&gt;5,COUNTIF(Feries,(G15-16))&gt;0),(G15-16)-1,(G15-16)),2)&gt;5,COUNTIF(Feries,IF(OR(WEEKDAY((G15-16),2)&gt;5,COUNTIF(Feries,(G15-16))&gt;0),(G15-16)-1,(G15-16)))&gt;0),IF(OR(WEEKDAY((G15-16),2)&gt;5,COUNTIF(Feries,(G15-16))&gt;0),(G15-16)-1,(G15-16))-1,IF(OR(WEEKDAY((G15-16),2)&gt;5,COUNTIF(Feries,(G15-16))&gt;0),(G15-16)-1,(G15-16)))))&gt;0),IF(OR(WEEKDAY(IF(OR(WEEKDAY(IF(OR(WEEKDAY((G15-16),2)&gt;5,COUNTIF(Feries,(G15-16))&gt;0),(G15-16)-1,(G15-16)),2)&gt;5,COUNTIF(Feries,IF(OR(WEEKDAY((G15-16),2)&gt;5,COUNTIF(Feries,(G15-16))&gt;0),(G15-16)-1,(G15-16)))&gt;0),IF(OR(WEEKDAY((G15-16),2)&gt;5,COUNTIF(Feries,(G15-16))&gt;0),(G15-16)-1,(G15-16))-1,IF(OR(WEEKDAY((G15-16),2)&gt;5,COUNTIF(Feries,(G15-16))&gt;0),(G15-16)-1,(G15-16))),2)&gt;5,COUNTIF(Feries,IF(OR(WEEKDAY(IF(OR(WEEKDAY((G15-16),2)&gt;5,COUNTIF(Feries,(G15-16))&gt;0),(G15-16)-1,(G15-16)),2)&gt;5,COUNTIF(Feries,IF(OR(WEEKDAY((G15-16),2)&gt;5,COUNTIF(Feries,(G15-16))&gt;0),(G15-16)-1,(G15-16)))&gt;0),IF(OR(WEEKDAY((G15-16),2)&gt;5,COUNTIF(Feries,(G15-16))&gt;0),(G15-16)-1,(G15-16))-1,IF(OR(WEEKDAY((G15-16),2)&gt;5,COUNTIF(Feries,(G15-16))&gt;0),(G15-16)-1,(G15-16))))&gt;0),IF(OR(WEEKDAY(IF(OR(WEEKDAY((G15-16),2)&gt;5,COUNTIF(Feries,(G15-16))&gt;0),(G15-16)-1,(G15-16)),2)&gt;5,COUNTIF(Feries,IF(OR(WEEKDAY((G15-16),2)&gt;5,COUNTIF(Feries,(G15-16))&gt;0),(G15-16)-1,(G15-16)))&gt;0),IF(OR(WEEKDAY((G15-16),2)&gt;5,COUNTIF(Feries,(G15-16))&gt;0),(G15-16)-1,(G15-16))-1,IF(OR(WEEKDAY((G15-16),2)&gt;5,COUNTIF(Feries,(G15-16))&gt;0),(G15-16)-1,(G15-16)))-1,IF(OR(WEEKDAY(IF(OR(WEEKDAY((G15-16),2)&gt;5,COUNTIF(Feries,(G15-16))&gt;0),(G15-16)-1,(G15-16)),2)&gt;5,COUNTIF(Feries,IF(OR(WEEKDAY((G15-16),2)&gt;5,COUNTIF(Feries,(G15-16))&gt;0),(G15-16)-1,(G15-16)))&gt;0),IF(OR(WEEKDAY((G15-16),2)&gt;5,COUNTIF(Feries,(G15-16))&gt;0),(G15-16)-1,(G15-16))-1,IF(OR(WEEKDAY((G15-16),2)&gt;5,COUNTIF(Feries,(G15-16))&gt;0),(G15-16)-1,(G15-16))))-1,IF(OR(WEEKDAY(IF(OR(WEEKDAY(IF(OR(WEEKDAY((G15-16),2)&gt;5,COUNTIF(Feries,(G15-16))&gt;0),(G15-16)-1,(G15-16)),2)&gt;5,COUNTIF(Feries,IF(OR(WEEKDAY((G15-16),2)&gt;5,COUNTIF(Feries,(G15-16))&gt;0),(G15-16)-1,(G15-16)))&gt;0),IF(OR(WEEKDAY((G15-16),2)&gt;5,COUNTIF(Feries,(G15-16))&gt;0),(G15-16)-1,(G15-16))-1,IF(OR(WEEKDAY((G15-16),2)&gt;5,COUNTIF(Feries,(G15-16))&gt;0),(G15-16)-1,(G15-16))),2)&gt;5,COUNTIF(Feries,IF(OR(WEEKDAY(IF(OR(WEEKDAY((G15-16),2)&gt;5,COUNTIF(Feries,(G15-16))&gt;0),(G15-16)-1,(G15-16)),2)&gt;5,COUNTIF(Feries,IF(OR(WEEKDAY((G15-16),2)&gt;5,COUNTIF(Feries,(G15-16))&gt;0),(G15-16)-1,(G15-16)))&gt;0),IF(OR(WEEKDAY((G15-16),2)&gt;5,COUNTIF(Feries,(G15-16))&gt;0),(G15-16)-1,(G15-16))-1,IF(OR(WEEKDAY((G15-16),2)&gt;5,COUNTIF(Feries,(G15-16))&gt;0),(G15-16)-1,(G15-16))))&gt;0),IF(OR(WEEKDAY(IF(OR(WEEKDAY((G15-16),2)&gt;5,COUNTIF(Feries,(G15-16))&gt;0),(G15-16)-1,(G15-16)),2)&gt;5,COUNTIF(Feries,IF(OR(WEEKDAY((G15-16),2)&gt;5,COUNTIF(Feries,(G15-16))&gt;0),(G15-16)-1,(G15-16)))&gt;0),IF(OR(WEEKDAY((G15-16),2)&gt;5,COUNTIF(Feries,(G15-16))&gt;0),(G15-16)-1,(G15-16))-1,IF(OR(WEEKDAY((G15-16),2)&gt;5,COUNTIF(Feries,(G15-16))&gt;0),(G15-16)-1,(G15-16)))-1,IF(OR(WEEKDAY(IF(OR(WEEKDAY((G15-16),2)&gt;5,COUNTIF(Feries,(G15-16))&gt;0),(G15-16)-1,(G15-16)),2)&gt;5,COUNTIF(Feries,IF(OR(WEEKDAY((G15-16),2)&gt;5,COUNTIF(Feries,(G15-16))&gt;0),(G15-16)-1,(G15-16)))&gt;0),IF(OR(WEEKDAY((G15-16),2)&gt;5,COUNTIF(Feries,(G15-16))&gt;0),(G15-16)-1,(G15-16))-1,IF(OR(WEEKDAY((G15-16),2)&gt;5,COUNTIF(Feries,(G15-16))&gt;0),(G15-16)-1,(G15-16)))))))</f>
        <v/>
      </c>
      <c r="J15" s="9">
        <f>IF(G15="","",IF(OR(WEEKDAY(IF(OR(WEEKDAY(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2)&gt;5,COUNTIF(Feries,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gt;0),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-1,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2)&gt;5,COUNTIF(Feries,IF(OR(WEEKDAY(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2)&gt;5,COUNTIF(Feries,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gt;0),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-1,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gt;0),IF(OR(WEEKDAY(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2)&gt;5,COUNTIF(Feries,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gt;0),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-1,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-1,IF(OR(WEEKDAY(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2)&gt;5,COUNTIF(Feries,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gt;0),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-1,IF(OR(WEEKDAY(IF(OR(WEEKDAY((EDATE(G15,1)),2)&gt;5,COUNTIF(Feries,(EDATE(G15,1)))&gt;0),(EDATE(G15,1))-1,(EDATE(G15,1))),2)&gt;5,COUNTIF(Feries,IF(OR(WEEKDAY((EDATE(G15,1)),2)&gt;5,COUNTIF(Feries,(EDATE(G15,1)))&gt;0),(EDATE(G15,1))-1,(EDATE(G15,1))))&gt;0),IF(OR(WEEKDAY((EDATE(G15,1)),2)&gt;5,COUNTIF(Feries,(EDATE(G15,1)))&gt;0),(EDATE(G15,1))-1,(EDATE(G15,1)))-1,IF(OR(WEEKDAY((EDATE(G15,1)),2)&gt;5,COUNTIF(Feries,(EDATE(G15,1)))&gt;0),(EDATE(G15,1))-1,(EDATE(G15,1)))))))</f>
        <v/>
      </c>
      <c r="K15" s="16">
        <f>IF(OR(D15="",G15=""),"",IF(AND(ISNUMBER(H15),G15&gt;H15),"⚠ AG après la date limite : requête en prorogation à déposer avant la date limite",IF(AND(ISNUMBER(I15),TODAY()&gt;I15),"⚠ Date de convocation dépassée","")))</f>
        <v/>
      </c>
      <c r="L15" s="14"/>
    </row>
    <row r="16" spans="2:12">
      <c r="B16" s="14"/>
      <c r="C16" s="14"/>
      <c r="D16" s="7"/>
      <c r="E16" s="14"/>
      <c r="F16" s="14"/>
      <c r="G16" s="7"/>
      <c r="H16" s="9">
        <f>IF(D16="","",IF(C16="SAS","Selon statuts",IF(OR(C16="SA",C16="SARL",C16="SASU",C16="EURL"),EDATE(D16,6),"À vérifier")))</f>
        <v/>
      </c>
      <c r="I16" s="9">
        <f>IF(G16="","",IF(OR(C16="SASU",C16="EURL"),"Sans objet",IF(OR(WEEKDAY(IF(OR(WEEKDAY(IF(OR(WEEKDAY(IF(OR(WEEKDAY((G16-16),2)&gt;5,COUNTIF(Feries,(G16-16))&gt;0),(G16-16)-1,(G16-16)),2)&gt;5,COUNTIF(Feries,IF(OR(WEEKDAY((G16-16),2)&gt;5,COUNTIF(Feries,(G16-16))&gt;0),(G16-16)-1,(G16-16)))&gt;0),IF(OR(WEEKDAY((G16-16),2)&gt;5,COUNTIF(Feries,(G16-16))&gt;0),(G16-16)-1,(G16-16))-1,IF(OR(WEEKDAY((G16-16),2)&gt;5,COUNTIF(Feries,(G16-16))&gt;0),(G16-16)-1,(G16-16))),2)&gt;5,COUNTIF(Feries,IF(OR(WEEKDAY(IF(OR(WEEKDAY((G16-16),2)&gt;5,COUNTIF(Feries,(G16-16))&gt;0),(G16-16)-1,(G16-16)),2)&gt;5,COUNTIF(Feries,IF(OR(WEEKDAY((G16-16),2)&gt;5,COUNTIF(Feries,(G16-16))&gt;0),(G16-16)-1,(G16-16)))&gt;0),IF(OR(WEEKDAY((G16-16),2)&gt;5,COUNTIF(Feries,(G16-16))&gt;0),(G16-16)-1,(G16-16))-1,IF(OR(WEEKDAY((G16-16),2)&gt;5,COUNTIF(Feries,(G16-16))&gt;0),(G16-16)-1,(G16-16))))&gt;0),IF(OR(WEEKDAY(IF(OR(WEEKDAY((G16-16),2)&gt;5,COUNTIF(Feries,(G16-16))&gt;0),(G16-16)-1,(G16-16)),2)&gt;5,COUNTIF(Feries,IF(OR(WEEKDAY((G16-16),2)&gt;5,COUNTIF(Feries,(G16-16))&gt;0),(G16-16)-1,(G16-16)))&gt;0),IF(OR(WEEKDAY((G16-16),2)&gt;5,COUNTIF(Feries,(G16-16))&gt;0),(G16-16)-1,(G16-16))-1,IF(OR(WEEKDAY((G16-16),2)&gt;5,COUNTIF(Feries,(G16-16))&gt;0),(G16-16)-1,(G16-16)))-1,IF(OR(WEEKDAY(IF(OR(WEEKDAY((G16-16),2)&gt;5,COUNTIF(Feries,(G16-16))&gt;0),(G16-16)-1,(G16-16)),2)&gt;5,COUNTIF(Feries,IF(OR(WEEKDAY((G16-16),2)&gt;5,COUNTIF(Feries,(G16-16))&gt;0),(G16-16)-1,(G16-16)))&gt;0),IF(OR(WEEKDAY((G16-16),2)&gt;5,COUNTIF(Feries,(G16-16))&gt;0),(G16-16)-1,(G16-16))-1,IF(OR(WEEKDAY((G16-16),2)&gt;5,COUNTIF(Feries,(G16-16))&gt;0),(G16-16)-1,(G16-16)))),2)&gt;5,COUNTIF(Feries,IF(OR(WEEKDAY(IF(OR(WEEKDAY(IF(OR(WEEKDAY((G16-16),2)&gt;5,COUNTIF(Feries,(G16-16))&gt;0),(G16-16)-1,(G16-16)),2)&gt;5,COUNTIF(Feries,IF(OR(WEEKDAY((G16-16),2)&gt;5,COUNTIF(Feries,(G16-16))&gt;0),(G16-16)-1,(G16-16)))&gt;0),IF(OR(WEEKDAY((G16-16),2)&gt;5,COUNTIF(Feries,(G16-16))&gt;0),(G16-16)-1,(G16-16))-1,IF(OR(WEEKDAY((G16-16),2)&gt;5,COUNTIF(Feries,(G16-16))&gt;0),(G16-16)-1,(G16-16))),2)&gt;5,COUNTIF(Feries,IF(OR(WEEKDAY(IF(OR(WEEKDAY((G16-16),2)&gt;5,COUNTIF(Feries,(G16-16))&gt;0),(G16-16)-1,(G16-16)),2)&gt;5,COUNTIF(Feries,IF(OR(WEEKDAY((G16-16),2)&gt;5,COUNTIF(Feries,(G16-16))&gt;0),(G16-16)-1,(G16-16)))&gt;0),IF(OR(WEEKDAY((G16-16),2)&gt;5,COUNTIF(Feries,(G16-16))&gt;0),(G16-16)-1,(G16-16))-1,IF(OR(WEEKDAY((G16-16),2)&gt;5,COUNTIF(Feries,(G16-16))&gt;0),(G16-16)-1,(G16-16))))&gt;0),IF(OR(WEEKDAY(IF(OR(WEEKDAY((G16-16),2)&gt;5,COUNTIF(Feries,(G16-16))&gt;0),(G16-16)-1,(G16-16)),2)&gt;5,COUNTIF(Feries,IF(OR(WEEKDAY((G16-16),2)&gt;5,COUNTIF(Feries,(G16-16))&gt;0),(G16-16)-1,(G16-16)))&gt;0),IF(OR(WEEKDAY((G16-16),2)&gt;5,COUNTIF(Feries,(G16-16))&gt;0),(G16-16)-1,(G16-16))-1,IF(OR(WEEKDAY((G16-16),2)&gt;5,COUNTIF(Feries,(G16-16))&gt;0),(G16-16)-1,(G16-16)))-1,IF(OR(WEEKDAY(IF(OR(WEEKDAY((G16-16),2)&gt;5,COUNTIF(Feries,(G16-16))&gt;0),(G16-16)-1,(G16-16)),2)&gt;5,COUNTIF(Feries,IF(OR(WEEKDAY((G16-16),2)&gt;5,COUNTIF(Feries,(G16-16))&gt;0),(G16-16)-1,(G16-16)))&gt;0),IF(OR(WEEKDAY((G16-16),2)&gt;5,COUNTIF(Feries,(G16-16))&gt;0),(G16-16)-1,(G16-16))-1,IF(OR(WEEKDAY((G16-16),2)&gt;5,COUNTIF(Feries,(G16-16))&gt;0),(G16-16)-1,(G16-16)))))&gt;0),IF(OR(WEEKDAY(IF(OR(WEEKDAY(IF(OR(WEEKDAY((G16-16),2)&gt;5,COUNTIF(Feries,(G16-16))&gt;0),(G16-16)-1,(G16-16)),2)&gt;5,COUNTIF(Feries,IF(OR(WEEKDAY((G16-16),2)&gt;5,COUNTIF(Feries,(G16-16))&gt;0),(G16-16)-1,(G16-16)))&gt;0),IF(OR(WEEKDAY((G16-16),2)&gt;5,COUNTIF(Feries,(G16-16))&gt;0),(G16-16)-1,(G16-16))-1,IF(OR(WEEKDAY((G16-16),2)&gt;5,COUNTIF(Feries,(G16-16))&gt;0),(G16-16)-1,(G16-16))),2)&gt;5,COUNTIF(Feries,IF(OR(WEEKDAY(IF(OR(WEEKDAY((G16-16),2)&gt;5,COUNTIF(Feries,(G16-16))&gt;0),(G16-16)-1,(G16-16)),2)&gt;5,COUNTIF(Feries,IF(OR(WEEKDAY((G16-16),2)&gt;5,COUNTIF(Feries,(G16-16))&gt;0),(G16-16)-1,(G16-16)))&gt;0),IF(OR(WEEKDAY((G16-16),2)&gt;5,COUNTIF(Feries,(G16-16))&gt;0),(G16-16)-1,(G16-16))-1,IF(OR(WEEKDAY((G16-16),2)&gt;5,COUNTIF(Feries,(G16-16))&gt;0),(G16-16)-1,(G16-16))))&gt;0),IF(OR(WEEKDAY(IF(OR(WEEKDAY((G16-16),2)&gt;5,COUNTIF(Feries,(G16-16))&gt;0),(G16-16)-1,(G16-16)),2)&gt;5,COUNTIF(Feries,IF(OR(WEEKDAY((G16-16),2)&gt;5,COUNTIF(Feries,(G16-16))&gt;0),(G16-16)-1,(G16-16)))&gt;0),IF(OR(WEEKDAY((G16-16),2)&gt;5,COUNTIF(Feries,(G16-16))&gt;0),(G16-16)-1,(G16-16))-1,IF(OR(WEEKDAY((G16-16),2)&gt;5,COUNTIF(Feries,(G16-16))&gt;0),(G16-16)-1,(G16-16)))-1,IF(OR(WEEKDAY(IF(OR(WEEKDAY((G16-16),2)&gt;5,COUNTIF(Feries,(G16-16))&gt;0),(G16-16)-1,(G16-16)),2)&gt;5,COUNTIF(Feries,IF(OR(WEEKDAY((G16-16),2)&gt;5,COUNTIF(Feries,(G16-16))&gt;0),(G16-16)-1,(G16-16)))&gt;0),IF(OR(WEEKDAY((G16-16),2)&gt;5,COUNTIF(Feries,(G16-16))&gt;0),(G16-16)-1,(G16-16))-1,IF(OR(WEEKDAY((G16-16),2)&gt;5,COUNTIF(Feries,(G16-16))&gt;0),(G16-16)-1,(G16-16))))-1,IF(OR(WEEKDAY(IF(OR(WEEKDAY(IF(OR(WEEKDAY((G16-16),2)&gt;5,COUNTIF(Feries,(G16-16))&gt;0),(G16-16)-1,(G16-16)),2)&gt;5,COUNTIF(Feries,IF(OR(WEEKDAY((G16-16),2)&gt;5,COUNTIF(Feries,(G16-16))&gt;0),(G16-16)-1,(G16-16)))&gt;0),IF(OR(WEEKDAY((G16-16),2)&gt;5,COUNTIF(Feries,(G16-16))&gt;0),(G16-16)-1,(G16-16))-1,IF(OR(WEEKDAY((G16-16),2)&gt;5,COUNTIF(Feries,(G16-16))&gt;0),(G16-16)-1,(G16-16))),2)&gt;5,COUNTIF(Feries,IF(OR(WEEKDAY(IF(OR(WEEKDAY((G16-16),2)&gt;5,COUNTIF(Feries,(G16-16))&gt;0),(G16-16)-1,(G16-16)),2)&gt;5,COUNTIF(Feries,IF(OR(WEEKDAY((G16-16),2)&gt;5,COUNTIF(Feries,(G16-16))&gt;0),(G16-16)-1,(G16-16)))&gt;0),IF(OR(WEEKDAY((G16-16),2)&gt;5,COUNTIF(Feries,(G16-16))&gt;0),(G16-16)-1,(G16-16))-1,IF(OR(WEEKDAY((G16-16),2)&gt;5,COUNTIF(Feries,(G16-16))&gt;0),(G16-16)-1,(G16-16))))&gt;0),IF(OR(WEEKDAY(IF(OR(WEEKDAY((G16-16),2)&gt;5,COUNTIF(Feries,(G16-16))&gt;0),(G16-16)-1,(G16-16)),2)&gt;5,COUNTIF(Feries,IF(OR(WEEKDAY((G16-16),2)&gt;5,COUNTIF(Feries,(G16-16))&gt;0),(G16-16)-1,(G16-16)))&gt;0),IF(OR(WEEKDAY((G16-16),2)&gt;5,COUNTIF(Feries,(G16-16))&gt;0),(G16-16)-1,(G16-16))-1,IF(OR(WEEKDAY((G16-16),2)&gt;5,COUNTIF(Feries,(G16-16))&gt;0),(G16-16)-1,(G16-16)))-1,IF(OR(WEEKDAY(IF(OR(WEEKDAY((G16-16),2)&gt;5,COUNTIF(Feries,(G16-16))&gt;0),(G16-16)-1,(G16-16)),2)&gt;5,COUNTIF(Feries,IF(OR(WEEKDAY((G16-16),2)&gt;5,COUNTIF(Feries,(G16-16))&gt;0),(G16-16)-1,(G16-16)))&gt;0),IF(OR(WEEKDAY((G16-16),2)&gt;5,COUNTIF(Feries,(G16-16))&gt;0),(G16-16)-1,(G16-16))-1,IF(OR(WEEKDAY((G16-16),2)&gt;5,COUNTIF(Feries,(G16-16))&gt;0),(G16-16)-1,(G16-16)))))))</f>
        <v/>
      </c>
      <c r="J16" s="9">
        <f>IF(G16="","",IF(OR(WEEKDAY(IF(OR(WEEKDAY(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2)&gt;5,COUNTIF(Feries,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gt;0),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-1,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2)&gt;5,COUNTIF(Feries,IF(OR(WEEKDAY(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2)&gt;5,COUNTIF(Feries,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gt;0),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-1,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gt;0),IF(OR(WEEKDAY(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2)&gt;5,COUNTIF(Feries,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gt;0),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-1,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-1,IF(OR(WEEKDAY(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2)&gt;5,COUNTIF(Feries,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gt;0),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-1,IF(OR(WEEKDAY(IF(OR(WEEKDAY((EDATE(G16,1)),2)&gt;5,COUNTIF(Feries,(EDATE(G16,1)))&gt;0),(EDATE(G16,1))-1,(EDATE(G16,1))),2)&gt;5,COUNTIF(Feries,IF(OR(WEEKDAY((EDATE(G16,1)),2)&gt;5,COUNTIF(Feries,(EDATE(G16,1)))&gt;0),(EDATE(G16,1))-1,(EDATE(G16,1))))&gt;0),IF(OR(WEEKDAY((EDATE(G16,1)),2)&gt;5,COUNTIF(Feries,(EDATE(G16,1)))&gt;0),(EDATE(G16,1))-1,(EDATE(G16,1)))-1,IF(OR(WEEKDAY((EDATE(G16,1)),2)&gt;5,COUNTIF(Feries,(EDATE(G16,1)))&gt;0),(EDATE(G16,1))-1,(EDATE(G16,1)))))))</f>
        <v/>
      </c>
      <c r="K16" s="16">
        <f>IF(OR(D16="",G16=""),"",IF(AND(ISNUMBER(H16),G16&gt;H16),"⚠ AG après la date limite : requête en prorogation à déposer avant la date limite",IF(AND(ISNUMBER(I16),TODAY()&gt;I16),"⚠ Date de convocation dépassée","")))</f>
        <v/>
      </c>
      <c r="L16" s="14"/>
    </row>
    <row r="17" spans="2:12">
      <c r="B17" s="14"/>
      <c r="C17" s="14"/>
      <c r="D17" s="7"/>
      <c r="E17" s="14"/>
      <c r="F17" s="14"/>
      <c r="G17" s="7"/>
      <c r="H17" s="9">
        <f>IF(D17="","",IF(C17="SAS","Selon statuts",IF(OR(C17="SA",C17="SARL",C17="SASU",C17="EURL"),EDATE(D17,6),"À vérifier")))</f>
        <v/>
      </c>
      <c r="I17" s="9">
        <f>IF(G17="","",IF(OR(C17="SASU",C17="EURL"),"Sans objet",IF(OR(WEEKDAY(IF(OR(WEEKDAY(IF(OR(WEEKDAY(IF(OR(WEEKDAY((G17-16),2)&gt;5,COUNTIF(Feries,(G17-16))&gt;0),(G17-16)-1,(G17-16)),2)&gt;5,COUNTIF(Feries,IF(OR(WEEKDAY((G17-16),2)&gt;5,COUNTIF(Feries,(G17-16))&gt;0),(G17-16)-1,(G17-16)))&gt;0),IF(OR(WEEKDAY((G17-16),2)&gt;5,COUNTIF(Feries,(G17-16))&gt;0),(G17-16)-1,(G17-16))-1,IF(OR(WEEKDAY((G17-16),2)&gt;5,COUNTIF(Feries,(G17-16))&gt;0),(G17-16)-1,(G17-16))),2)&gt;5,COUNTIF(Feries,IF(OR(WEEKDAY(IF(OR(WEEKDAY((G17-16),2)&gt;5,COUNTIF(Feries,(G17-16))&gt;0),(G17-16)-1,(G17-16)),2)&gt;5,COUNTIF(Feries,IF(OR(WEEKDAY((G17-16),2)&gt;5,COUNTIF(Feries,(G17-16))&gt;0),(G17-16)-1,(G17-16)))&gt;0),IF(OR(WEEKDAY((G17-16),2)&gt;5,COUNTIF(Feries,(G17-16))&gt;0),(G17-16)-1,(G17-16))-1,IF(OR(WEEKDAY((G17-16),2)&gt;5,COUNTIF(Feries,(G17-16))&gt;0),(G17-16)-1,(G17-16))))&gt;0),IF(OR(WEEKDAY(IF(OR(WEEKDAY((G17-16),2)&gt;5,COUNTIF(Feries,(G17-16))&gt;0),(G17-16)-1,(G17-16)),2)&gt;5,COUNTIF(Feries,IF(OR(WEEKDAY((G17-16),2)&gt;5,COUNTIF(Feries,(G17-16))&gt;0),(G17-16)-1,(G17-16)))&gt;0),IF(OR(WEEKDAY((G17-16),2)&gt;5,COUNTIF(Feries,(G17-16))&gt;0),(G17-16)-1,(G17-16))-1,IF(OR(WEEKDAY((G17-16),2)&gt;5,COUNTIF(Feries,(G17-16))&gt;0),(G17-16)-1,(G17-16)))-1,IF(OR(WEEKDAY(IF(OR(WEEKDAY((G17-16),2)&gt;5,COUNTIF(Feries,(G17-16))&gt;0),(G17-16)-1,(G17-16)),2)&gt;5,COUNTIF(Feries,IF(OR(WEEKDAY((G17-16),2)&gt;5,COUNTIF(Feries,(G17-16))&gt;0),(G17-16)-1,(G17-16)))&gt;0),IF(OR(WEEKDAY((G17-16),2)&gt;5,COUNTIF(Feries,(G17-16))&gt;0),(G17-16)-1,(G17-16))-1,IF(OR(WEEKDAY((G17-16),2)&gt;5,COUNTIF(Feries,(G17-16))&gt;0),(G17-16)-1,(G17-16)))),2)&gt;5,COUNTIF(Feries,IF(OR(WEEKDAY(IF(OR(WEEKDAY(IF(OR(WEEKDAY((G17-16),2)&gt;5,COUNTIF(Feries,(G17-16))&gt;0),(G17-16)-1,(G17-16)),2)&gt;5,COUNTIF(Feries,IF(OR(WEEKDAY((G17-16),2)&gt;5,COUNTIF(Feries,(G17-16))&gt;0),(G17-16)-1,(G17-16)))&gt;0),IF(OR(WEEKDAY((G17-16),2)&gt;5,COUNTIF(Feries,(G17-16))&gt;0),(G17-16)-1,(G17-16))-1,IF(OR(WEEKDAY((G17-16),2)&gt;5,COUNTIF(Feries,(G17-16))&gt;0),(G17-16)-1,(G17-16))),2)&gt;5,COUNTIF(Feries,IF(OR(WEEKDAY(IF(OR(WEEKDAY((G17-16),2)&gt;5,COUNTIF(Feries,(G17-16))&gt;0),(G17-16)-1,(G17-16)),2)&gt;5,COUNTIF(Feries,IF(OR(WEEKDAY((G17-16),2)&gt;5,COUNTIF(Feries,(G17-16))&gt;0),(G17-16)-1,(G17-16)))&gt;0),IF(OR(WEEKDAY((G17-16),2)&gt;5,COUNTIF(Feries,(G17-16))&gt;0),(G17-16)-1,(G17-16))-1,IF(OR(WEEKDAY((G17-16),2)&gt;5,COUNTIF(Feries,(G17-16))&gt;0),(G17-16)-1,(G17-16))))&gt;0),IF(OR(WEEKDAY(IF(OR(WEEKDAY((G17-16),2)&gt;5,COUNTIF(Feries,(G17-16))&gt;0),(G17-16)-1,(G17-16)),2)&gt;5,COUNTIF(Feries,IF(OR(WEEKDAY((G17-16),2)&gt;5,COUNTIF(Feries,(G17-16))&gt;0),(G17-16)-1,(G17-16)))&gt;0),IF(OR(WEEKDAY((G17-16),2)&gt;5,COUNTIF(Feries,(G17-16))&gt;0),(G17-16)-1,(G17-16))-1,IF(OR(WEEKDAY((G17-16),2)&gt;5,COUNTIF(Feries,(G17-16))&gt;0),(G17-16)-1,(G17-16)))-1,IF(OR(WEEKDAY(IF(OR(WEEKDAY((G17-16),2)&gt;5,COUNTIF(Feries,(G17-16))&gt;0),(G17-16)-1,(G17-16)),2)&gt;5,COUNTIF(Feries,IF(OR(WEEKDAY((G17-16),2)&gt;5,COUNTIF(Feries,(G17-16))&gt;0),(G17-16)-1,(G17-16)))&gt;0),IF(OR(WEEKDAY((G17-16),2)&gt;5,COUNTIF(Feries,(G17-16))&gt;0),(G17-16)-1,(G17-16))-1,IF(OR(WEEKDAY((G17-16),2)&gt;5,COUNTIF(Feries,(G17-16))&gt;0),(G17-16)-1,(G17-16)))))&gt;0),IF(OR(WEEKDAY(IF(OR(WEEKDAY(IF(OR(WEEKDAY((G17-16),2)&gt;5,COUNTIF(Feries,(G17-16))&gt;0),(G17-16)-1,(G17-16)),2)&gt;5,COUNTIF(Feries,IF(OR(WEEKDAY((G17-16),2)&gt;5,COUNTIF(Feries,(G17-16))&gt;0),(G17-16)-1,(G17-16)))&gt;0),IF(OR(WEEKDAY((G17-16),2)&gt;5,COUNTIF(Feries,(G17-16))&gt;0),(G17-16)-1,(G17-16))-1,IF(OR(WEEKDAY((G17-16),2)&gt;5,COUNTIF(Feries,(G17-16))&gt;0),(G17-16)-1,(G17-16))),2)&gt;5,COUNTIF(Feries,IF(OR(WEEKDAY(IF(OR(WEEKDAY((G17-16),2)&gt;5,COUNTIF(Feries,(G17-16))&gt;0),(G17-16)-1,(G17-16)),2)&gt;5,COUNTIF(Feries,IF(OR(WEEKDAY((G17-16),2)&gt;5,COUNTIF(Feries,(G17-16))&gt;0),(G17-16)-1,(G17-16)))&gt;0),IF(OR(WEEKDAY((G17-16),2)&gt;5,COUNTIF(Feries,(G17-16))&gt;0),(G17-16)-1,(G17-16))-1,IF(OR(WEEKDAY((G17-16),2)&gt;5,COUNTIF(Feries,(G17-16))&gt;0),(G17-16)-1,(G17-16))))&gt;0),IF(OR(WEEKDAY(IF(OR(WEEKDAY((G17-16),2)&gt;5,COUNTIF(Feries,(G17-16))&gt;0),(G17-16)-1,(G17-16)),2)&gt;5,COUNTIF(Feries,IF(OR(WEEKDAY((G17-16),2)&gt;5,COUNTIF(Feries,(G17-16))&gt;0),(G17-16)-1,(G17-16)))&gt;0),IF(OR(WEEKDAY((G17-16),2)&gt;5,COUNTIF(Feries,(G17-16))&gt;0),(G17-16)-1,(G17-16))-1,IF(OR(WEEKDAY((G17-16),2)&gt;5,COUNTIF(Feries,(G17-16))&gt;0),(G17-16)-1,(G17-16)))-1,IF(OR(WEEKDAY(IF(OR(WEEKDAY((G17-16),2)&gt;5,COUNTIF(Feries,(G17-16))&gt;0),(G17-16)-1,(G17-16)),2)&gt;5,COUNTIF(Feries,IF(OR(WEEKDAY((G17-16),2)&gt;5,COUNTIF(Feries,(G17-16))&gt;0),(G17-16)-1,(G17-16)))&gt;0),IF(OR(WEEKDAY((G17-16),2)&gt;5,COUNTIF(Feries,(G17-16))&gt;0),(G17-16)-1,(G17-16))-1,IF(OR(WEEKDAY((G17-16),2)&gt;5,COUNTIF(Feries,(G17-16))&gt;0),(G17-16)-1,(G17-16))))-1,IF(OR(WEEKDAY(IF(OR(WEEKDAY(IF(OR(WEEKDAY((G17-16),2)&gt;5,COUNTIF(Feries,(G17-16))&gt;0),(G17-16)-1,(G17-16)),2)&gt;5,COUNTIF(Feries,IF(OR(WEEKDAY((G17-16),2)&gt;5,COUNTIF(Feries,(G17-16))&gt;0),(G17-16)-1,(G17-16)))&gt;0),IF(OR(WEEKDAY((G17-16),2)&gt;5,COUNTIF(Feries,(G17-16))&gt;0),(G17-16)-1,(G17-16))-1,IF(OR(WEEKDAY((G17-16),2)&gt;5,COUNTIF(Feries,(G17-16))&gt;0),(G17-16)-1,(G17-16))),2)&gt;5,COUNTIF(Feries,IF(OR(WEEKDAY(IF(OR(WEEKDAY((G17-16),2)&gt;5,COUNTIF(Feries,(G17-16))&gt;0),(G17-16)-1,(G17-16)),2)&gt;5,COUNTIF(Feries,IF(OR(WEEKDAY((G17-16),2)&gt;5,COUNTIF(Feries,(G17-16))&gt;0),(G17-16)-1,(G17-16)))&gt;0),IF(OR(WEEKDAY((G17-16),2)&gt;5,COUNTIF(Feries,(G17-16))&gt;0),(G17-16)-1,(G17-16))-1,IF(OR(WEEKDAY((G17-16),2)&gt;5,COUNTIF(Feries,(G17-16))&gt;0),(G17-16)-1,(G17-16))))&gt;0),IF(OR(WEEKDAY(IF(OR(WEEKDAY((G17-16),2)&gt;5,COUNTIF(Feries,(G17-16))&gt;0),(G17-16)-1,(G17-16)),2)&gt;5,COUNTIF(Feries,IF(OR(WEEKDAY((G17-16),2)&gt;5,COUNTIF(Feries,(G17-16))&gt;0),(G17-16)-1,(G17-16)))&gt;0),IF(OR(WEEKDAY((G17-16),2)&gt;5,COUNTIF(Feries,(G17-16))&gt;0),(G17-16)-1,(G17-16))-1,IF(OR(WEEKDAY((G17-16),2)&gt;5,COUNTIF(Feries,(G17-16))&gt;0),(G17-16)-1,(G17-16)))-1,IF(OR(WEEKDAY(IF(OR(WEEKDAY((G17-16),2)&gt;5,COUNTIF(Feries,(G17-16))&gt;0),(G17-16)-1,(G17-16)),2)&gt;5,COUNTIF(Feries,IF(OR(WEEKDAY((G17-16),2)&gt;5,COUNTIF(Feries,(G17-16))&gt;0),(G17-16)-1,(G17-16)))&gt;0),IF(OR(WEEKDAY((G17-16),2)&gt;5,COUNTIF(Feries,(G17-16))&gt;0),(G17-16)-1,(G17-16))-1,IF(OR(WEEKDAY((G17-16),2)&gt;5,COUNTIF(Feries,(G17-16))&gt;0),(G17-16)-1,(G17-16)))))))</f>
        <v/>
      </c>
      <c r="J17" s="9">
        <f>IF(G17="","",IF(OR(WEEKDAY(IF(OR(WEEKDAY(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2)&gt;5,COUNTIF(Feries,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gt;0),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-1,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2)&gt;5,COUNTIF(Feries,IF(OR(WEEKDAY(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2)&gt;5,COUNTIF(Feries,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gt;0),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-1,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gt;0),IF(OR(WEEKDAY(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2)&gt;5,COUNTIF(Feries,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gt;0),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-1,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-1,IF(OR(WEEKDAY(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2)&gt;5,COUNTIF(Feries,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gt;0),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-1,IF(OR(WEEKDAY(IF(OR(WEEKDAY((EDATE(G17,1)),2)&gt;5,COUNTIF(Feries,(EDATE(G17,1)))&gt;0),(EDATE(G17,1))-1,(EDATE(G17,1))),2)&gt;5,COUNTIF(Feries,IF(OR(WEEKDAY((EDATE(G17,1)),2)&gt;5,COUNTIF(Feries,(EDATE(G17,1)))&gt;0),(EDATE(G17,1))-1,(EDATE(G17,1))))&gt;0),IF(OR(WEEKDAY((EDATE(G17,1)),2)&gt;5,COUNTIF(Feries,(EDATE(G17,1)))&gt;0),(EDATE(G17,1))-1,(EDATE(G17,1)))-1,IF(OR(WEEKDAY((EDATE(G17,1)),2)&gt;5,COUNTIF(Feries,(EDATE(G17,1)))&gt;0),(EDATE(G17,1))-1,(EDATE(G17,1)))))))</f>
        <v/>
      </c>
      <c r="K17" s="16">
        <f>IF(OR(D17="",G17=""),"",IF(AND(ISNUMBER(H17),G17&gt;H17),"⚠ AG après la date limite : requête en prorogation à déposer avant la date limite",IF(AND(ISNUMBER(I17),TODAY()&gt;I17),"⚠ Date de convocation dépassée","")))</f>
        <v/>
      </c>
      <c r="L17" s="14"/>
    </row>
    <row r="18" spans="2:12">
      <c r="B18" s="14"/>
      <c r="C18" s="14"/>
      <c r="D18" s="7"/>
      <c r="E18" s="14"/>
      <c r="F18" s="14"/>
      <c r="G18" s="7"/>
      <c r="H18" s="9">
        <f>IF(D18="","",IF(C18="SAS","Selon statuts",IF(OR(C18="SA",C18="SARL",C18="SASU",C18="EURL"),EDATE(D18,6),"À vérifier")))</f>
        <v/>
      </c>
      <c r="I18" s="9">
        <f>IF(G18="","",IF(OR(C18="SASU",C18="EURL"),"Sans objet",IF(OR(WEEKDAY(IF(OR(WEEKDAY(IF(OR(WEEKDAY(IF(OR(WEEKDAY((G18-16),2)&gt;5,COUNTIF(Feries,(G18-16))&gt;0),(G18-16)-1,(G18-16)),2)&gt;5,COUNTIF(Feries,IF(OR(WEEKDAY((G18-16),2)&gt;5,COUNTIF(Feries,(G18-16))&gt;0),(G18-16)-1,(G18-16)))&gt;0),IF(OR(WEEKDAY((G18-16),2)&gt;5,COUNTIF(Feries,(G18-16))&gt;0),(G18-16)-1,(G18-16))-1,IF(OR(WEEKDAY((G18-16),2)&gt;5,COUNTIF(Feries,(G18-16))&gt;0),(G18-16)-1,(G18-16))),2)&gt;5,COUNTIF(Feries,IF(OR(WEEKDAY(IF(OR(WEEKDAY((G18-16),2)&gt;5,COUNTIF(Feries,(G18-16))&gt;0),(G18-16)-1,(G18-16)),2)&gt;5,COUNTIF(Feries,IF(OR(WEEKDAY((G18-16),2)&gt;5,COUNTIF(Feries,(G18-16))&gt;0),(G18-16)-1,(G18-16)))&gt;0),IF(OR(WEEKDAY((G18-16),2)&gt;5,COUNTIF(Feries,(G18-16))&gt;0),(G18-16)-1,(G18-16))-1,IF(OR(WEEKDAY((G18-16),2)&gt;5,COUNTIF(Feries,(G18-16))&gt;0),(G18-16)-1,(G18-16))))&gt;0),IF(OR(WEEKDAY(IF(OR(WEEKDAY((G18-16),2)&gt;5,COUNTIF(Feries,(G18-16))&gt;0),(G18-16)-1,(G18-16)),2)&gt;5,COUNTIF(Feries,IF(OR(WEEKDAY((G18-16),2)&gt;5,COUNTIF(Feries,(G18-16))&gt;0),(G18-16)-1,(G18-16)))&gt;0),IF(OR(WEEKDAY((G18-16),2)&gt;5,COUNTIF(Feries,(G18-16))&gt;0),(G18-16)-1,(G18-16))-1,IF(OR(WEEKDAY((G18-16),2)&gt;5,COUNTIF(Feries,(G18-16))&gt;0),(G18-16)-1,(G18-16)))-1,IF(OR(WEEKDAY(IF(OR(WEEKDAY((G18-16),2)&gt;5,COUNTIF(Feries,(G18-16))&gt;0),(G18-16)-1,(G18-16)),2)&gt;5,COUNTIF(Feries,IF(OR(WEEKDAY((G18-16),2)&gt;5,COUNTIF(Feries,(G18-16))&gt;0),(G18-16)-1,(G18-16)))&gt;0),IF(OR(WEEKDAY((G18-16),2)&gt;5,COUNTIF(Feries,(G18-16))&gt;0),(G18-16)-1,(G18-16))-1,IF(OR(WEEKDAY((G18-16),2)&gt;5,COUNTIF(Feries,(G18-16))&gt;0),(G18-16)-1,(G18-16)))),2)&gt;5,COUNTIF(Feries,IF(OR(WEEKDAY(IF(OR(WEEKDAY(IF(OR(WEEKDAY((G18-16),2)&gt;5,COUNTIF(Feries,(G18-16))&gt;0),(G18-16)-1,(G18-16)),2)&gt;5,COUNTIF(Feries,IF(OR(WEEKDAY((G18-16),2)&gt;5,COUNTIF(Feries,(G18-16))&gt;0),(G18-16)-1,(G18-16)))&gt;0),IF(OR(WEEKDAY((G18-16),2)&gt;5,COUNTIF(Feries,(G18-16))&gt;0),(G18-16)-1,(G18-16))-1,IF(OR(WEEKDAY((G18-16),2)&gt;5,COUNTIF(Feries,(G18-16))&gt;0),(G18-16)-1,(G18-16))),2)&gt;5,COUNTIF(Feries,IF(OR(WEEKDAY(IF(OR(WEEKDAY((G18-16),2)&gt;5,COUNTIF(Feries,(G18-16))&gt;0),(G18-16)-1,(G18-16)),2)&gt;5,COUNTIF(Feries,IF(OR(WEEKDAY((G18-16),2)&gt;5,COUNTIF(Feries,(G18-16))&gt;0),(G18-16)-1,(G18-16)))&gt;0),IF(OR(WEEKDAY((G18-16),2)&gt;5,COUNTIF(Feries,(G18-16))&gt;0),(G18-16)-1,(G18-16))-1,IF(OR(WEEKDAY((G18-16),2)&gt;5,COUNTIF(Feries,(G18-16))&gt;0),(G18-16)-1,(G18-16))))&gt;0),IF(OR(WEEKDAY(IF(OR(WEEKDAY((G18-16),2)&gt;5,COUNTIF(Feries,(G18-16))&gt;0),(G18-16)-1,(G18-16)),2)&gt;5,COUNTIF(Feries,IF(OR(WEEKDAY((G18-16),2)&gt;5,COUNTIF(Feries,(G18-16))&gt;0),(G18-16)-1,(G18-16)))&gt;0),IF(OR(WEEKDAY((G18-16),2)&gt;5,COUNTIF(Feries,(G18-16))&gt;0),(G18-16)-1,(G18-16))-1,IF(OR(WEEKDAY((G18-16),2)&gt;5,COUNTIF(Feries,(G18-16))&gt;0),(G18-16)-1,(G18-16)))-1,IF(OR(WEEKDAY(IF(OR(WEEKDAY((G18-16),2)&gt;5,COUNTIF(Feries,(G18-16))&gt;0),(G18-16)-1,(G18-16)),2)&gt;5,COUNTIF(Feries,IF(OR(WEEKDAY((G18-16),2)&gt;5,COUNTIF(Feries,(G18-16))&gt;0),(G18-16)-1,(G18-16)))&gt;0),IF(OR(WEEKDAY((G18-16),2)&gt;5,COUNTIF(Feries,(G18-16))&gt;0),(G18-16)-1,(G18-16))-1,IF(OR(WEEKDAY((G18-16),2)&gt;5,COUNTIF(Feries,(G18-16))&gt;0),(G18-16)-1,(G18-16)))))&gt;0),IF(OR(WEEKDAY(IF(OR(WEEKDAY(IF(OR(WEEKDAY((G18-16),2)&gt;5,COUNTIF(Feries,(G18-16))&gt;0),(G18-16)-1,(G18-16)),2)&gt;5,COUNTIF(Feries,IF(OR(WEEKDAY((G18-16),2)&gt;5,COUNTIF(Feries,(G18-16))&gt;0),(G18-16)-1,(G18-16)))&gt;0),IF(OR(WEEKDAY((G18-16),2)&gt;5,COUNTIF(Feries,(G18-16))&gt;0),(G18-16)-1,(G18-16))-1,IF(OR(WEEKDAY((G18-16),2)&gt;5,COUNTIF(Feries,(G18-16))&gt;0),(G18-16)-1,(G18-16))),2)&gt;5,COUNTIF(Feries,IF(OR(WEEKDAY(IF(OR(WEEKDAY((G18-16),2)&gt;5,COUNTIF(Feries,(G18-16))&gt;0),(G18-16)-1,(G18-16)),2)&gt;5,COUNTIF(Feries,IF(OR(WEEKDAY((G18-16),2)&gt;5,COUNTIF(Feries,(G18-16))&gt;0),(G18-16)-1,(G18-16)))&gt;0),IF(OR(WEEKDAY((G18-16),2)&gt;5,COUNTIF(Feries,(G18-16))&gt;0),(G18-16)-1,(G18-16))-1,IF(OR(WEEKDAY((G18-16),2)&gt;5,COUNTIF(Feries,(G18-16))&gt;0),(G18-16)-1,(G18-16))))&gt;0),IF(OR(WEEKDAY(IF(OR(WEEKDAY((G18-16),2)&gt;5,COUNTIF(Feries,(G18-16))&gt;0),(G18-16)-1,(G18-16)),2)&gt;5,COUNTIF(Feries,IF(OR(WEEKDAY((G18-16),2)&gt;5,COUNTIF(Feries,(G18-16))&gt;0),(G18-16)-1,(G18-16)))&gt;0),IF(OR(WEEKDAY((G18-16),2)&gt;5,COUNTIF(Feries,(G18-16))&gt;0),(G18-16)-1,(G18-16))-1,IF(OR(WEEKDAY((G18-16),2)&gt;5,COUNTIF(Feries,(G18-16))&gt;0),(G18-16)-1,(G18-16)))-1,IF(OR(WEEKDAY(IF(OR(WEEKDAY((G18-16),2)&gt;5,COUNTIF(Feries,(G18-16))&gt;0),(G18-16)-1,(G18-16)),2)&gt;5,COUNTIF(Feries,IF(OR(WEEKDAY((G18-16),2)&gt;5,COUNTIF(Feries,(G18-16))&gt;0),(G18-16)-1,(G18-16)))&gt;0),IF(OR(WEEKDAY((G18-16),2)&gt;5,COUNTIF(Feries,(G18-16))&gt;0),(G18-16)-1,(G18-16))-1,IF(OR(WEEKDAY((G18-16),2)&gt;5,COUNTIF(Feries,(G18-16))&gt;0),(G18-16)-1,(G18-16))))-1,IF(OR(WEEKDAY(IF(OR(WEEKDAY(IF(OR(WEEKDAY((G18-16),2)&gt;5,COUNTIF(Feries,(G18-16))&gt;0),(G18-16)-1,(G18-16)),2)&gt;5,COUNTIF(Feries,IF(OR(WEEKDAY((G18-16),2)&gt;5,COUNTIF(Feries,(G18-16))&gt;0),(G18-16)-1,(G18-16)))&gt;0),IF(OR(WEEKDAY((G18-16),2)&gt;5,COUNTIF(Feries,(G18-16))&gt;0),(G18-16)-1,(G18-16))-1,IF(OR(WEEKDAY((G18-16),2)&gt;5,COUNTIF(Feries,(G18-16))&gt;0),(G18-16)-1,(G18-16))),2)&gt;5,COUNTIF(Feries,IF(OR(WEEKDAY(IF(OR(WEEKDAY((G18-16),2)&gt;5,COUNTIF(Feries,(G18-16))&gt;0),(G18-16)-1,(G18-16)),2)&gt;5,COUNTIF(Feries,IF(OR(WEEKDAY((G18-16),2)&gt;5,COUNTIF(Feries,(G18-16))&gt;0),(G18-16)-1,(G18-16)))&gt;0),IF(OR(WEEKDAY((G18-16),2)&gt;5,COUNTIF(Feries,(G18-16))&gt;0),(G18-16)-1,(G18-16))-1,IF(OR(WEEKDAY((G18-16),2)&gt;5,COUNTIF(Feries,(G18-16))&gt;0),(G18-16)-1,(G18-16))))&gt;0),IF(OR(WEEKDAY(IF(OR(WEEKDAY((G18-16),2)&gt;5,COUNTIF(Feries,(G18-16))&gt;0),(G18-16)-1,(G18-16)),2)&gt;5,COUNTIF(Feries,IF(OR(WEEKDAY((G18-16),2)&gt;5,COUNTIF(Feries,(G18-16))&gt;0),(G18-16)-1,(G18-16)))&gt;0),IF(OR(WEEKDAY((G18-16),2)&gt;5,COUNTIF(Feries,(G18-16))&gt;0),(G18-16)-1,(G18-16))-1,IF(OR(WEEKDAY((G18-16),2)&gt;5,COUNTIF(Feries,(G18-16))&gt;0),(G18-16)-1,(G18-16)))-1,IF(OR(WEEKDAY(IF(OR(WEEKDAY((G18-16),2)&gt;5,COUNTIF(Feries,(G18-16))&gt;0),(G18-16)-1,(G18-16)),2)&gt;5,COUNTIF(Feries,IF(OR(WEEKDAY((G18-16),2)&gt;5,COUNTIF(Feries,(G18-16))&gt;0),(G18-16)-1,(G18-16)))&gt;0),IF(OR(WEEKDAY((G18-16),2)&gt;5,COUNTIF(Feries,(G18-16))&gt;0),(G18-16)-1,(G18-16))-1,IF(OR(WEEKDAY((G18-16),2)&gt;5,COUNTIF(Feries,(G18-16))&gt;0),(G18-16)-1,(G18-16)))))))</f>
        <v/>
      </c>
      <c r="J18" s="9">
        <f>IF(G18="","",IF(OR(WEEKDAY(IF(OR(WEEKDAY(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2)&gt;5,COUNTIF(Feries,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gt;0),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-1,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2)&gt;5,COUNTIF(Feries,IF(OR(WEEKDAY(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2)&gt;5,COUNTIF(Feries,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gt;0),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-1,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gt;0),IF(OR(WEEKDAY(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2)&gt;5,COUNTIF(Feries,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gt;0),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-1,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-1,IF(OR(WEEKDAY(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2)&gt;5,COUNTIF(Feries,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gt;0),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-1,IF(OR(WEEKDAY(IF(OR(WEEKDAY((EDATE(G18,1)),2)&gt;5,COUNTIF(Feries,(EDATE(G18,1)))&gt;0),(EDATE(G18,1))-1,(EDATE(G18,1))),2)&gt;5,COUNTIF(Feries,IF(OR(WEEKDAY((EDATE(G18,1)),2)&gt;5,COUNTIF(Feries,(EDATE(G18,1)))&gt;0),(EDATE(G18,1))-1,(EDATE(G18,1))))&gt;0),IF(OR(WEEKDAY((EDATE(G18,1)),2)&gt;5,COUNTIF(Feries,(EDATE(G18,1)))&gt;0),(EDATE(G18,1))-1,(EDATE(G18,1)))-1,IF(OR(WEEKDAY((EDATE(G18,1)),2)&gt;5,COUNTIF(Feries,(EDATE(G18,1)))&gt;0),(EDATE(G18,1))-1,(EDATE(G18,1)))))))</f>
        <v/>
      </c>
      <c r="K18" s="16">
        <f>IF(OR(D18="",G18=""),"",IF(AND(ISNUMBER(H18),G18&gt;H18),"⚠ AG après la date limite : requête en prorogation à déposer avant la date limite",IF(AND(ISNUMBER(I18),TODAY()&gt;I18),"⚠ Date de convocation dépassée","")))</f>
        <v/>
      </c>
      <c r="L18" s="14"/>
    </row>
    <row r="19" spans="2:12">
      <c r="B19" s="14"/>
      <c r="C19" s="14"/>
      <c r="D19" s="7"/>
      <c r="E19" s="14"/>
      <c r="F19" s="14"/>
      <c r="G19" s="7"/>
      <c r="H19" s="9">
        <f>IF(D19="","",IF(C19="SAS","Selon statuts",IF(OR(C19="SA",C19="SARL",C19="SASU",C19="EURL"),EDATE(D19,6),"À vérifier")))</f>
        <v/>
      </c>
      <c r="I19" s="9">
        <f>IF(G19="","",IF(OR(C19="SASU",C19="EURL"),"Sans objet",IF(OR(WEEKDAY(IF(OR(WEEKDAY(IF(OR(WEEKDAY(IF(OR(WEEKDAY((G19-16),2)&gt;5,COUNTIF(Feries,(G19-16))&gt;0),(G19-16)-1,(G19-16)),2)&gt;5,COUNTIF(Feries,IF(OR(WEEKDAY((G19-16),2)&gt;5,COUNTIF(Feries,(G19-16))&gt;0),(G19-16)-1,(G19-16)))&gt;0),IF(OR(WEEKDAY((G19-16),2)&gt;5,COUNTIF(Feries,(G19-16))&gt;0),(G19-16)-1,(G19-16))-1,IF(OR(WEEKDAY((G19-16),2)&gt;5,COUNTIF(Feries,(G19-16))&gt;0),(G19-16)-1,(G19-16))),2)&gt;5,COUNTIF(Feries,IF(OR(WEEKDAY(IF(OR(WEEKDAY((G19-16),2)&gt;5,COUNTIF(Feries,(G19-16))&gt;0),(G19-16)-1,(G19-16)),2)&gt;5,COUNTIF(Feries,IF(OR(WEEKDAY((G19-16),2)&gt;5,COUNTIF(Feries,(G19-16))&gt;0),(G19-16)-1,(G19-16)))&gt;0),IF(OR(WEEKDAY((G19-16),2)&gt;5,COUNTIF(Feries,(G19-16))&gt;0),(G19-16)-1,(G19-16))-1,IF(OR(WEEKDAY((G19-16),2)&gt;5,COUNTIF(Feries,(G19-16))&gt;0),(G19-16)-1,(G19-16))))&gt;0),IF(OR(WEEKDAY(IF(OR(WEEKDAY((G19-16),2)&gt;5,COUNTIF(Feries,(G19-16))&gt;0),(G19-16)-1,(G19-16)),2)&gt;5,COUNTIF(Feries,IF(OR(WEEKDAY((G19-16),2)&gt;5,COUNTIF(Feries,(G19-16))&gt;0),(G19-16)-1,(G19-16)))&gt;0),IF(OR(WEEKDAY((G19-16),2)&gt;5,COUNTIF(Feries,(G19-16))&gt;0),(G19-16)-1,(G19-16))-1,IF(OR(WEEKDAY((G19-16),2)&gt;5,COUNTIF(Feries,(G19-16))&gt;0),(G19-16)-1,(G19-16)))-1,IF(OR(WEEKDAY(IF(OR(WEEKDAY((G19-16),2)&gt;5,COUNTIF(Feries,(G19-16))&gt;0),(G19-16)-1,(G19-16)),2)&gt;5,COUNTIF(Feries,IF(OR(WEEKDAY((G19-16),2)&gt;5,COUNTIF(Feries,(G19-16))&gt;0),(G19-16)-1,(G19-16)))&gt;0),IF(OR(WEEKDAY((G19-16),2)&gt;5,COUNTIF(Feries,(G19-16))&gt;0),(G19-16)-1,(G19-16))-1,IF(OR(WEEKDAY((G19-16),2)&gt;5,COUNTIF(Feries,(G19-16))&gt;0),(G19-16)-1,(G19-16)))),2)&gt;5,COUNTIF(Feries,IF(OR(WEEKDAY(IF(OR(WEEKDAY(IF(OR(WEEKDAY((G19-16),2)&gt;5,COUNTIF(Feries,(G19-16))&gt;0),(G19-16)-1,(G19-16)),2)&gt;5,COUNTIF(Feries,IF(OR(WEEKDAY((G19-16),2)&gt;5,COUNTIF(Feries,(G19-16))&gt;0),(G19-16)-1,(G19-16)))&gt;0),IF(OR(WEEKDAY((G19-16),2)&gt;5,COUNTIF(Feries,(G19-16))&gt;0),(G19-16)-1,(G19-16))-1,IF(OR(WEEKDAY((G19-16),2)&gt;5,COUNTIF(Feries,(G19-16))&gt;0),(G19-16)-1,(G19-16))),2)&gt;5,COUNTIF(Feries,IF(OR(WEEKDAY(IF(OR(WEEKDAY((G19-16),2)&gt;5,COUNTIF(Feries,(G19-16))&gt;0),(G19-16)-1,(G19-16)),2)&gt;5,COUNTIF(Feries,IF(OR(WEEKDAY((G19-16),2)&gt;5,COUNTIF(Feries,(G19-16))&gt;0),(G19-16)-1,(G19-16)))&gt;0),IF(OR(WEEKDAY((G19-16),2)&gt;5,COUNTIF(Feries,(G19-16))&gt;0),(G19-16)-1,(G19-16))-1,IF(OR(WEEKDAY((G19-16),2)&gt;5,COUNTIF(Feries,(G19-16))&gt;0),(G19-16)-1,(G19-16))))&gt;0),IF(OR(WEEKDAY(IF(OR(WEEKDAY((G19-16),2)&gt;5,COUNTIF(Feries,(G19-16))&gt;0),(G19-16)-1,(G19-16)),2)&gt;5,COUNTIF(Feries,IF(OR(WEEKDAY((G19-16),2)&gt;5,COUNTIF(Feries,(G19-16))&gt;0),(G19-16)-1,(G19-16)))&gt;0),IF(OR(WEEKDAY((G19-16),2)&gt;5,COUNTIF(Feries,(G19-16))&gt;0),(G19-16)-1,(G19-16))-1,IF(OR(WEEKDAY((G19-16),2)&gt;5,COUNTIF(Feries,(G19-16))&gt;0),(G19-16)-1,(G19-16)))-1,IF(OR(WEEKDAY(IF(OR(WEEKDAY((G19-16),2)&gt;5,COUNTIF(Feries,(G19-16))&gt;0),(G19-16)-1,(G19-16)),2)&gt;5,COUNTIF(Feries,IF(OR(WEEKDAY((G19-16),2)&gt;5,COUNTIF(Feries,(G19-16))&gt;0),(G19-16)-1,(G19-16)))&gt;0),IF(OR(WEEKDAY((G19-16),2)&gt;5,COUNTIF(Feries,(G19-16))&gt;0),(G19-16)-1,(G19-16))-1,IF(OR(WEEKDAY((G19-16),2)&gt;5,COUNTIF(Feries,(G19-16))&gt;0),(G19-16)-1,(G19-16)))))&gt;0),IF(OR(WEEKDAY(IF(OR(WEEKDAY(IF(OR(WEEKDAY((G19-16),2)&gt;5,COUNTIF(Feries,(G19-16))&gt;0),(G19-16)-1,(G19-16)),2)&gt;5,COUNTIF(Feries,IF(OR(WEEKDAY((G19-16),2)&gt;5,COUNTIF(Feries,(G19-16))&gt;0),(G19-16)-1,(G19-16)))&gt;0),IF(OR(WEEKDAY((G19-16),2)&gt;5,COUNTIF(Feries,(G19-16))&gt;0),(G19-16)-1,(G19-16))-1,IF(OR(WEEKDAY((G19-16),2)&gt;5,COUNTIF(Feries,(G19-16))&gt;0),(G19-16)-1,(G19-16))),2)&gt;5,COUNTIF(Feries,IF(OR(WEEKDAY(IF(OR(WEEKDAY((G19-16),2)&gt;5,COUNTIF(Feries,(G19-16))&gt;0),(G19-16)-1,(G19-16)),2)&gt;5,COUNTIF(Feries,IF(OR(WEEKDAY((G19-16),2)&gt;5,COUNTIF(Feries,(G19-16))&gt;0),(G19-16)-1,(G19-16)))&gt;0),IF(OR(WEEKDAY((G19-16),2)&gt;5,COUNTIF(Feries,(G19-16))&gt;0),(G19-16)-1,(G19-16))-1,IF(OR(WEEKDAY((G19-16),2)&gt;5,COUNTIF(Feries,(G19-16))&gt;0),(G19-16)-1,(G19-16))))&gt;0),IF(OR(WEEKDAY(IF(OR(WEEKDAY((G19-16),2)&gt;5,COUNTIF(Feries,(G19-16))&gt;0),(G19-16)-1,(G19-16)),2)&gt;5,COUNTIF(Feries,IF(OR(WEEKDAY((G19-16),2)&gt;5,COUNTIF(Feries,(G19-16))&gt;0),(G19-16)-1,(G19-16)))&gt;0),IF(OR(WEEKDAY((G19-16),2)&gt;5,COUNTIF(Feries,(G19-16))&gt;0),(G19-16)-1,(G19-16))-1,IF(OR(WEEKDAY((G19-16),2)&gt;5,COUNTIF(Feries,(G19-16))&gt;0),(G19-16)-1,(G19-16)))-1,IF(OR(WEEKDAY(IF(OR(WEEKDAY((G19-16),2)&gt;5,COUNTIF(Feries,(G19-16))&gt;0),(G19-16)-1,(G19-16)),2)&gt;5,COUNTIF(Feries,IF(OR(WEEKDAY((G19-16),2)&gt;5,COUNTIF(Feries,(G19-16))&gt;0),(G19-16)-1,(G19-16)))&gt;0),IF(OR(WEEKDAY((G19-16),2)&gt;5,COUNTIF(Feries,(G19-16))&gt;0),(G19-16)-1,(G19-16))-1,IF(OR(WEEKDAY((G19-16),2)&gt;5,COUNTIF(Feries,(G19-16))&gt;0),(G19-16)-1,(G19-16))))-1,IF(OR(WEEKDAY(IF(OR(WEEKDAY(IF(OR(WEEKDAY((G19-16),2)&gt;5,COUNTIF(Feries,(G19-16))&gt;0),(G19-16)-1,(G19-16)),2)&gt;5,COUNTIF(Feries,IF(OR(WEEKDAY((G19-16),2)&gt;5,COUNTIF(Feries,(G19-16))&gt;0),(G19-16)-1,(G19-16)))&gt;0),IF(OR(WEEKDAY((G19-16),2)&gt;5,COUNTIF(Feries,(G19-16))&gt;0),(G19-16)-1,(G19-16))-1,IF(OR(WEEKDAY((G19-16),2)&gt;5,COUNTIF(Feries,(G19-16))&gt;0),(G19-16)-1,(G19-16))),2)&gt;5,COUNTIF(Feries,IF(OR(WEEKDAY(IF(OR(WEEKDAY((G19-16),2)&gt;5,COUNTIF(Feries,(G19-16))&gt;0),(G19-16)-1,(G19-16)),2)&gt;5,COUNTIF(Feries,IF(OR(WEEKDAY((G19-16),2)&gt;5,COUNTIF(Feries,(G19-16))&gt;0),(G19-16)-1,(G19-16)))&gt;0),IF(OR(WEEKDAY((G19-16),2)&gt;5,COUNTIF(Feries,(G19-16))&gt;0),(G19-16)-1,(G19-16))-1,IF(OR(WEEKDAY((G19-16),2)&gt;5,COUNTIF(Feries,(G19-16))&gt;0),(G19-16)-1,(G19-16))))&gt;0),IF(OR(WEEKDAY(IF(OR(WEEKDAY((G19-16),2)&gt;5,COUNTIF(Feries,(G19-16))&gt;0),(G19-16)-1,(G19-16)),2)&gt;5,COUNTIF(Feries,IF(OR(WEEKDAY((G19-16),2)&gt;5,COUNTIF(Feries,(G19-16))&gt;0),(G19-16)-1,(G19-16)))&gt;0),IF(OR(WEEKDAY((G19-16),2)&gt;5,COUNTIF(Feries,(G19-16))&gt;0),(G19-16)-1,(G19-16))-1,IF(OR(WEEKDAY((G19-16),2)&gt;5,COUNTIF(Feries,(G19-16))&gt;0),(G19-16)-1,(G19-16)))-1,IF(OR(WEEKDAY(IF(OR(WEEKDAY((G19-16),2)&gt;5,COUNTIF(Feries,(G19-16))&gt;0),(G19-16)-1,(G19-16)),2)&gt;5,COUNTIF(Feries,IF(OR(WEEKDAY((G19-16),2)&gt;5,COUNTIF(Feries,(G19-16))&gt;0),(G19-16)-1,(G19-16)))&gt;0),IF(OR(WEEKDAY((G19-16),2)&gt;5,COUNTIF(Feries,(G19-16))&gt;0),(G19-16)-1,(G19-16))-1,IF(OR(WEEKDAY((G19-16),2)&gt;5,COUNTIF(Feries,(G19-16))&gt;0),(G19-16)-1,(G19-16)))))))</f>
        <v/>
      </c>
      <c r="J19" s="9">
        <f>IF(G19="","",IF(OR(WEEKDAY(IF(OR(WEEKDAY(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2)&gt;5,COUNTIF(Feries,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gt;0),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-1,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2)&gt;5,COUNTIF(Feries,IF(OR(WEEKDAY(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2)&gt;5,COUNTIF(Feries,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gt;0),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-1,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gt;0),IF(OR(WEEKDAY(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2)&gt;5,COUNTIF(Feries,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gt;0),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-1,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-1,IF(OR(WEEKDAY(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2)&gt;5,COUNTIF(Feries,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gt;0),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-1,IF(OR(WEEKDAY(IF(OR(WEEKDAY((EDATE(G19,1)),2)&gt;5,COUNTIF(Feries,(EDATE(G19,1)))&gt;0),(EDATE(G19,1))-1,(EDATE(G19,1))),2)&gt;5,COUNTIF(Feries,IF(OR(WEEKDAY((EDATE(G19,1)),2)&gt;5,COUNTIF(Feries,(EDATE(G19,1)))&gt;0),(EDATE(G19,1))-1,(EDATE(G19,1))))&gt;0),IF(OR(WEEKDAY((EDATE(G19,1)),2)&gt;5,COUNTIF(Feries,(EDATE(G19,1)))&gt;0),(EDATE(G19,1))-1,(EDATE(G19,1)))-1,IF(OR(WEEKDAY((EDATE(G19,1)),2)&gt;5,COUNTIF(Feries,(EDATE(G19,1)))&gt;0),(EDATE(G19,1))-1,(EDATE(G19,1)))))))</f>
        <v/>
      </c>
      <c r="K19" s="16">
        <f>IF(OR(D19="",G19=""),"",IF(AND(ISNUMBER(H19),G19&gt;H19),"⚠ AG après la date limite : requête en prorogation à déposer avant la date limite",IF(AND(ISNUMBER(I19),TODAY()&gt;I19),"⚠ Date de convocation dépassée","")))</f>
        <v/>
      </c>
      <c r="L19" s="14"/>
    </row>
    <row r="20" spans="2:12">
      <c r="B20" s="14"/>
      <c r="C20" s="14"/>
      <c r="D20" s="7"/>
      <c r="E20" s="14"/>
      <c r="F20" s="14"/>
      <c r="G20" s="7"/>
      <c r="H20" s="9">
        <f>IF(D20="","",IF(C20="SAS","Selon statuts",IF(OR(C20="SA",C20="SARL",C20="SASU",C20="EURL"),EDATE(D20,6),"À vérifier")))</f>
        <v/>
      </c>
      <c r="I20" s="9">
        <f>IF(G20="","",IF(OR(C20="SASU",C20="EURL"),"Sans objet",IF(OR(WEEKDAY(IF(OR(WEEKDAY(IF(OR(WEEKDAY(IF(OR(WEEKDAY((G20-16),2)&gt;5,COUNTIF(Feries,(G20-16))&gt;0),(G20-16)-1,(G20-16)),2)&gt;5,COUNTIF(Feries,IF(OR(WEEKDAY((G20-16),2)&gt;5,COUNTIF(Feries,(G20-16))&gt;0),(G20-16)-1,(G20-16)))&gt;0),IF(OR(WEEKDAY((G20-16),2)&gt;5,COUNTIF(Feries,(G20-16))&gt;0),(G20-16)-1,(G20-16))-1,IF(OR(WEEKDAY((G20-16),2)&gt;5,COUNTIF(Feries,(G20-16))&gt;0),(G20-16)-1,(G20-16))),2)&gt;5,COUNTIF(Feries,IF(OR(WEEKDAY(IF(OR(WEEKDAY((G20-16),2)&gt;5,COUNTIF(Feries,(G20-16))&gt;0),(G20-16)-1,(G20-16)),2)&gt;5,COUNTIF(Feries,IF(OR(WEEKDAY((G20-16),2)&gt;5,COUNTIF(Feries,(G20-16))&gt;0),(G20-16)-1,(G20-16)))&gt;0),IF(OR(WEEKDAY((G20-16),2)&gt;5,COUNTIF(Feries,(G20-16))&gt;0),(G20-16)-1,(G20-16))-1,IF(OR(WEEKDAY((G20-16),2)&gt;5,COUNTIF(Feries,(G20-16))&gt;0),(G20-16)-1,(G20-16))))&gt;0),IF(OR(WEEKDAY(IF(OR(WEEKDAY((G20-16),2)&gt;5,COUNTIF(Feries,(G20-16))&gt;0),(G20-16)-1,(G20-16)),2)&gt;5,COUNTIF(Feries,IF(OR(WEEKDAY((G20-16),2)&gt;5,COUNTIF(Feries,(G20-16))&gt;0),(G20-16)-1,(G20-16)))&gt;0),IF(OR(WEEKDAY((G20-16),2)&gt;5,COUNTIF(Feries,(G20-16))&gt;0),(G20-16)-1,(G20-16))-1,IF(OR(WEEKDAY((G20-16),2)&gt;5,COUNTIF(Feries,(G20-16))&gt;0),(G20-16)-1,(G20-16)))-1,IF(OR(WEEKDAY(IF(OR(WEEKDAY((G20-16),2)&gt;5,COUNTIF(Feries,(G20-16))&gt;0),(G20-16)-1,(G20-16)),2)&gt;5,COUNTIF(Feries,IF(OR(WEEKDAY((G20-16),2)&gt;5,COUNTIF(Feries,(G20-16))&gt;0),(G20-16)-1,(G20-16)))&gt;0),IF(OR(WEEKDAY((G20-16),2)&gt;5,COUNTIF(Feries,(G20-16))&gt;0),(G20-16)-1,(G20-16))-1,IF(OR(WEEKDAY((G20-16),2)&gt;5,COUNTIF(Feries,(G20-16))&gt;0),(G20-16)-1,(G20-16)))),2)&gt;5,COUNTIF(Feries,IF(OR(WEEKDAY(IF(OR(WEEKDAY(IF(OR(WEEKDAY((G20-16),2)&gt;5,COUNTIF(Feries,(G20-16))&gt;0),(G20-16)-1,(G20-16)),2)&gt;5,COUNTIF(Feries,IF(OR(WEEKDAY((G20-16),2)&gt;5,COUNTIF(Feries,(G20-16))&gt;0),(G20-16)-1,(G20-16)))&gt;0),IF(OR(WEEKDAY((G20-16),2)&gt;5,COUNTIF(Feries,(G20-16))&gt;0),(G20-16)-1,(G20-16))-1,IF(OR(WEEKDAY((G20-16),2)&gt;5,COUNTIF(Feries,(G20-16))&gt;0),(G20-16)-1,(G20-16))),2)&gt;5,COUNTIF(Feries,IF(OR(WEEKDAY(IF(OR(WEEKDAY((G20-16),2)&gt;5,COUNTIF(Feries,(G20-16))&gt;0),(G20-16)-1,(G20-16)),2)&gt;5,COUNTIF(Feries,IF(OR(WEEKDAY((G20-16),2)&gt;5,COUNTIF(Feries,(G20-16))&gt;0),(G20-16)-1,(G20-16)))&gt;0),IF(OR(WEEKDAY((G20-16),2)&gt;5,COUNTIF(Feries,(G20-16))&gt;0),(G20-16)-1,(G20-16))-1,IF(OR(WEEKDAY((G20-16),2)&gt;5,COUNTIF(Feries,(G20-16))&gt;0),(G20-16)-1,(G20-16))))&gt;0),IF(OR(WEEKDAY(IF(OR(WEEKDAY((G20-16),2)&gt;5,COUNTIF(Feries,(G20-16))&gt;0),(G20-16)-1,(G20-16)),2)&gt;5,COUNTIF(Feries,IF(OR(WEEKDAY((G20-16),2)&gt;5,COUNTIF(Feries,(G20-16))&gt;0),(G20-16)-1,(G20-16)))&gt;0),IF(OR(WEEKDAY((G20-16),2)&gt;5,COUNTIF(Feries,(G20-16))&gt;0),(G20-16)-1,(G20-16))-1,IF(OR(WEEKDAY((G20-16),2)&gt;5,COUNTIF(Feries,(G20-16))&gt;0),(G20-16)-1,(G20-16)))-1,IF(OR(WEEKDAY(IF(OR(WEEKDAY((G20-16),2)&gt;5,COUNTIF(Feries,(G20-16))&gt;0),(G20-16)-1,(G20-16)),2)&gt;5,COUNTIF(Feries,IF(OR(WEEKDAY((G20-16),2)&gt;5,COUNTIF(Feries,(G20-16))&gt;0),(G20-16)-1,(G20-16)))&gt;0),IF(OR(WEEKDAY((G20-16),2)&gt;5,COUNTIF(Feries,(G20-16))&gt;0),(G20-16)-1,(G20-16))-1,IF(OR(WEEKDAY((G20-16),2)&gt;5,COUNTIF(Feries,(G20-16))&gt;0),(G20-16)-1,(G20-16)))))&gt;0),IF(OR(WEEKDAY(IF(OR(WEEKDAY(IF(OR(WEEKDAY((G20-16),2)&gt;5,COUNTIF(Feries,(G20-16))&gt;0),(G20-16)-1,(G20-16)),2)&gt;5,COUNTIF(Feries,IF(OR(WEEKDAY((G20-16),2)&gt;5,COUNTIF(Feries,(G20-16))&gt;0),(G20-16)-1,(G20-16)))&gt;0),IF(OR(WEEKDAY((G20-16),2)&gt;5,COUNTIF(Feries,(G20-16))&gt;0),(G20-16)-1,(G20-16))-1,IF(OR(WEEKDAY((G20-16),2)&gt;5,COUNTIF(Feries,(G20-16))&gt;0),(G20-16)-1,(G20-16))),2)&gt;5,COUNTIF(Feries,IF(OR(WEEKDAY(IF(OR(WEEKDAY((G20-16),2)&gt;5,COUNTIF(Feries,(G20-16))&gt;0),(G20-16)-1,(G20-16)),2)&gt;5,COUNTIF(Feries,IF(OR(WEEKDAY((G20-16),2)&gt;5,COUNTIF(Feries,(G20-16))&gt;0),(G20-16)-1,(G20-16)))&gt;0),IF(OR(WEEKDAY((G20-16),2)&gt;5,COUNTIF(Feries,(G20-16))&gt;0),(G20-16)-1,(G20-16))-1,IF(OR(WEEKDAY((G20-16),2)&gt;5,COUNTIF(Feries,(G20-16))&gt;0),(G20-16)-1,(G20-16))))&gt;0),IF(OR(WEEKDAY(IF(OR(WEEKDAY((G20-16),2)&gt;5,COUNTIF(Feries,(G20-16))&gt;0),(G20-16)-1,(G20-16)),2)&gt;5,COUNTIF(Feries,IF(OR(WEEKDAY((G20-16),2)&gt;5,COUNTIF(Feries,(G20-16))&gt;0),(G20-16)-1,(G20-16)))&gt;0),IF(OR(WEEKDAY((G20-16),2)&gt;5,COUNTIF(Feries,(G20-16))&gt;0),(G20-16)-1,(G20-16))-1,IF(OR(WEEKDAY((G20-16),2)&gt;5,COUNTIF(Feries,(G20-16))&gt;0),(G20-16)-1,(G20-16)))-1,IF(OR(WEEKDAY(IF(OR(WEEKDAY((G20-16),2)&gt;5,COUNTIF(Feries,(G20-16))&gt;0),(G20-16)-1,(G20-16)),2)&gt;5,COUNTIF(Feries,IF(OR(WEEKDAY((G20-16),2)&gt;5,COUNTIF(Feries,(G20-16))&gt;0),(G20-16)-1,(G20-16)))&gt;0),IF(OR(WEEKDAY((G20-16),2)&gt;5,COUNTIF(Feries,(G20-16))&gt;0),(G20-16)-1,(G20-16))-1,IF(OR(WEEKDAY((G20-16),2)&gt;5,COUNTIF(Feries,(G20-16))&gt;0),(G20-16)-1,(G20-16))))-1,IF(OR(WEEKDAY(IF(OR(WEEKDAY(IF(OR(WEEKDAY((G20-16),2)&gt;5,COUNTIF(Feries,(G20-16))&gt;0),(G20-16)-1,(G20-16)),2)&gt;5,COUNTIF(Feries,IF(OR(WEEKDAY((G20-16),2)&gt;5,COUNTIF(Feries,(G20-16))&gt;0),(G20-16)-1,(G20-16)))&gt;0),IF(OR(WEEKDAY((G20-16),2)&gt;5,COUNTIF(Feries,(G20-16))&gt;0),(G20-16)-1,(G20-16))-1,IF(OR(WEEKDAY((G20-16),2)&gt;5,COUNTIF(Feries,(G20-16))&gt;0),(G20-16)-1,(G20-16))),2)&gt;5,COUNTIF(Feries,IF(OR(WEEKDAY(IF(OR(WEEKDAY((G20-16),2)&gt;5,COUNTIF(Feries,(G20-16))&gt;0),(G20-16)-1,(G20-16)),2)&gt;5,COUNTIF(Feries,IF(OR(WEEKDAY((G20-16),2)&gt;5,COUNTIF(Feries,(G20-16))&gt;0),(G20-16)-1,(G20-16)))&gt;0),IF(OR(WEEKDAY((G20-16),2)&gt;5,COUNTIF(Feries,(G20-16))&gt;0),(G20-16)-1,(G20-16))-1,IF(OR(WEEKDAY((G20-16),2)&gt;5,COUNTIF(Feries,(G20-16))&gt;0),(G20-16)-1,(G20-16))))&gt;0),IF(OR(WEEKDAY(IF(OR(WEEKDAY((G20-16),2)&gt;5,COUNTIF(Feries,(G20-16))&gt;0),(G20-16)-1,(G20-16)),2)&gt;5,COUNTIF(Feries,IF(OR(WEEKDAY((G20-16),2)&gt;5,COUNTIF(Feries,(G20-16))&gt;0),(G20-16)-1,(G20-16)))&gt;0),IF(OR(WEEKDAY((G20-16),2)&gt;5,COUNTIF(Feries,(G20-16))&gt;0),(G20-16)-1,(G20-16))-1,IF(OR(WEEKDAY((G20-16),2)&gt;5,COUNTIF(Feries,(G20-16))&gt;0),(G20-16)-1,(G20-16)))-1,IF(OR(WEEKDAY(IF(OR(WEEKDAY((G20-16),2)&gt;5,COUNTIF(Feries,(G20-16))&gt;0),(G20-16)-1,(G20-16)),2)&gt;5,COUNTIF(Feries,IF(OR(WEEKDAY((G20-16),2)&gt;5,COUNTIF(Feries,(G20-16))&gt;0),(G20-16)-1,(G20-16)))&gt;0),IF(OR(WEEKDAY((G20-16),2)&gt;5,COUNTIF(Feries,(G20-16))&gt;0),(G20-16)-1,(G20-16))-1,IF(OR(WEEKDAY((G20-16),2)&gt;5,COUNTIF(Feries,(G20-16))&gt;0),(G20-16)-1,(G20-16)))))))</f>
        <v/>
      </c>
      <c r="J20" s="9">
        <f>IF(G20="","",IF(OR(WEEKDAY(IF(OR(WEEKDAY(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2)&gt;5,COUNTIF(Feries,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gt;0),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-1,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2)&gt;5,COUNTIF(Feries,IF(OR(WEEKDAY(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2)&gt;5,COUNTIF(Feries,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gt;0),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-1,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gt;0),IF(OR(WEEKDAY(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2)&gt;5,COUNTIF(Feries,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gt;0),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-1,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-1,IF(OR(WEEKDAY(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2)&gt;5,COUNTIF(Feries,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gt;0),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-1,IF(OR(WEEKDAY(IF(OR(WEEKDAY((EDATE(G20,1)),2)&gt;5,COUNTIF(Feries,(EDATE(G20,1)))&gt;0),(EDATE(G20,1))-1,(EDATE(G20,1))),2)&gt;5,COUNTIF(Feries,IF(OR(WEEKDAY((EDATE(G20,1)),2)&gt;5,COUNTIF(Feries,(EDATE(G20,1)))&gt;0),(EDATE(G20,1))-1,(EDATE(G20,1))))&gt;0),IF(OR(WEEKDAY((EDATE(G20,1)),2)&gt;5,COUNTIF(Feries,(EDATE(G20,1)))&gt;0),(EDATE(G20,1))-1,(EDATE(G20,1)))-1,IF(OR(WEEKDAY((EDATE(G20,1)),2)&gt;5,COUNTIF(Feries,(EDATE(G20,1)))&gt;0),(EDATE(G20,1))-1,(EDATE(G20,1)))))))</f>
        <v/>
      </c>
      <c r="K20" s="16">
        <f>IF(OR(D20="",G20=""),"",IF(AND(ISNUMBER(H20),G20&gt;H20),"⚠ AG après la date limite : requête en prorogation à déposer avant la date limite",IF(AND(ISNUMBER(I20),TODAY()&gt;I20),"⚠ Date de convocation dépassée","")))</f>
        <v/>
      </c>
      <c r="L20" s="14"/>
    </row>
    <row r="21" spans="2:12">
      <c r="B21" s="14"/>
      <c r="C21" s="14"/>
      <c r="D21" s="7"/>
      <c r="E21" s="14"/>
      <c r="F21" s="14"/>
      <c r="G21" s="7"/>
      <c r="H21" s="9">
        <f>IF(D21="","",IF(C21="SAS","Selon statuts",IF(OR(C21="SA",C21="SARL",C21="SASU",C21="EURL"),EDATE(D21,6),"À vérifier")))</f>
        <v/>
      </c>
      <c r="I21" s="9">
        <f>IF(G21="","",IF(OR(C21="SASU",C21="EURL"),"Sans objet",IF(OR(WEEKDAY(IF(OR(WEEKDAY(IF(OR(WEEKDAY(IF(OR(WEEKDAY((G21-16),2)&gt;5,COUNTIF(Feries,(G21-16))&gt;0),(G21-16)-1,(G21-16)),2)&gt;5,COUNTIF(Feries,IF(OR(WEEKDAY((G21-16),2)&gt;5,COUNTIF(Feries,(G21-16))&gt;0),(G21-16)-1,(G21-16)))&gt;0),IF(OR(WEEKDAY((G21-16),2)&gt;5,COUNTIF(Feries,(G21-16))&gt;0),(G21-16)-1,(G21-16))-1,IF(OR(WEEKDAY((G21-16),2)&gt;5,COUNTIF(Feries,(G21-16))&gt;0),(G21-16)-1,(G21-16))),2)&gt;5,COUNTIF(Feries,IF(OR(WEEKDAY(IF(OR(WEEKDAY((G21-16),2)&gt;5,COUNTIF(Feries,(G21-16))&gt;0),(G21-16)-1,(G21-16)),2)&gt;5,COUNTIF(Feries,IF(OR(WEEKDAY((G21-16),2)&gt;5,COUNTIF(Feries,(G21-16))&gt;0),(G21-16)-1,(G21-16)))&gt;0),IF(OR(WEEKDAY((G21-16),2)&gt;5,COUNTIF(Feries,(G21-16))&gt;0),(G21-16)-1,(G21-16))-1,IF(OR(WEEKDAY((G21-16),2)&gt;5,COUNTIF(Feries,(G21-16))&gt;0),(G21-16)-1,(G21-16))))&gt;0),IF(OR(WEEKDAY(IF(OR(WEEKDAY((G21-16),2)&gt;5,COUNTIF(Feries,(G21-16))&gt;0),(G21-16)-1,(G21-16)),2)&gt;5,COUNTIF(Feries,IF(OR(WEEKDAY((G21-16),2)&gt;5,COUNTIF(Feries,(G21-16))&gt;0),(G21-16)-1,(G21-16)))&gt;0),IF(OR(WEEKDAY((G21-16),2)&gt;5,COUNTIF(Feries,(G21-16))&gt;0),(G21-16)-1,(G21-16))-1,IF(OR(WEEKDAY((G21-16),2)&gt;5,COUNTIF(Feries,(G21-16))&gt;0),(G21-16)-1,(G21-16)))-1,IF(OR(WEEKDAY(IF(OR(WEEKDAY((G21-16),2)&gt;5,COUNTIF(Feries,(G21-16))&gt;0),(G21-16)-1,(G21-16)),2)&gt;5,COUNTIF(Feries,IF(OR(WEEKDAY((G21-16),2)&gt;5,COUNTIF(Feries,(G21-16))&gt;0),(G21-16)-1,(G21-16)))&gt;0),IF(OR(WEEKDAY((G21-16),2)&gt;5,COUNTIF(Feries,(G21-16))&gt;0),(G21-16)-1,(G21-16))-1,IF(OR(WEEKDAY((G21-16),2)&gt;5,COUNTIF(Feries,(G21-16))&gt;0),(G21-16)-1,(G21-16)))),2)&gt;5,COUNTIF(Feries,IF(OR(WEEKDAY(IF(OR(WEEKDAY(IF(OR(WEEKDAY((G21-16),2)&gt;5,COUNTIF(Feries,(G21-16))&gt;0),(G21-16)-1,(G21-16)),2)&gt;5,COUNTIF(Feries,IF(OR(WEEKDAY((G21-16),2)&gt;5,COUNTIF(Feries,(G21-16))&gt;0),(G21-16)-1,(G21-16)))&gt;0),IF(OR(WEEKDAY((G21-16),2)&gt;5,COUNTIF(Feries,(G21-16))&gt;0),(G21-16)-1,(G21-16))-1,IF(OR(WEEKDAY((G21-16),2)&gt;5,COUNTIF(Feries,(G21-16))&gt;0),(G21-16)-1,(G21-16))),2)&gt;5,COUNTIF(Feries,IF(OR(WEEKDAY(IF(OR(WEEKDAY((G21-16),2)&gt;5,COUNTIF(Feries,(G21-16))&gt;0),(G21-16)-1,(G21-16)),2)&gt;5,COUNTIF(Feries,IF(OR(WEEKDAY((G21-16),2)&gt;5,COUNTIF(Feries,(G21-16))&gt;0),(G21-16)-1,(G21-16)))&gt;0),IF(OR(WEEKDAY((G21-16),2)&gt;5,COUNTIF(Feries,(G21-16))&gt;0),(G21-16)-1,(G21-16))-1,IF(OR(WEEKDAY((G21-16),2)&gt;5,COUNTIF(Feries,(G21-16))&gt;0),(G21-16)-1,(G21-16))))&gt;0),IF(OR(WEEKDAY(IF(OR(WEEKDAY((G21-16),2)&gt;5,COUNTIF(Feries,(G21-16))&gt;0),(G21-16)-1,(G21-16)),2)&gt;5,COUNTIF(Feries,IF(OR(WEEKDAY((G21-16),2)&gt;5,COUNTIF(Feries,(G21-16))&gt;0),(G21-16)-1,(G21-16)))&gt;0),IF(OR(WEEKDAY((G21-16),2)&gt;5,COUNTIF(Feries,(G21-16))&gt;0),(G21-16)-1,(G21-16))-1,IF(OR(WEEKDAY((G21-16),2)&gt;5,COUNTIF(Feries,(G21-16))&gt;0),(G21-16)-1,(G21-16)))-1,IF(OR(WEEKDAY(IF(OR(WEEKDAY((G21-16),2)&gt;5,COUNTIF(Feries,(G21-16))&gt;0),(G21-16)-1,(G21-16)),2)&gt;5,COUNTIF(Feries,IF(OR(WEEKDAY((G21-16),2)&gt;5,COUNTIF(Feries,(G21-16))&gt;0),(G21-16)-1,(G21-16)))&gt;0),IF(OR(WEEKDAY((G21-16),2)&gt;5,COUNTIF(Feries,(G21-16))&gt;0),(G21-16)-1,(G21-16))-1,IF(OR(WEEKDAY((G21-16),2)&gt;5,COUNTIF(Feries,(G21-16))&gt;0),(G21-16)-1,(G21-16)))))&gt;0),IF(OR(WEEKDAY(IF(OR(WEEKDAY(IF(OR(WEEKDAY((G21-16),2)&gt;5,COUNTIF(Feries,(G21-16))&gt;0),(G21-16)-1,(G21-16)),2)&gt;5,COUNTIF(Feries,IF(OR(WEEKDAY((G21-16),2)&gt;5,COUNTIF(Feries,(G21-16))&gt;0),(G21-16)-1,(G21-16)))&gt;0),IF(OR(WEEKDAY((G21-16),2)&gt;5,COUNTIF(Feries,(G21-16))&gt;0),(G21-16)-1,(G21-16))-1,IF(OR(WEEKDAY((G21-16),2)&gt;5,COUNTIF(Feries,(G21-16))&gt;0),(G21-16)-1,(G21-16))),2)&gt;5,COUNTIF(Feries,IF(OR(WEEKDAY(IF(OR(WEEKDAY((G21-16),2)&gt;5,COUNTIF(Feries,(G21-16))&gt;0),(G21-16)-1,(G21-16)),2)&gt;5,COUNTIF(Feries,IF(OR(WEEKDAY((G21-16),2)&gt;5,COUNTIF(Feries,(G21-16))&gt;0),(G21-16)-1,(G21-16)))&gt;0),IF(OR(WEEKDAY((G21-16),2)&gt;5,COUNTIF(Feries,(G21-16))&gt;0),(G21-16)-1,(G21-16))-1,IF(OR(WEEKDAY((G21-16),2)&gt;5,COUNTIF(Feries,(G21-16))&gt;0),(G21-16)-1,(G21-16))))&gt;0),IF(OR(WEEKDAY(IF(OR(WEEKDAY((G21-16),2)&gt;5,COUNTIF(Feries,(G21-16))&gt;0),(G21-16)-1,(G21-16)),2)&gt;5,COUNTIF(Feries,IF(OR(WEEKDAY((G21-16),2)&gt;5,COUNTIF(Feries,(G21-16))&gt;0),(G21-16)-1,(G21-16)))&gt;0),IF(OR(WEEKDAY((G21-16),2)&gt;5,COUNTIF(Feries,(G21-16))&gt;0),(G21-16)-1,(G21-16))-1,IF(OR(WEEKDAY((G21-16),2)&gt;5,COUNTIF(Feries,(G21-16))&gt;0),(G21-16)-1,(G21-16)))-1,IF(OR(WEEKDAY(IF(OR(WEEKDAY((G21-16),2)&gt;5,COUNTIF(Feries,(G21-16))&gt;0),(G21-16)-1,(G21-16)),2)&gt;5,COUNTIF(Feries,IF(OR(WEEKDAY((G21-16),2)&gt;5,COUNTIF(Feries,(G21-16))&gt;0),(G21-16)-1,(G21-16)))&gt;0),IF(OR(WEEKDAY((G21-16),2)&gt;5,COUNTIF(Feries,(G21-16))&gt;0),(G21-16)-1,(G21-16))-1,IF(OR(WEEKDAY((G21-16),2)&gt;5,COUNTIF(Feries,(G21-16))&gt;0),(G21-16)-1,(G21-16))))-1,IF(OR(WEEKDAY(IF(OR(WEEKDAY(IF(OR(WEEKDAY((G21-16),2)&gt;5,COUNTIF(Feries,(G21-16))&gt;0),(G21-16)-1,(G21-16)),2)&gt;5,COUNTIF(Feries,IF(OR(WEEKDAY((G21-16),2)&gt;5,COUNTIF(Feries,(G21-16))&gt;0),(G21-16)-1,(G21-16)))&gt;0),IF(OR(WEEKDAY((G21-16),2)&gt;5,COUNTIF(Feries,(G21-16))&gt;0),(G21-16)-1,(G21-16))-1,IF(OR(WEEKDAY((G21-16),2)&gt;5,COUNTIF(Feries,(G21-16))&gt;0),(G21-16)-1,(G21-16))),2)&gt;5,COUNTIF(Feries,IF(OR(WEEKDAY(IF(OR(WEEKDAY((G21-16),2)&gt;5,COUNTIF(Feries,(G21-16))&gt;0),(G21-16)-1,(G21-16)),2)&gt;5,COUNTIF(Feries,IF(OR(WEEKDAY((G21-16),2)&gt;5,COUNTIF(Feries,(G21-16))&gt;0),(G21-16)-1,(G21-16)))&gt;0),IF(OR(WEEKDAY((G21-16),2)&gt;5,COUNTIF(Feries,(G21-16))&gt;0),(G21-16)-1,(G21-16))-1,IF(OR(WEEKDAY((G21-16),2)&gt;5,COUNTIF(Feries,(G21-16))&gt;0),(G21-16)-1,(G21-16))))&gt;0),IF(OR(WEEKDAY(IF(OR(WEEKDAY((G21-16),2)&gt;5,COUNTIF(Feries,(G21-16))&gt;0),(G21-16)-1,(G21-16)),2)&gt;5,COUNTIF(Feries,IF(OR(WEEKDAY((G21-16),2)&gt;5,COUNTIF(Feries,(G21-16))&gt;0),(G21-16)-1,(G21-16)))&gt;0),IF(OR(WEEKDAY((G21-16),2)&gt;5,COUNTIF(Feries,(G21-16))&gt;0),(G21-16)-1,(G21-16))-1,IF(OR(WEEKDAY((G21-16),2)&gt;5,COUNTIF(Feries,(G21-16))&gt;0),(G21-16)-1,(G21-16)))-1,IF(OR(WEEKDAY(IF(OR(WEEKDAY((G21-16),2)&gt;5,COUNTIF(Feries,(G21-16))&gt;0),(G21-16)-1,(G21-16)),2)&gt;5,COUNTIF(Feries,IF(OR(WEEKDAY((G21-16),2)&gt;5,COUNTIF(Feries,(G21-16))&gt;0),(G21-16)-1,(G21-16)))&gt;0),IF(OR(WEEKDAY((G21-16),2)&gt;5,COUNTIF(Feries,(G21-16))&gt;0),(G21-16)-1,(G21-16))-1,IF(OR(WEEKDAY((G21-16),2)&gt;5,COUNTIF(Feries,(G21-16))&gt;0),(G21-16)-1,(G21-16)))))))</f>
        <v/>
      </c>
      <c r="J21" s="9">
        <f>IF(G21="","",IF(OR(WEEKDAY(IF(OR(WEEKDAY(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2)&gt;5,COUNTIF(Feries,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gt;0),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-1,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2)&gt;5,COUNTIF(Feries,IF(OR(WEEKDAY(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2)&gt;5,COUNTIF(Feries,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gt;0),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-1,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gt;0),IF(OR(WEEKDAY(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2)&gt;5,COUNTIF(Feries,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gt;0),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-1,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-1,IF(OR(WEEKDAY(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2)&gt;5,COUNTIF(Feries,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gt;0),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-1,IF(OR(WEEKDAY(IF(OR(WEEKDAY((EDATE(G21,1)),2)&gt;5,COUNTIF(Feries,(EDATE(G21,1)))&gt;0),(EDATE(G21,1))-1,(EDATE(G21,1))),2)&gt;5,COUNTIF(Feries,IF(OR(WEEKDAY((EDATE(G21,1)),2)&gt;5,COUNTIF(Feries,(EDATE(G21,1)))&gt;0),(EDATE(G21,1))-1,(EDATE(G21,1))))&gt;0),IF(OR(WEEKDAY((EDATE(G21,1)),2)&gt;5,COUNTIF(Feries,(EDATE(G21,1)))&gt;0),(EDATE(G21,1))-1,(EDATE(G21,1)))-1,IF(OR(WEEKDAY((EDATE(G21,1)),2)&gt;5,COUNTIF(Feries,(EDATE(G21,1)))&gt;0),(EDATE(G21,1))-1,(EDATE(G21,1)))))))</f>
        <v/>
      </c>
      <c r="K21" s="16">
        <f>IF(OR(D21="",G21=""),"",IF(AND(ISNUMBER(H21),G21&gt;H21),"⚠ AG après la date limite : requête en prorogation à déposer avant la date limite",IF(AND(ISNUMBER(I21),TODAY()&gt;I21),"⚠ Date de convocation dépassée","")))</f>
        <v/>
      </c>
      <c r="L21" s="14"/>
    </row>
    <row r="22" spans="2:12">
      <c r="B22" s="14"/>
      <c r="C22" s="14"/>
      <c r="D22" s="7"/>
      <c r="E22" s="14"/>
      <c r="F22" s="14"/>
      <c r="G22" s="7"/>
      <c r="H22" s="9">
        <f>IF(D22="","",IF(C22="SAS","Selon statuts",IF(OR(C22="SA",C22="SARL",C22="SASU",C22="EURL"),EDATE(D22,6),"À vérifier")))</f>
        <v/>
      </c>
      <c r="I22" s="9">
        <f>IF(G22="","",IF(OR(C22="SASU",C22="EURL"),"Sans objet",IF(OR(WEEKDAY(IF(OR(WEEKDAY(IF(OR(WEEKDAY(IF(OR(WEEKDAY((G22-16),2)&gt;5,COUNTIF(Feries,(G22-16))&gt;0),(G22-16)-1,(G22-16)),2)&gt;5,COUNTIF(Feries,IF(OR(WEEKDAY((G22-16),2)&gt;5,COUNTIF(Feries,(G22-16))&gt;0),(G22-16)-1,(G22-16)))&gt;0),IF(OR(WEEKDAY((G22-16),2)&gt;5,COUNTIF(Feries,(G22-16))&gt;0),(G22-16)-1,(G22-16))-1,IF(OR(WEEKDAY((G22-16),2)&gt;5,COUNTIF(Feries,(G22-16))&gt;0),(G22-16)-1,(G22-16))),2)&gt;5,COUNTIF(Feries,IF(OR(WEEKDAY(IF(OR(WEEKDAY((G22-16),2)&gt;5,COUNTIF(Feries,(G22-16))&gt;0),(G22-16)-1,(G22-16)),2)&gt;5,COUNTIF(Feries,IF(OR(WEEKDAY((G22-16),2)&gt;5,COUNTIF(Feries,(G22-16))&gt;0),(G22-16)-1,(G22-16)))&gt;0),IF(OR(WEEKDAY((G22-16),2)&gt;5,COUNTIF(Feries,(G22-16))&gt;0),(G22-16)-1,(G22-16))-1,IF(OR(WEEKDAY((G22-16),2)&gt;5,COUNTIF(Feries,(G22-16))&gt;0),(G22-16)-1,(G22-16))))&gt;0),IF(OR(WEEKDAY(IF(OR(WEEKDAY((G22-16),2)&gt;5,COUNTIF(Feries,(G22-16))&gt;0),(G22-16)-1,(G22-16)),2)&gt;5,COUNTIF(Feries,IF(OR(WEEKDAY((G22-16),2)&gt;5,COUNTIF(Feries,(G22-16))&gt;0),(G22-16)-1,(G22-16)))&gt;0),IF(OR(WEEKDAY((G22-16),2)&gt;5,COUNTIF(Feries,(G22-16))&gt;0),(G22-16)-1,(G22-16))-1,IF(OR(WEEKDAY((G22-16),2)&gt;5,COUNTIF(Feries,(G22-16))&gt;0),(G22-16)-1,(G22-16)))-1,IF(OR(WEEKDAY(IF(OR(WEEKDAY((G22-16),2)&gt;5,COUNTIF(Feries,(G22-16))&gt;0),(G22-16)-1,(G22-16)),2)&gt;5,COUNTIF(Feries,IF(OR(WEEKDAY((G22-16),2)&gt;5,COUNTIF(Feries,(G22-16))&gt;0),(G22-16)-1,(G22-16)))&gt;0),IF(OR(WEEKDAY((G22-16),2)&gt;5,COUNTIF(Feries,(G22-16))&gt;0),(G22-16)-1,(G22-16))-1,IF(OR(WEEKDAY((G22-16),2)&gt;5,COUNTIF(Feries,(G22-16))&gt;0),(G22-16)-1,(G22-16)))),2)&gt;5,COUNTIF(Feries,IF(OR(WEEKDAY(IF(OR(WEEKDAY(IF(OR(WEEKDAY((G22-16),2)&gt;5,COUNTIF(Feries,(G22-16))&gt;0),(G22-16)-1,(G22-16)),2)&gt;5,COUNTIF(Feries,IF(OR(WEEKDAY((G22-16),2)&gt;5,COUNTIF(Feries,(G22-16))&gt;0),(G22-16)-1,(G22-16)))&gt;0),IF(OR(WEEKDAY((G22-16),2)&gt;5,COUNTIF(Feries,(G22-16))&gt;0),(G22-16)-1,(G22-16))-1,IF(OR(WEEKDAY((G22-16),2)&gt;5,COUNTIF(Feries,(G22-16))&gt;0),(G22-16)-1,(G22-16))),2)&gt;5,COUNTIF(Feries,IF(OR(WEEKDAY(IF(OR(WEEKDAY((G22-16),2)&gt;5,COUNTIF(Feries,(G22-16))&gt;0),(G22-16)-1,(G22-16)),2)&gt;5,COUNTIF(Feries,IF(OR(WEEKDAY((G22-16),2)&gt;5,COUNTIF(Feries,(G22-16))&gt;0),(G22-16)-1,(G22-16)))&gt;0),IF(OR(WEEKDAY((G22-16),2)&gt;5,COUNTIF(Feries,(G22-16))&gt;0),(G22-16)-1,(G22-16))-1,IF(OR(WEEKDAY((G22-16),2)&gt;5,COUNTIF(Feries,(G22-16))&gt;0),(G22-16)-1,(G22-16))))&gt;0),IF(OR(WEEKDAY(IF(OR(WEEKDAY((G22-16),2)&gt;5,COUNTIF(Feries,(G22-16))&gt;0),(G22-16)-1,(G22-16)),2)&gt;5,COUNTIF(Feries,IF(OR(WEEKDAY((G22-16),2)&gt;5,COUNTIF(Feries,(G22-16))&gt;0),(G22-16)-1,(G22-16)))&gt;0),IF(OR(WEEKDAY((G22-16),2)&gt;5,COUNTIF(Feries,(G22-16))&gt;0),(G22-16)-1,(G22-16))-1,IF(OR(WEEKDAY((G22-16),2)&gt;5,COUNTIF(Feries,(G22-16))&gt;0),(G22-16)-1,(G22-16)))-1,IF(OR(WEEKDAY(IF(OR(WEEKDAY((G22-16),2)&gt;5,COUNTIF(Feries,(G22-16))&gt;0),(G22-16)-1,(G22-16)),2)&gt;5,COUNTIF(Feries,IF(OR(WEEKDAY((G22-16),2)&gt;5,COUNTIF(Feries,(G22-16))&gt;0),(G22-16)-1,(G22-16)))&gt;0),IF(OR(WEEKDAY((G22-16),2)&gt;5,COUNTIF(Feries,(G22-16))&gt;0),(G22-16)-1,(G22-16))-1,IF(OR(WEEKDAY((G22-16),2)&gt;5,COUNTIF(Feries,(G22-16))&gt;0),(G22-16)-1,(G22-16)))))&gt;0),IF(OR(WEEKDAY(IF(OR(WEEKDAY(IF(OR(WEEKDAY((G22-16),2)&gt;5,COUNTIF(Feries,(G22-16))&gt;0),(G22-16)-1,(G22-16)),2)&gt;5,COUNTIF(Feries,IF(OR(WEEKDAY((G22-16),2)&gt;5,COUNTIF(Feries,(G22-16))&gt;0),(G22-16)-1,(G22-16)))&gt;0),IF(OR(WEEKDAY((G22-16),2)&gt;5,COUNTIF(Feries,(G22-16))&gt;0),(G22-16)-1,(G22-16))-1,IF(OR(WEEKDAY((G22-16),2)&gt;5,COUNTIF(Feries,(G22-16))&gt;0),(G22-16)-1,(G22-16))),2)&gt;5,COUNTIF(Feries,IF(OR(WEEKDAY(IF(OR(WEEKDAY((G22-16),2)&gt;5,COUNTIF(Feries,(G22-16))&gt;0),(G22-16)-1,(G22-16)),2)&gt;5,COUNTIF(Feries,IF(OR(WEEKDAY((G22-16),2)&gt;5,COUNTIF(Feries,(G22-16))&gt;0),(G22-16)-1,(G22-16)))&gt;0),IF(OR(WEEKDAY((G22-16),2)&gt;5,COUNTIF(Feries,(G22-16))&gt;0),(G22-16)-1,(G22-16))-1,IF(OR(WEEKDAY((G22-16),2)&gt;5,COUNTIF(Feries,(G22-16))&gt;0),(G22-16)-1,(G22-16))))&gt;0),IF(OR(WEEKDAY(IF(OR(WEEKDAY((G22-16),2)&gt;5,COUNTIF(Feries,(G22-16))&gt;0),(G22-16)-1,(G22-16)),2)&gt;5,COUNTIF(Feries,IF(OR(WEEKDAY((G22-16),2)&gt;5,COUNTIF(Feries,(G22-16))&gt;0),(G22-16)-1,(G22-16)))&gt;0),IF(OR(WEEKDAY((G22-16),2)&gt;5,COUNTIF(Feries,(G22-16))&gt;0),(G22-16)-1,(G22-16))-1,IF(OR(WEEKDAY((G22-16),2)&gt;5,COUNTIF(Feries,(G22-16))&gt;0),(G22-16)-1,(G22-16)))-1,IF(OR(WEEKDAY(IF(OR(WEEKDAY((G22-16),2)&gt;5,COUNTIF(Feries,(G22-16))&gt;0),(G22-16)-1,(G22-16)),2)&gt;5,COUNTIF(Feries,IF(OR(WEEKDAY((G22-16),2)&gt;5,COUNTIF(Feries,(G22-16))&gt;0),(G22-16)-1,(G22-16)))&gt;0),IF(OR(WEEKDAY((G22-16),2)&gt;5,COUNTIF(Feries,(G22-16))&gt;0),(G22-16)-1,(G22-16))-1,IF(OR(WEEKDAY((G22-16),2)&gt;5,COUNTIF(Feries,(G22-16))&gt;0),(G22-16)-1,(G22-16))))-1,IF(OR(WEEKDAY(IF(OR(WEEKDAY(IF(OR(WEEKDAY((G22-16),2)&gt;5,COUNTIF(Feries,(G22-16))&gt;0),(G22-16)-1,(G22-16)),2)&gt;5,COUNTIF(Feries,IF(OR(WEEKDAY((G22-16),2)&gt;5,COUNTIF(Feries,(G22-16))&gt;0),(G22-16)-1,(G22-16)))&gt;0),IF(OR(WEEKDAY((G22-16),2)&gt;5,COUNTIF(Feries,(G22-16))&gt;0),(G22-16)-1,(G22-16))-1,IF(OR(WEEKDAY((G22-16),2)&gt;5,COUNTIF(Feries,(G22-16))&gt;0),(G22-16)-1,(G22-16))),2)&gt;5,COUNTIF(Feries,IF(OR(WEEKDAY(IF(OR(WEEKDAY((G22-16),2)&gt;5,COUNTIF(Feries,(G22-16))&gt;0),(G22-16)-1,(G22-16)),2)&gt;5,COUNTIF(Feries,IF(OR(WEEKDAY((G22-16),2)&gt;5,COUNTIF(Feries,(G22-16))&gt;0),(G22-16)-1,(G22-16)))&gt;0),IF(OR(WEEKDAY((G22-16),2)&gt;5,COUNTIF(Feries,(G22-16))&gt;0),(G22-16)-1,(G22-16))-1,IF(OR(WEEKDAY((G22-16),2)&gt;5,COUNTIF(Feries,(G22-16))&gt;0),(G22-16)-1,(G22-16))))&gt;0),IF(OR(WEEKDAY(IF(OR(WEEKDAY((G22-16),2)&gt;5,COUNTIF(Feries,(G22-16))&gt;0),(G22-16)-1,(G22-16)),2)&gt;5,COUNTIF(Feries,IF(OR(WEEKDAY((G22-16),2)&gt;5,COUNTIF(Feries,(G22-16))&gt;0),(G22-16)-1,(G22-16)))&gt;0),IF(OR(WEEKDAY((G22-16),2)&gt;5,COUNTIF(Feries,(G22-16))&gt;0),(G22-16)-1,(G22-16))-1,IF(OR(WEEKDAY((G22-16),2)&gt;5,COUNTIF(Feries,(G22-16))&gt;0),(G22-16)-1,(G22-16)))-1,IF(OR(WEEKDAY(IF(OR(WEEKDAY((G22-16),2)&gt;5,COUNTIF(Feries,(G22-16))&gt;0),(G22-16)-1,(G22-16)),2)&gt;5,COUNTIF(Feries,IF(OR(WEEKDAY((G22-16),2)&gt;5,COUNTIF(Feries,(G22-16))&gt;0),(G22-16)-1,(G22-16)))&gt;0),IF(OR(WEEKDAY((G22-16),2)&gt;5,COUNTIF(Feries,(G22-16))&gt;0),(G22-16)-1,(G22-16))-1,IF(OR(WEEKDAY((G22-16),2)&gt;5,COUNTIF(Feries,(G22-16))&gt;0),(G22-16)-1,(G22-16)))))))</f>
        <v/>
      </c>
      <c r="J22" s="9">
        <f>IF(G22="","",IF(OR(WEEKDAY(IF(OR(WEEKDAY(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2)&gt;5,COUNTIF(Feries,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gt;0),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-1,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2)&gt;5,COUNTIF(Feries,IF(OR(WEEKDAY(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2)&gt;5,COUNTIF(Feries,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gt;0),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-1,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gt;0),IF(OR(WEEKDAY(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2)&gt;5,COUNTIF(Feries,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gt;0),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-1,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-1,IF(OR(WEEKDAY(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2)&gt;5,COUNTIF(Feries,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gt;0),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-1,IF(OR(WEEKDAY(IF(OR(WEEKDAY((EDATE(G22,1)),2)&gt;5,COUNTIF(Feries,(EDATE(G22,1)))&gt;0),(EDATE(G22,1))-1,(EDATE(G22,1))),2)&gt;5,COUNTIF(Feries,IF(OR(WEEKDAY((EDATE(G22,1)),2)&gt;5,COUNTIF(Feries,(EDATE(G22,1)))&gt;0),(EDATE(G22,1))-1,(EDATE(G22,1))))&gt;0),IF(OR(WEEKDAY((EDATE(G22,1)),2)&gt;5,COUNTIF(Feries,(EDATE(G22,1)))&gt;0),(EDATE(G22,1))-1,(EDATE(G22,1)))-1,IF(OR(WEEKDAY((EDATE(G22,1)),2)&gt;5,COUNTIF(Feries,(EDATE(G22,1)))&gt;0),(EDATE(G22,1))-1,(EDATE(G22,1)))))))</f>
        <v/>
      </c>
      <c r="K22" s="16">
        <f>IF(OR(D22="",G22=""),"",IF(AND(ISNUMBER(H22),G22&gt;H22),"⚠ AG après la date limite : requête en prorogation à déposer avant la date limite",IF(AND(ISNUMBER(I22),TODAY()&gt;I22),"⚠ Date de convocation dépassée","")))</f>
        <v/>
      </c>
      <c r="L22" s="14"/>
    </row>
    <row r="23" spans="2:12">
      <c r="B23" s="14"/>
      <c r="C23" s="14"/>
      <c r="D23" s="7"/>
      <c r="E23" s="14"/>
      <c r="F23" s="14"/>
      <c r="G23" s="7"/>
      <c r="H23" s="9">
        <f>IF(D23="","",IF(C23="SAS","Selon statuts",IF(OR(C23="SA",C23="SARL",C23="SASU",C23="EURL"),EDATE(D23,6),"À vérifier")))</f>
        <v/>
      </c>
      <c r="I23" s="9">
        <f>IF(G23="","",IF(OR(C23="SASU",C23="EURL"),"Sans objet",IF(OR(WEEKDAY(IF(OR(WEEKDAY(IF(OR(WEEKDAY(IF(OR(WEEKDAY((G23-16),2)&gt;5,COUNTIF(Feries,(G23-16))&gt;0),(G23-16)-1,(G23-16)),2)&gt;5,COUNTIF(Feries,IF(OR(WEEKDAY((G23-16),2)&gt;5,COUNTIF(Feries,(G23-16))&gt;0),(G23-16)-1,(G23-16)))&gt;0),IF(OR(WEEKDAY((G23-16),2)&gt;5,COUNTIF(Feries,(G23-16))&gt;0),(G23-16)-1,(G23-16))-1,IF(OR(WEEKDAY((G23-16),2)&gt;5,COUNTIF(Feries,(G23-16))&gt;0),(G23-16)-1,(G23-16))),2)&gt;5,COUNTIF(Feries,IF(OR(WEEKDAY(IF(OR(WEEKDAY((G23-16),2)&gt;5,COUNTIF(Feries,(G23-16))&gt;0),(G23-16)-1,(G23-16)),2)&gt;5,COUNTIF(Feries,IF(OR(WEEKDAY((G23-16),2)&gt;5,COUNTIF(Feries,(G23-16))&gt;0),(G23-16)-1,(G23-16)))&gt;0),IF(OR(WEEKDAY((G23-16),2)&gt;5,COUNTIF(Feries,(G23-16))&gt;0),(G23-16)-1,(G23-16))-1,IF(OR(WEEKDAY((G23-16),2)&gt;5,COUNTIF(Feries,(G23-16))&gt;0),(G23-16)-1,(G23-16))))&gt;0),IF(OR(WEEKDAY(IF(OR(WEEKDAY((G23-16),2)&gt;5,COUNTIF(Feries,(G23-16))&gt;0),(G23-16)-1,(G23-16)),2)&gt;5,COUNTIF(Feries,IF(OR(WEEKDAY((G23-16),2)&gt;5,COUNTIF(Feries,(G23-16))&gt;0),(G23-16)-1,(G23-16)))&gt;0),IF(OR(WEEKDAY((G23-16),2)&gt;5,COUNTIF(Feries,(G23-16))&gt;0),(G23-16)-1,(G23-16))-1,IF(OR(WEEKDAY((G23-16),2)&gt;5,COUNTIF(Feries,(G23-16))&gt;0),(G23-16)-1,(G23-16)))-1,IF(OR(WEEKDAY(IF(OR(WEEKDAY((G23-16),2)&gt;5,COUNTIF(Feries,(G23-16))&gt;0),(G23-16)-1,(G23-16)),2)&gt;5,COUNTIF(Feries,IF(OR(WEEKDAY((G23-16),2)&gt;5,COUNTIF(Feries,(G23-16))&gt;0),(G23-16)-1,(G23-16)))&gt;0),IF(OR(WEEKDAY((G23-16),2)&gt;5,COUNTIF(Feries,(G23-16))&gt;0),(G23-16)-1,(G23-16))-1,IF(OR(WEEKDAY((G23-16),2)&gt;5,COUNTIF(Feries,(G23-16))&gt;0),(G23-16)-1,(G23-16)))),2)&gt;5,COUNTIF(Feries,IF(OR(WEEKDAY(IF(OR(WEEKDAY(IF(OR(WEEKDAY((G23-16),2)&gt;5,COUNTIF(Feries,(G23-16))&gt;0),(G23-16)-1,(G23-16)),2)&gt;5,COUNTIF(Feries,IF(OR(WEEKDAY((G23-16),2)&gt;5,COUNTIF(Feries,(G23-16))&gt;0),(G23-16)-1,(G23-16)))&gt;0),IF(OR(WEEKDAY((G23-16),2)&gt;5,COUNTIF(Feries,(G23-16))&gt;0),(G23-16)-1,(G23-16))-1,IF(OR(WEEKDAY((G23-16),2)&gt;5,COUNTIF(Feries,(G23-16))&gt;0),(G23-16)-1,(G23-16))),2)&gt;5,COUNTIF(Feries,IF(OR(WEEKDAY(IF(OR(WEEKDAY((G23-16),2)&gt;5,COUNTIF(Feries,(G23-16))&gt;0),(G23-16)-1,(G23-16)),2)&gt;5,COUNTIF(Feries,IF(OR(WEEKDAY((G23-16),2)&gt;5,COUNTIF(Feries,(G23-16))&gt;0),(G23-16)-1,(G23-16)))&gt;0),IF(OR(WEEKDAY((G23-16),2)&gt;5,COUNTIF(Feries,(G23-16))&gt;0),(G23-16)-1,(G23-16))-1,IF(OR(WEEKDAY((G23-16),2)&gt;5,COUNTIF(Feries,(G23-16))&gt;0),(G23-16)-1,(G23-16))))&gt;0),IF(OR(WEEKDAY(IF(OR(WEEKDAY((G23-16),2)&gt;5,COUNTIF(Feries,(G23-16))&gt;0),(G23-16)-1,(G23-16)),2)&gt;5,COUNTIF(Feries,IF(OR(WEEKDAY((G23-16),2)&gt;5,COUNTIF(Feries,(G23-16))&gt;0),(G23-16)-1,(G23-16)))&gt;0),IF(OR(WEEKDAY((G23-16),2)&gt;5,COUNTIF(Feries,(G23-16))&gt;0),(G23-16)-1,(G23-16))-1,IF(OR(WEEKDAY((G23-16),2)&gt;5,COUNTIF(Feries,(G23-16))&gt;0),(G23-16)-1,(G23-16)))-1,IF(OR(WEEKDAY(IF(OR(WEEKDAY((G23-16),2)&gt;5,COUNTIF(Feries,(G23-16))&gt;0),(G23-16)-1,(G23-16)),2)&gt;5,COUNTIF(Feries,IF(OR(WEEKDAY((G23-16),2)&gt;5,COUNTIF(Feries,(G23-16))&gt;0),(G23-16)-1,(G23-16)))&gt;0),IF(OR(WEEKDAY((G23-16),2)&gt;5,COUNTIF(Feries,(G23-16))&gt;0),(G23-16)-1,(G23-16))-1,IF(OR(WEEKDAY((G23-16),2)&gt;5,COUNTIF(Feries,(G23-16))&gt;0),(G23-16)-1,(G23-16)))))&gt;0),IF(OR(WEEKDAY(IF(OR(WEEKDAY(IF(OR(WEEKDAY((G23-16),2)&gt;5,COUNTIF(Feries,(G23-16))&gt;0),(G23-16)-1,(G23-16)),2)&gt;5,COUNTIF(Feries,IF(OR(WEEKDAY((G23-16),2)&gt;5,COUNTIF(Feries,(G23-16))&gt;0),(G23-16)-1,(G23-16)))&gt;0),IF(OR(WEEKDAY((G23-16),2)&gt;5,COUNTIF(Feries,(G23-16))&gt;0),(G23-16)-1,(G23-16))-1,IF(OR(WEEKDAY((G23-16),2)&gt;5,COUNTIF(Feries,(G23-16))&gt;0),(G23-16)-1,(G23-16))),2)&gt;5,COUNTIF(Feries,IF(OR(WEEKDAY(IF(OR(WEEKDAY((G23-16),2)&gt;5,COUNTIF(Feries,(G23-16))&gt;0),(G23-16)-1,(G23-16)),2)&gt;5,COUNTIF(Feries,IF(OR(WEEKDAY((G23-16),2)&gt;5,COUNTIF(Feries,(G23-16))&gt;0),(G23-16)-1,(G23-16)))&gt;0),IF(OR(WEEKDAY((G23-16),2)&gt;5,COUNTIF(Feries,(G23-16))&gt;0),(G23-16)-1,(G23-16))-1,IF(OR(WEEKDAY((G23-16),2)&gt;5,COUNTIF(Feries,(G23-16))&gt;0),(G23-16)-1,(G23-16))))&gt;0),IF(OR(WEEKDAY(IF(OR(WEEKDAY((G23-16),2)&gt;5,COUNTIF(Feries,(G23-16))&gt;0),(G23-16)-1,(G23-16)),2)&gt;5,COUNTIF(Feries,IF(OR(WEEKDAY((G23-16),2)&gt;5,COUNTIF(Feries,(G23-16))&gt;0),(G23-16)-1,(G23-16)))&gt;0),IF(OR(WEEKDAY((G23-16),2)&gt;5,COUNTIF(Feries,(G23-16))&gt;0),(G23-16)-1,(G23-16))-1,IF(OR(WEEKDAY((G23-16),2)&gt;5,COUNTIF(Feries,(G23-16))&gt;0),(G23-16)-1,(G23-16)))-1,IF(OR(WEEKDAY(IF(OR(WEEKDAY((G23-16),2)&gt;5,COUNTIF(Feries,(G23-16))&gt;0),(G23-16)-1,(G23-16)),2)&gt;5,COUNTIF(Feries,IF(OR(WEEKDAY((G23-16),2)&gt;5,COUNTIF(Feries,(G23-16))&gt;0),(G23-16)-1,(G23-16)))&gt;0),IF(OR(WEEKDAY((G23-16),2)&gt;5,COUNTIF(Feries,(G23-16))&gt;0),(G23-16)-1,(G23-16))-1,IF(OR(WEEKDAY((G23-16),2)&gt;5,COUNTIF(Feries,(G23-16))&gt;0),(G23-16)-1,(G23-16))))-1,IF(OR(WEEKDAY(IF(OR(WEEKDAY(IF(OR(WEEKDAY((G23-16),2)&gt;5,COUNTIF(Feries,(G23-16))&gt;0),(G23-16)-1,(G23-16)),2)&gt;5,COUNTIF(Feries,IF(OR(WEEKDAY((G23-16),2)&gt;5,COUNTIF(Feries,(G23-16))&gt;0),(G23-16)-1,(G23-16)))&gt;0),IF(OR(WEEKDAY((G23-16),2)&gt;5,COUNTIF(Feries,(G23-16))&gt;0),(G23-16)-1,(G23-16))-1,IF(OR(WEEKDAY((G23-16),2)&gt;5,COUNTIF(Feries,(G23-16))&gt;0),(G23-16)-1,(G23-16))),2)&gt;5,COUNTIF(Feries,IF(OR(WEEKDAY(IF(OR(WEEKDAY((G23-16),2)&gt;5,COUNTIF(Feries,(G23-16))&gt;0),(G23-16)-1,(G23-16)),2)&gt;5,COUNTIF(Feries,IF(OR(WEEKDAY((G23-16),2)&gt;5,COUNTIF(Feries,(G23-16))&gt;0),(G23-16)-1,(G23-16)))&gt;0),IF(OR(WEEKDAY((G23-16),2)&gt;5,COUNTIF(Feries,(G23-16))&gt;0),(G23-16)-1,(G23-16))-1,IF(OR(WEEKDAY((G23-16),2)&gt;5,COUNTIF(Feries,(G23-16))&gt;0),(G23-16)-1,(G23-16))))&gt;0),IF(OR(WEEKDAY(IF(OR(WEEKDAY((G23-16),2)&gt;5,COUNTIF(Feries,(G23-16))&gt;0),(G23-16)-1,(G23-16)),2)&gt;5,COUNTIF(Feries,IF(OR(WEEKDAY((G23-16),2)&gt;5,COUNTIF(Feries,(G23-16))&gt;0),(G23-16)-1,(G23-16)))&gt;0),IF(OR(WEEKDAY((G23-16),2)&gt;5,COUNTIF(Feries,(G23-16))&gt;0),(G23-16)-1,(G23-16))-1,IF(OR(WEEKDAY((G23-16),2)&gt;5,COUNTIF(Feries,(G23-16))&gt;0),(G23-16)-1,(G23-16)))-1,IF(OR(WEEKDAY(IF(OR(WEEKDAY((G23-16),2)&gt;5,COUNTIF(Feries,(G23-16))&gt;0),(G23-16)-1,(G23-16)),2)&gt;5,COUNTIF(Feries,IF(OR(WEEKDAY((G23-16),2)&gt;5,COUNTIF(Feries,(G23-16))&gt;0),(G23-16)-1,(G23-16)))&gt;0),IF(OR(WEEKDAY((G23-16),2)&gt;5,COUNTIF(Feries,(G23-16))&gt;0),(G23-16)-1,(G23-16))-1,IF(OR(WEEKDAY((G23-16),2)&gt;5,COUNTIF(Feries,(G23-16))&gt;0),(G23-16)-1,(G23-16)))))))</f>
        <v/>
      </c>
      <c r="J23" s="9">
        <f>IF(G23="","",IF(OR(WEEKDAY(IF(OR(WEEKDAY(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2)&gt;5,COUNTIF(Feries,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gt;0),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-1,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2)&gt;5,COUNTIF(Feries,IF(OR(WEEKDAY(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2)&gt;5,COUNTIF(Feries,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gt;0),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-1,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gt;0),IF(OR(WEEKDAY(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2)&gt;5,COUNTIF(Feries,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gt;0),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-1,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-1,IF(OR(WEEKDAY(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2)&gt;5,COUNTIF(Feries,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gt;0),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-1,IF(OR(WEEKDAY(IF(OR(WEEKDAY((EDATE(G23,1)),2)&gt;5,COUNTIF(Feries,(EDATE(G23,1)))&gt;0),(EDATE(G23,1))-1,(EDATE(G23,1))),2)&gt;5,COUNTIF(Feries,IF(OR(WEEKDAY((EDATE(G23,1)),2)&gt;5,COUNTIF(Feries,(EDATE(G23,1)))&gt;0),(EDATE(G23,1))-1,(EDATE(G23,1))))&gt;0),IF(OR(WEEKDAY((EDATE(G23,1)),2)&gt;5,COUNTIF(Feries,(EDATE(G23,1)))&gt;0),(EDATE(G23,1))-1,(EDATE(G23,1)))-1,IF(OR(WEEKDAY((EDATE(G23,1)),2)&gt;5,COUNTIF(Feries,(EDATE(G23,1)))&gt;0),(EDATE(G23,1))-1,(EDATE(G23,1)))))))</f>
        <v/>
      </c>
      <c r="K23" s="16">
        <f>IF(OR(D23="",G23=""),"",IF(AND(ISNUMBER(H23),G23&gt;H23),"⚠ AG après la date limite : requête en prorogation à déposer avant la date limite",IF(AND(ISNUMBER(I23),TODAY()&gt;I23),"⚠ Date de convocation dépassée","")))</f>
        <v/>
      </c>
      <c r="L23" s="14"/>
    </row>
    <row r="24" spans="2:12">
      <c r="B24" s="14"/>
      <c r="C24" s="14"/>
      <c r="D24" s="7"/>
      <c r="E24" s="14"/>
      <c r="F24" s="14"/>
      <c r="G24" s="7"/>
      <c r="H24" s="9">
        <f>IF(D24="","",IF(C24="SAS","Selon statuts",IF(OR(C24="SA",C24="SARL",C24="SASU",C24="EURL"),EDATE(D24,6),"À vérifier")))</f>
        <v/>
      </c>
      <c r="I24" s="9">
        <f>IF(G24="","",IF(OR(C24="SASU",C24="EURL"),"Sans objet",IF(OR(WEEKDAY(IF(OR(WEEKDAY(IF(OR(WEEKDAY(IF(OR(WEEKDAY((G24-16),2)&gt;5,COUNTIF(Feries,(G24-16))&gt;0),(G24-16)-1,(G24-16)),2)&gt;5,COUNTIF(Feries,IF(OR(WEEKDAY((G24-16),2)&gt;5,COUNTIF(Feries,(G24-16))&gt;0),(G24-16)-1,(G24-16)))&gt;0),IF(OR(WEEKDAY((G24-16),2)&gt;5,COUNTIF(Feries,(G24-16))&gt;0),(G24-16)-1,(G24-16))-1,IF(OR(WEEKDAY((G24-16),2)&gt;5,COUNTIF(Feries,(G24-16))&gt;0),(G24-16)-1,(G24-16))),2)&gt;5,COUNTIF(Feries,IF(OR(WEEKDAY(IF(OR(WEEKDAY((G24-16),2)&gt;5,COUNTIF(Feries,(G24-16))&gt;0),(G24-16)-1,(G24-16)),2)&gt;5,COUNTIF(Feries,IF(OR(WEEKDAY((G24-16),2)&gt;5,COUNTIF(Feries,(G24-16))&gt;0),(G24-16)-1,(G24-16)))&gt;0),IF(OR(WEEKDAY((G24-16),2)&gt;5,COUNTIF(Feries,(G24-16))&gt;0),(G24-16)-1,(G24-16))-1,IF(OR(WEEKDAY((G24-16),2)&gt;5,COUNTIF(Feries,(G24-16))&gt;0),(G24-16)-1,(G24-16))))&gt;0),IF(OR(WEEKDAY(IF(OR(WEEKDAY((G24-16),2)&gt;5,COUNTIF(Feries,(G24-16))&gt;0),(G24-16)-1,(G24-16)),2)&gt;5,COUNTIF(Feries,IF(OR(WEEKDAY((G24-16),2)&gt;5,COUNTIF(Feries,(G24-16))&gt;0),(G24-16)-1,(G24-16)))&gt;0),IF(OR(WEEKDAY((G24-16),2)&gt;5,COUNTIF(Feries,(G24-16))&gt;0),(G24-16)-1,(G24-16))-1,IF(OR(WEEKDAY((G24-16),2)&gt;5,COUNTIF(Feries,(G24-16))&gt;0),(G24-16)-1,(G24-16)))-1,IF(OR(WEEKDAY(IF(OR(WEEKDAY((G24-16),2)&gt;5,COUNTIF(Feries,(G24-16))&gt;0),(G24-16)-1,(G24-16)),2)&gt;5,COUNTIF(Feries,IF(OR(WEEKDAY((G24-16),2)&gt;5,COUNTIF(Feries,(G24-16))&gt;0),(G24-16)-1,(G24-16)))&gt;0),IF(OR(WEEKDAY((G24-16),2)&gt;5,COUNTIF(Feries,(G24-16))&gt;0),(G24-16)-1,(G24-16))-1,IF(OR(WEEKDAY((G24-16),2)&gt;5,COUNTIF(Feries,(G24-16))&gt;0),(G24-16)-1,(G24-16)))),2)&gt;5,COUNTIF(Feries,IF(OR(WEEKDAY(IF(OR(WEEKDAY(IF(OR(WEEKDAY((G24-16),2)&gt;5,COUNTIF(Feries,(G24-16))&gt;0),(G24-16)-1,(G24-16)),2)&gt;5,COUNTIF(Feries,IF(OR(WEEKDAY((G24-16),2)&gt;5,COUNTIF(Feries,(G24-16))&gt;0),(G24-16)-1,(G24-16)))&gt;0),IF(OR(WEEKDAY((G24-16),2)&gt;5,COUNTIF(Feries,(G24-16))&gt;0),(G24-16)-1,(G24-16))-1,IF(OR(WEEKDAY((G24-16),2)&gt;5,COUNTIF(Feries,(G24-16))&gt;0),(G24-16)-1,(G24-16))),2)&gt;5,COUNTIF(Feries,IF(OR(WEEKDAY(IF(OR(WEEKDAY((G24-16),2)&gt;5,COUNTIF(Feries,(G24-16))&gt;0),(G24-16)-1,(G24-16)),2)&gt;5,COUNTIF(Feries,IF(OR(WEEKDAY((G24-16),2)&gt;5,COUNTIF(Feries,(G24-16))&gt;0),(G24-16)-1,(G24-16)))&gt;0),IF(OR(WEEKDAY((G24-16),2)&gt;5,COUNTIF(Feries,(G24-16))&gt;0),(G24-16)-1,(G24-16))-1,IF(OR(WEEKDAY((G24-16),2)&gt;5,COUNTIF(Feries,(G24-16))&gt;0),(G24-16)-1,(G24-16))))&gt;0),IF(OR(WEEKDAY(IF(OR(WEEKDAY((G24-16),2)&gt;5,COUNTIF(Feries,(G24-16))&gt;0),(G24-16)-1,(G24-16)),2)&gt;5,COUNTIF(Feries,IF(OR(WEEKDAY((G24-16),2)&gt;5,COUNTIF(Feries,(G24-16))&gt;0),(G24-16)-1,(G24-16)))&gt;0),IF(OR(WEEKDAY((G24-16),2)&gt;5,COUNTIF(Feries,(G24-16))&gt;0),(G24-16)-1,(G24-16))-1,IF(OR(WEEKDAY((G24-16),2)&gt;5,COUNTIF(Feries,(G24-16))&gt;0),(G24-16)-1,(G24-16)))-1,IF(OR(WEEKDAY(IF(OR(WEEKDAY((G24-16),2)&gt;5,COUNTIF(Feries,(G24-16))&gt;0),(G24-16)-1,(G24-16)),2)&gt;5,COUNTIF(Feries,IF(OR(WEEKDAY((G24-16),2)&gt;5,COUNTIF(Feries,(G24-16))&gt;0),(G24-16)-1,(G24-16)))&gt;0),IF(OR(WEEKDAY((G24-16),2)&gt;5,COUNTIF(Feries,(G24-16))&gt;0),(G24-16)-1,(G24-16))-1,IF(OR(WEEKDAY((G24-16),2)&gt;5,COUNTIF(Feries,(G24-16))&gt;0),(G24-16)-1,(G24-16)))))&gt;0),IF(OR(WEEKDAY(IF(OR(WEEKDAY(IF(OR(WEEKDAY((G24-16),2)&gt;5,COUNTIF(Feries,(G24-16))&gt;0),(G24-16)-1,(G24-16)),2)&gt;5,COUNTIF(Feries,IF(OR(WEEKDAY((G24-16),2)&gt;5,COUNTIF(Feries,(G24-16))&gt;0),(G24-16)-1,(G24-16)))&gt;0),IF(OR(WEEKDAY((G24-16),2)&gt;5,COUNTIF(Feries,(G24-16))&gt;0),(G24-16)-1,(G24-16))-1,IF(OR(WEEKDAY((G24-16),2)&gt;5,COUNTIF(Feries,(G24-16))&gt;0),(G24-16)-1,(G24-16))),2)&gt;5,COUNTIF(Feries,IF(OR(WEEKDAY(IF(OR(WEEKDAY((G24-16),2)&gt;5,COUNTIF(Feries,(G24-16))&gt;0),(G24-16)-1,(G24-16)),2)&gt;5,COUNTIF(Feries,IF(OR(WEEKDAY((G24-16),2)&gt;5,COUNTIF(Feries,(G24-16))&gt;0),(G24-16)-1,(G24-16)))&gt;0),IF(OR(WEEKDAY((G24-16),2)&gt;5,COUNTIF(Feries,(G24-16))&gt;0),(G24-16)-1,(G24-16))-1,IF(OR(WEEKDAY((G24-16),2)&gt;5,COUNTIF(Feries,(G24-16))&gt;0),(G24-16)-1,(G24-16))))&gt;0),IF(OR(WEEKDAY(IF(OR(WEEKDAY((G24-16),2)&gt;5,COUNTIF(Feries,(G24-16))&gt;0),(G24-16)-1,(G24-16)),2)&gt;5,COUNTIF(Feries,IF(OR(WEEKDAY((G24-16),2)&gt;5,COUNTIF(Feries,(G24-16))&gt;0),(G24-16)-1,(G24-16)))&gt;0),IF(OR(WEEKDAY((G24-16),2)&gt;5,COUNTIF(Feries,(G24-16))&gt;0),(G24-16)-1,(G24-16))-1,IF(OR(WEEKDAY((G24-16),2)&gt;5,COUNTIF(Feries,(G24-16))&gt;0),(G24-16)-1,(G24-16)))-1,IF(OR(WEEKDAY(IF(OR(WEEKDAY((G24-16),2)&gt;5,COUNTIF(Feries,(G24-16))&gt;0),(G24-16)-1,(G24-16)),2)&gt;5,COUNTIF(Feries,IF(OR(WEEKDAY((G24-16),2)&gt;5,COUNTIF(Feries,(G24-16))&gt;0),(G24-16)-1,(G24-16)))&gt;0),IF(OR(WEEKDAY((G24-16),2)&gt;5,COUNTIF(Feries,(G24-16))&gt;0),(G24-16)-1,(G24-16))-1,IF(OR(WEEKDAY((G24-16),2)&gt;5,COUNTIF(Feries,(G24-16))&gt;0),(G24-16)-1,(G24-16))))-1,IF(OR(WEEKDAY(IF(OR(WEEKDAY(IF(OR(WEEKDAY((G24-16),2)&gt;5,COUNTIF(Feries,(G24-16))&gt;0),(G24-16)-1,(G24-16)),2)&gt;5,COUNTIF(Feries,IF(OR(WEEKDAY((G24-16),2)&gt;5,COUNTIF(Feries,(G24-16))&gt;0),(G24-16)-1,(G24-16)))&gt;0),IF(OR(WEEKDAY((G24-16),2)&gt;5,COUNTIF(Feries,(G24-16))&gt;0),(G24-16)-1,(G24-16))-1,IF(OR(WEEKDAY((G24-16),2)&gt;5,COUNTIF(Feries,(G24-16))&gt;0),(G24-16)-1,(G24-16))),2)&gt;5,COUNTIF(Feries,IF(OR(WEEKDAY(IF(OR(WEEKDAY((G24-16),2)&gt;5,COUNTIF(Feries,(G24-16))&gt;0),(G24-16)-1,(G24-16)),2)&gt;5,COUNTIF(Feries,IF(OR(WEEKDAY((G24-16),2)&gt;5,COUNTIF(Feries,(G24-16))&gt;0),(G24-16)-1,(G24-16)))&gt;0),IF(OR(WEEKDAY((G24-16),2)&gt;5,COUNTIF(Feries,(G24-16))&gt;0),(G24-16)-1,(G24-16))-1,IF(OR(WEEKDAY((G24-16),2)&gt;5,COUNTIF(Feries,(G24-16))&gt;0),(G24-16)-1,(G24-16))))&gt;0),IF(OR(WEEKDAY(IF(OR(WEEKDAY((G24-16),2)&gt;5,COUNTIF(Feries,(G24-16))&gt;0),(G24-16)-1,(G24-16)),2)&gt;5,COUNTIF(Feries,IF(OR(WEEKDAY((G24-16),2)&gt;5,COUNTIF(Feries,(G24-16))&gt;0),(G24-16)-1,(G24-16)))&gt;0),IF(OR(WEEKDAY((G24-16),2)&gt;5,COUNTIF(Feries,(G24-16))&gt;0),(G24-16)-1,(G24-16))-1,IF(OR(WEEKDAY((G24-16),2)&gt;5,COUNTIF(Feries,(G24-16))&gt;0),(G24-16)-1,(G24-16)))-1,IF(OR(WEEKDAY(IF(OR(WEEKDAY((G24-16),2)&gt;5,COUNTIF(Feries,(G24-16))&gt;0),(G24-16)-1,(G24-16)),2)&gt;5,COUNTIF(Feries,IF(OR(WEEKDAY((G24-16),2)&gt;5,COUNTIF(Feries,(G24-16))&gt;0),(G24-16)-1,(G24-16)))&gt;0),IF(OR(WEEKDAY((G24-16),2)&gt;5,COUNTIF(Feries,(G24-16))&gt;0),(G24-16)-1,(G24-16))-1,IF(OR(WEEKDAY((G24-16),2)&gt;5,COUNTIF(Feries,(G24-16))&gt;0),(G24-16)-1,(G24-16)))))))</f>
        <v/>
      </c>
      <c r="J24" s="9">
        <f>IF(G24="","",IF(OR(WEEKDAY(IF(OR(WEEKDAY(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2)&gt;5,COUNTIF(Feries,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gt;0),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-1,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2)&gt;5,COUNTIF(Feries,IF(OR(WEEKDAY(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2)&gt;5,COUNTIF(Feries,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gt;0),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-1,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gt;0),IF(OR(WEEKDAY(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2)&gt;5,COUNTIF(Feries,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gt;0),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-1,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-1,IF(OR(WEEKDAY(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2)&gt;5,COUNTIF(Feries,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gt;0),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-1,IF(OR(WEEKDAY(IF(OR(WEEKDAY((EDATE(G24,1)),2)&gt;5,COUNTIF(Feries,(EDATE(G24,1)))&gt;0),(EDATE(G24,1))-1,(EDATE(G24,1))),2)&gt;5,COUNTIF(Feries,IF(OR(WEEKDAY((EDATE(G24,1)),2)&gt;5,COUNTIF(Feries,(EDATE(G24,1)))&gt;0),(EDATE(G24,1))-1,(EDATE(G24,1))))&gt;0),IF(OR(WEEKDAY((EDATE(G24,1)),2)&gt;5,COUNTIF(Feries,(EDATE(G24,1)))&gt;0),(EDATE(G24,1))-1,(EDATE(G24,1)))-1,IF(OR(WEEKDAY((EDATE(G24,1)),2)&gt;5,COUNTIF(Feries,(EDATE(G24,1)))&gt;0),(EDATE(G24,1))-1,(EDATE(G24,1)))))))</f>
        <v/>
      </c>
      <c r="K24" s="16">
        <f>IF(OR(D24="",G24=""),"",IF(AND(ISNUMBER(H24),G24&gt;H24),"⚠ AG après la date limite : requête en prorogation à déposer avant la date limite",IF(AND(ISNUMBER(I24),TODAY()&gt;I24),"⚠ Date de convocation dépassée","")))</f>
        <v/>
      </c>
      <c r="L24" s="14"/>
    </row>
    <row r="25" spans="2:12">
      <c r="B25" s="14"/>
      <c r="C25" s="14"/>
      <c r="D25" s="7"/>
      <c r="E25" s="14"/>
      <c r="F25" s="14"/>
      <c r="G25" s="7"/>
      <c r="H25" s="9">
        <f>IF(D25="","",IF(C25="SAS","Selon statuts",IF(OR(C25="SA",C25="SARL",C25="SASU",C25="EURL"),EDATE(D25,6),"À vérifier")))</f>
        <v/>
      </c>
      <c r="I25" s="9">
        <f>IF(G25="","",IF(OR(C25="SASU",C25="EURL"),"Sans objet",IF(OR(WEEKDAY(IF(OR(WEEKDAY(IF(OR(WEEKDAY(IF(OR(WEEKDAY((G25-16),2)&gt;5,COUNTIF(Feries,(G25-16))&gt;0),(G25-16)-1,(G25-16)),2)&gt;5,COUNTIF(Feries,IF(OR(WEEKDAY((G25-16),2)&gt;5,COUNTIF(Feries,(G25-16))&gt;0),(G25-16)-1,(G25-16)))&gt;0),IF(OR(WEEKDAY((G25-16),2)&gt;5,COUNTIF(Feries,(G25-16))&gt;0),(G25-16)-1,(G25-16))-1,IF(OR(WEEKDAY((G25-16),2)&gt;5,COUNTIF(Feries,(G25-16))&gt;0),(G25-16)-1,(G25-16))),2)&gt;5,COUNTIF(Feries,IF(OR(WEEKDAY(IF(OR(WEEKDAY((G25-16),2)&gt;5,COUNTIF(Feries,(G25-16))&gt;0),(G25-16)-1,(G25-16)),2)&gt;5,COUNTIF(Feries,IF(OR(WEEKDAY((G25-16),2)&gt;5,COUNTIF(Feries,(G25-16))&gt;0),(G25-16)-1,(G25-16)))&gt;0),IF(OR(WEEKDAY((G25-16),2)&gt;5,COUNTIF(Feries,(G25-16))&gt;0),(G25-16)-1,(G25-16))-1,IF(OR(WEEKDAY((G25-16),2)&gt;5,COUNTIF(Feries,(G25-16))&gt;0),(G25-16)-1,(G25-16))))&gt;0),IF(OR(WEEKDAY(IF(OR(WEEKDAY((G25-16),2)&gt;5,COUNTIF(Feries,(G25-16))&gt;0),(G25-16)-1,(G25-16)),2)&gt;5,COUNTIF(Feries,IF(OR(WEEKDAY((G25-16),2)&gt;5,COUNTIF(Feries,(G25-16))&gt;0),(G25-16)-1,(G25-16)))&gt;0),IF(OR(WEEKDAY((G25-16),2)&gt;5,COUNTIF(Feries,(G25-16))&gt;0),(G25-16)-1,(G25-16))-1,IF(OR(WEEKDAY((G25-16),2)&gt;5,COUNTIF(Feries,(G25-16))&gt;0),(G25-16)-1,(G25-16)))-1,IF(OR(WEEKDAY(IF(OR(WEEKDAY((G25-16),2)&gt;5,COUNTIF(Feries,(G25-16))&gt;0),(G25-16)-1,(G25-16)),2)&gt;5,COUNTIF(Feries,IF(OR(WEEKDAY((G25-16),2)&gt;5,COUNTIF(Feries,(G25-16))&gt;0),(G25-16)-1,(G25-16)))&gt;0),IF(OR(WEEKDAY((G25-16),2)&gt;5,COUNTIF(Feries,(G25-16))&gt;0),(G25-16)-1,(G25-16))-1,IF(OR(WEEKDAY((G25-16),2)&gt;5,COUNTIF(Feries,(G25-16))&gt;0),(G25-16)-1,(G25-16)))),2)&gt;5,COUNTIF(Feries,IF(OR(WEEKDAY(IF(OR(WEEKDAY(IF(OR(WEEKDAY((G25-16),2)&gt;5,COUNTIF(Feries,(G25-16))&gt;0),(G25-16)-1,(G25-16)),2)&gt;5,COUNTIF(Feries,IF(OR(WEEKDAY((G25-16),2)&gt;5,COUNTIF(Feries,(G25-16))&gt;0),(G25-16)-1,(G25-16)))&gt;0),IF(OR(WEEKDAY((G25-16),2)&gt;5,COUNTIF(Feries,(G25-16))&gt;0),(G25-16)-1,(G25-16))-1,IF(OR(WEEKDAY((G25-16),2)&gt;5,COUNTIF(Feries,(G25-16))&gt;0),(G25-16)-1,(G25-16))),2)&gt;5,COUNTIF(Feries,IF(OR(WEEKDAY(IF(OR(WEEKDAY((G25-16),2)&gt;5,COUNTIF(Feries,(G25-16))&gt;0),(G25-16)-1,(G25-16)),2)&gt;5,COUNTIF(Feries,IF(OR(WEEKDAY((G25-16),2)&gt;5,COUNTIF(Feries,(G25-16))&gt;0),(G25-16)-1,(G25-16)))&gt;0),IF(OR(WEEKDAY((G25-16),2)&gt;5,COUNTIF(Feries,(G25-16))&gt;0),(G25-16)-1,(G25-16))-1,IF(OR(WEEKDAY((G25-16),2)&gt;5,COUNTIF(Feries,(G25-16))&gt;0),(G25-16)-1,(G25-16))))&gt;0),IF(OR(WEEKDAY(IF(OR(WEEKDAY((G25-16),2)&gt;5,COUNTIF(Feries,(G25-16))&gt;0),(G25-16)-1,(G25-16)),2)&gt;5,COUNTIF(Feries,IF(OR(WEEKDAY((G25-16),2)&gt;5,COUNTIF(Feries,(G25-16))&gt;0),(G25-16)-1,(G25-16)))&gt;0),IF(OR(WEEKDAY((G25-16),2)&gt;5,COUNTIF(Feries,(G25-16))&gt;0),(G25-16)-1,(G25-16))-1,IF(OR(WEEKDAY((G25-16),2)&gt;5,COUNTIF(Feries,(G25-16))&gt;0),(G25-16)-1,(G25-16)))-1,IF(OR(WEEKDAY(IF(OR(WEEKDAY((G25-16),2)&gt;5,COUNTIF(Feries,(G25-16))&gt;0),(G25-16)-1,(G25-16)),2)&gt;5,COUNTIF(Feries,IF(OR(WEEKDAY((G25-16),2)&gt;5,COUNTIF(Feries,(G25-16))&gt;0),(G25-16)-1,(G25-16)))&gt;0),IF(OR(WEEKDAY((G25-16),2)&gt;5,COUNTIF(Feries,(G25-16))&gt;0),(G25-16)-1,(G25-16))-1,IF(OR(WEEKDAY((G25-16),2)&gt;5,COUNTIF(Feries,(G25-16))&gt;0),(G25-16)-1,(G25-16)))))&gt;0),IF(OR(WEEKDAY(IF(OR(WEEKDAY(IF(OR(WEEKDAY((G25-16),2)&gt;5,COUNTIF(Feries,(G25-16))&gt;0),(G25-16)-1,(G25-16)),2)&gt;5,COUNTIF(Feries,IF(OR(WEEKDAY((G25-16),2)&gt;5,COUNTIF(Feries,(G25-16))&gt;0),(G25-16)-1,(G25-16)))&gt;0),IF(OR(WEEKDAY((G25-16),2)&gt;5,COUNTIF(Feries,(G25-16))&gt;0),(G25-16)-1,(G25-16))-1,IF(OR(WEEKDAY((G25-16),2)&gt;5,COUNTIF(Feries,(G25-16))&gt;0),(G25-16)-1,(G25-16))),2)&gt;5,COUNTIF(Feries,IF(OR(WEEKDAY(IF(OR(WEEKDAY((G25-16),2)&gt;5,COUNTIF(Feries,(G25-16))&gt;0),(G25-16)-1,(G25-16)),2)&gt;5,COUNTIF(Feries,IF(OR(WEEKDAY((G25-16),2)&gt;5,COUNTIF(Feries,(G25-16))&gt;0),(G25-16)-1,(G25-16)))&gt;0),IF(OR(WEEKDAY((G25-16),2)&gt;5,COUNTIF(Feries,(G25-16))&gt;0),(G25-16)-1,(G25-16))-1,IF(OR(WEEKDAY((G25-16),2)&gt;5,COUNTIF(Feries,(G25-16))&gt;0),(G25-16)-1,(G25-16))))&gt;0),IF(OR(WEEKDAY(IF(OR(WEEKDAY((G25-16),2)&gt;5,COUNTIF(Feries,(G25-16))&gt;0),(G25-16)-1,(G25-16)),2)&gt;5,COUNTIF(Feries,IF(OR(WEEKDAY((G25-16),2)&gt;5,COUNTIF(Feries,(G25-16))&gt;0),(G25-16)-1,(G25-16)))&gt;0),IF(OR(WEEKDAY((G25-16),2)&gt;5,COUNTIF(Feries,(G25-16))&gt;0),(G25-16)-1,(G25-16))-1,IF(OR(WEEKDAY((G25-16),2)&gt;5,COUNTIF(Feries,(G25-16))&gt;0),(G25-16)-1,(G25-16)))-1,IF(OR(WEEKDAY(IF(OR(WEEKDAY((G25-16),2)&gt;5,COUNTIF(Feries,(G25-16))&gt;0),(G25-16)-1,(G25-16)),2)&gt;5,COUNTIF(Feries,IF(OR(WEEKDAY((G25-16),2)&gt;5,COUNTIF(Feries,(G25-16))&gt;0),(G25-16)-1,(G25-16)))&gt;0),IF(OR(WEEKDAY((G25-16),2)&gt;5,COUNTIF(Feries,(G25-16))&gt;0),(G25-16)-1,(G25-16))-1,IF(OR(WEEKDAY((G25-16),2)&gt;5,COUNTIF(Feries,(G25-16))&gt;0),(G25-16)-1,(G25-16))))-1,IF(OR(WEEKDAY(IF(OR(WEEKDAY(IF(OR(WEEKDAY((G25-16),2)&gt;5,COUNTIF(Feries,(G25-16))&gt;0),(G25-16)-1,(G25-16)),2)&gt;5,COUNTIF(Feries,IF(OR(WEEKDAY((G25-16),2)&gt;5,COUNTIF(Feries,(G25-16))&gt;0),(G25-16)-1,(G25-16)))&gt;0),IF(OR(WEEKDAY((G25-16),2)&gt;5,COUNTIF(Feries,(G25-16))&gt;0),(G25-16)-1,(G25-16))-1,IF(OR(WEEKDAY((G25-16),2)&gt;5,COUNTIF(Feries,(G25-16))&gt;0),(G25-16)-1,(G25-16))),2)&gt;5,COUNTIF(Feries,IF(OR(WEEKDAY(IF(OR(WEEKDAY((G25-16),2)&gt;5,COUNTIF(Feries,(G25-16))&gt;0),(G25-16)-1,(G25-16)),2)&gt;5,COUNTIF(Feries,IF(OR(WEEKDAY((G25-16),2)&gt;5,COUNTIF(Feries,(G25-16))&gt;0),(G25-16)-1,(G25-16)))&gt;0),IF(OR(WEEKDAY((G25-16),2)&gt;5,COUNTIF(Feries,(G25-16))&gt;0),(G25-16)-1,(G25-16))-1,IF(OR(WEEKDAY((G25-16),2)&gt;5,COUNTIF(Feries,(G25-16))&gt;0),(G25-16)-1,(G25-16))))&gt;0),IF(OR(WEEKDAY(IF(OR(WEEKDAY((G25-16),2)&gt;5,COUNTIF(Feries,(G25-16))&gt;0),(G25-16)-1,(G25-16)),2)&gt;5,COUNTIF(Feries,IF(OR(WEEKDAY((G25-16),2)&gt;5,COUNTIF(Feries,(G25-16))&gt;0),(G25-16)-1,(G25-16)))&gt;0),IF(OR(WEEKDAY((G25-16),2)&gt;5,COUNTIF(Feries,(G25-16))&gt;0),(G25-16)-1,(G25-16))-1,IF(OR(WEEKDAY((G25-16),2)&gt;5,COUNTIF(Feries,(G25-16))&gt;0),(G25-16)-1,(G25-16)))-1,IF(OR(WEEKDAY(IF(OR(WEEKDAY((G25-16),2)&gt;5,COUNTIF(Feries,(G25-16))&gt;0),(G25-16)-1,(G25-16)),2)&gt;5,COUNTIF(Feries,IF(OR(WEEKDAY((G25-16),2)&gt;5,COUNTIF(Feries,(G25-16))&gt;0),(G25-16)-1,(G25-16)))&gt;0),IF(OR(WEEKDAY((G25-16),2)&gt;5,COUNTIF(Feries,(G25-16))&gt;0),(G25-16)-1,(G25-16))-1,IF(OR(WEEKDAY((G25-16),2)&gt;5,COUNTIF(Feries,(G25-16))&gt;0),(G25-16)-1,(G25-16)))))))</f>
        <v/>
      </c>
      <c r="J25" s="9">
        <f>IF(G25="","",IF(OR(WEEKDAY(IF(OR(WEEKDAY(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2)&gt;5,COUNTIF(Feries,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gt;0),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-1,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2)&gt;5,COUNTIF(Feries,IF(OR(WEEKDAY(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2)&gt;5,COUNTIF(Feries,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gt;0),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-1,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gt;0),IF(OR(WEEKDAY(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2)&gt;5,COUNTIF(Feries,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gt;0),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-1,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-1,IF(OR(WEEKDAY(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2)&gt;5,COUNTIF(Feries,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gt;0),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-1,IF(OR(WEEKDAY(IF(OR(WEEKDAY((EDATE(G25,1)),2)&gt;5,COUNTIF(Feries,(EDATE(G25,1)))&gt;0),(EDATE(G25,1))-1,(EDATE(G25,1))),2)&gt;5,COUNTIF(Feries,IF(OR(WEEKDAY((EDATE(G25,1)),2)&gt;5,COUNTIF(Feries,(EDATE(G25,1)))&gt;0),(EDATE(G25,1))-1,(EDATE(G25,1))))&gt;0),IF(OR(WEEKDAY((EDATE(G25,1)),2)&gt;5,COUNTIF(Feries,(EDATE(G25,1)))&gt;0),(EDATE(G25,1))-1,(EDATE(G25,1)))-1,IF(OR(WEEKDAY((EDATE(G25,1)),2)&gt;5,COUNTIF(Feries,(EDATE(G25,1)))&gt;0),(EDATE(G25,1))-1,(EDATE(G25,1)))))))</f>
        <v/>
      </c>
      <c r="K25" s="16">
        <f>IF(OR(D25="",G25=""),"",IF(AND(ISNUMBER(H25),G25&gt;H25),"⚠ AG après la date limite : requête en prorogation à déposer avant la date limite",IF(AND(ISNUMBER(I25),TODAY()&gt;I25),"⚠ Date de convocation dépassée","")))</f>
        <v/>
      </c>
      <c r="L25" s="14"/>
    </row>
    <row r="26" spans="2:12">
      <c r="B26" s="14"/>
      <c r="C26" s="14"/>
      <c r="D26" s="7"/>
      <c r="E26" s="14"/>
      <c r="F26" s="14"/>
      <c r="G26" s="7"/>
      <c r="H26" s="9">
        <f>IF(D26="","",IF(C26="SAS","Selon statuts",IF(OR(C26="SA",C26="SARL",C26="SASU",C26="EURL"),EDATE(D26,6),"À vérifier")))</f>
        <v/>
      </c>
      <c r="I26" s="9">
        <f>IF(G26="","",IF(OR(C26="SASU",C26="EURL"),"Sans objet",IF(OR(WEEKDAY(IF(OR(WEEKDAY(IF(OR(WEEKDAY(IF(OR(WEEKDAY((G26-16),2)&gt;5,COUNTIF(Feries,(G26-16))&gt;0),(G26-16)-1,(G26-16)),2)&gt;5,COUNTIF(Feries,IF(OR(WEEKDAY((G26-16),2)&gt;5,COUNTIF(Feries,(G26-16))&gt;0),(G26-16)-1,(G26-16)))&gt;0),IF(OR(WEEKDAY((G26-16),2)&gt;5,COUNTIF(Feries,(G26-16))&gt;0),(G26-16)-1,(G26-16))-1,IF(OR(WEEKDAY((G26-16),2)&gt;5,COUNTIF(Feries,(G26-16))&gt;0),(G26-16)-1,(G26-16))),2)&gt;5,COUNTIF(Feries,IF(OR(WEEKDAY(IF(OR(WEEKDAY((G26-16),2)&gt;5,COUNTIF(Feries,(G26-16))&gt;0),(G26-16)-1,(G26-16)),2)&gt;5,COUNTIF(Feries,IF(OR(WEEKDAY((G26-16),2)&gt;5,COUNTIF(Feries,(G26-16))&gt;0),(G26-16)-1,(G26-16)))&gt;0),IF(OR(WEEKDAY((G26-16),2)&gt;5,COUNTIF(Feries,(G26-16))&gt;0),(G26-16)-1,(G26-16))-1,IF(OR(WEEKDAY((G26-16),2)&gt;5,COUNTIF(Feries,(G26-16))&gt;0),(G26-16)-1,(G26-16))))&gt;0),IF(OR(WEEKDAY(IF(OR(WEEKDAY((G26-16),2)&gt;5,COUNTIF(Feries,(G26-16))&gt;0),(G26-16)-1,(G26-16)),2)&gt;5,COUNTIF(Feries,IF(OR(WEEKDAY((G26-16),2)&gt;5,COUNTIF(Feries,(G26-16))&gt;0),(G26-16)-1,(G26-16)))&gt;0),IF(OR(WEEKDAY((G26-16),2)&gt;5,COUNTIF(Feries,(G26-16))&gt;0),(G26-16)-1,(G26-16))-1,IF(OR(WEEKDAY((G26-16),2)&gt;5,COUNTIF(Feries,(G26-16))&gt;0),(G26-16)-1,(G26-16)))-1,IF(OR(WEEKDAY(IF(OR(WEEKDAY((G26-16),2)&gt;5,COUNTIF(Feries,(G26-16))&gt;0),(G26-16)-1,(G26-16)),2)&gt;5,COUNTIF(Feries,IF(OR(WEEKDAY((G26-16),2)&gt;5,COUNTIF(Feries,(G26-16))&gt;0),(G26-16)-1,(G26-16)))&gt;0),IF(OR(WEEKDAY((G26-16),2)&gt;5,COUNTIF(Feries,(G26-16))&gt;0),(G26-16)-1,(G26-16))-1,IF(OR(WEEKDAY((G26-16),2)&gt;5,COUNTIF(Feries,(G26-16))&gt;0),(G26-16)-1,(G26-16)))),2)&gt;5,COUNTIF(Feries,IF(OR(WEEKDAY(IF(OR(WEEKDAY(IF(OR(WEEKDAY((G26-16),2)&gt;5,COUNTIF(Feries,(G26-16))&gt;0),(G26-16)-1,(G26-16)),2)&gt;5,COUNTIF(Feries,IF(OR(WEEKDAY((G26-16),2)&gt;5,COUNTIF(Feries,(G26-16))&gt;0),(G26-16)-1,(G26-16)))&gt;0),IF(OR(WEEKDAY((G26-16),2)&gt;5,COUNTIF(Feries,(G26-16))&gt;0),(G26-16)-1,(G26-16))-1,IF(OR(WEEKDAY((G26-16),2)&gt;5,COUNTIF(Feries,(G26-16))&gt;0),(G26-16)-1,(G26-16))),2)&gt;5,COUNTIF(Feries,IF(OR(WEEKDAY(IF(OR(WEEKDAY((G26-16),2)&gt;5,COUNTIF(Feries,(G26-16))&gt;0),(G26-16)-1,(G26-16)),2)&gt;5,COUNTIF(Feries,IF(OR(WEEKDAY((G26-16),2)&gt;5,COUNTIF(Feries,(G26-16))&gt;0),(G26-16)-1,(G26-16)))&gt;0),IF(OR(WEEKDAY((G26-16),2)&gt;5,COUNTIF(Feries,(G26-16))&gt;0),(G26-16)-1,(G26-16))-1,IF(OR(WEEKDAY((G26-16),2)&gt;5,COUNTIF(Feries,(G26-16))&gt;0),(G26-16)-1,(G26-16))))&gt;0),IF(OR(WEEKDAY(IF(OR(WEEKDAY((G26-16),2)&gt;5,COUNTIF(Feries,(G26-16))&gt;0),(G26-16)-1,(G26-16)),2)&gt;5,COUNTIF(Feries,IF(OR(WEEKDAY((G26-16),2)&gt;5,COUNTIF(Feries,(G26-16))&gt;0),(G26-16)-1,(G26-16)))&gt;0),IF(OR(WEEKDAY((G26-16),2)&gt;5,COUNTIF(Feries,(G26-16))&gt;0),(G26-16)-1,(G26-16))-1,IF(OR(WEEKDAY((G26-16),2)&gt;5,COUNTIF(Feries,(G26-16))&gt;0),(G26-16)-1,(G26-16)))-1,IF(OR(WEEKDAY(IF(OR(WEEKDAY((G26-16),2)&gt;5,COUNTIF(Feries,(G26-16))&gt;0),(G26-16)-1,(G26-16)),2)&gt;5,COUNTIF(Feries,IF(OR(WEEKDAY((G26-16),2)&gt;5,COUNTIF(Feries,(G26-16))&gt;0),(G26-16)-1,(G26-16)))&gt;0),IF(OR(WEEKDAY((G26-16),2)&gt;5,COUNTIF(Feries,(G26-16))&gt;0),(G26-16)-1,(G26-16))-1,IF(OR(WEEKDAY((G26-16),2)&gt;5,COUNTIF(Feries,(G26-16))&gt;0),(G26-16)-1,(G26-16)))))&gt;0),IF(OR(WEEKDAY(IF(OR(WEEKDAY(IF(OR(WEEKDAY((G26-16),2)&gt;5,COUNTIF(Feries,(G26-16))&gt;0),(G26-16)-1,(G26-16)),2)&gt;5,COUNTIF(Feries,IF(OR(WEEKDAY((G26-16),2)&gt;5,COUNTIF(Feries,(G26-16))&gt;0),(G26-16)-1,(G26-16)))&gt;0),IF(OR(WEEKDAY((G26-16),2)&gt;5,COUNTIF(Feries,(G26-16))&gt;0),(G26-16)-1,(G26-16))-1,IF(OR(WEEKDAY((G26-16),2)&gt;5,COUNTIF(Feries,(G26-16))&gt;0),(G26-16)-1,(G26-16))),2)&gt;5,COUNTIF(Feries,IF(OR(WEEKDAY(IF(OR(WEEKDAY((G26-16),2)&gt;5,COUNTIF(Feries,(G26-16))&gt;0),(G26-16)-1,(G26-16)),2)&gt;5,COUNTIF(Feries,IF(OR(WEEKDAY((G26-16),2)&gt;5,COUNTIF(Feries,(G26-16))&gt;0),(G26-16)-1,(G26-16)))&gt;0),IF(OR(WEEKDAY((G26-16),2)&gt;5,COUNTIF(Feries,(G26-16))&gt;0),(G26-16)-1,(G26-16))-1,IF(OR(WEEKDAY((G26-16),2)&gt;5,COUNTIF(Feries,(G26-16))&gt;0),(G26-16)-1,(G26-16))))&gt;0),IF(OR(WEEKDAY(IF(OR(WEEKDAY((G26-16),2)&gt;5,COUNTIF(Feries,(G26-16))&gt;0),(G26-16)-1,(G26-16)),2)&gt;5,COUNTIF(Feries,IF(OR(WEEKDAY((G26-16),2)&gt;5,COUNTIF(Feries,(G26-16))&gt;0),(G26-16)-1,(G26-16)))&gt;0),IF(OR(WEEKDAY((G26-16),2)&gt;5,COUNTIF(Feries,(G26-16))&gt;0),(G26-16)-1,(G26-16))-1,IF(OR(WEEKDAY((G26-16),2)&gt;5,COUNTIF(Feries,(G26-16))&gt;0),(G26-16)-1,(G26-16)))-1,IF(OR(WEEKDAY(IF(OR(WEEKDAY((G26-16),2)&gt;5,COUNTIF(Feries,(G26-16))&gt;0),(G26-16)-1,(G26-16)),2)&gt;5,COUNTIF(Feries,IF(OR(WEEKDAY((G26-16),2)&gt;5,COUNTIF(Feries,(G26-16))&gt;0),(G26-16)-1,(G26-16)))&gt;0),IF(OR(WEEKDAY((G26-16),2)&gt;5,COUNTIF(Feries,(G26-16))&gt;0),(G26-16)-1,(G26-16))-1,IF(OR(WEEKDAY((G26-16),2)&gt;5,COUNTIF(Feries,(G26-16))&gt;0),(G26-16)-1,(G26-16))))-1,IF(OR(WEEKDAY(IF(OR(WEEKDAY(IF(OR(WEEKDAY((G26-16),2)&gt;5,COUNTIF(Feries,(G26-16))&gt;0),(G26-16)-1,(G26-16)),2)&gt;5,COUNTIF(Feries,IF(OR(WEEKDAY((G26-16),2)&gt;5,COUNTIF(Feries,(G26-16))&gt;0),(G26-16)-1,(G26-16)))&gt;0),IF(OR(WEEKDAY((G26-16),2)&gt;5,COUNTIF(Feries,(G26-16))&gt;0),(G26-16)-1,(G26-16))-1,IF(OR(WEEKDAY((G26-16),2)&gt;5,COUNTIF(Feries,(G26-16))&gt;0),(G26-16)-1,(G26-16))),2)&gt;5,COUNTIF(Feries,IF(OR(WEEKDAY(IF(OR(WEEKDAY((G26-16),2)&gt;5,COUNTIF(Feries,(G26-16))&gt;0),(G26-16)-1,(G26-16)),2)&gt;5,COUNTIF(Feries,IF(OR(WEEKDAY((G26-16),2)&gt;5,COUNTIF(Feries,(G26-16))&gt;0),(G26-16)-1,(G26-16)))&gt;0),IF(OR(WEEKDAY((G26-16),2)&gt;5,COUNTIF(Feries,(G26-16))&gt;0),(G26-16)-1,(G26-16))-1,IF(OR(WEEKDAY((G26-16),2)&gt;5,COUNTIF(Feries,(G26-16))&gt;0),(G26-16)-1,(G26-16))))&gt;0),IF(OR(WEEKDAY(IF(OR(WEEKDAY((G26-16),2)&gt;5,COUNTIF(Feries,(G26-16))&gt;0),(G26-16)-1,(G26-16)),2)&gt;5,COUNTIF(Feries,IF(OR(WEEKDAY((G26-16),2)&gt;5,COUNTIF(Feries,(G26-16))&gt;0),(G26-16)-1,(G26-16)))&gt;0),IF(OR(WEEKDAY((G26-16),2)&gt;5,COUNTIF(Feries,(G26-16))&gt;0),(G26-16)-1,(G26-16))-1,IF(OR(WEEKDAY((G26-16),2)&gt;5,COUNTIF(Feries,(G26-16))&gt;0),(G26-16)-1,(G26-16)))-1,IF(OR(WEEKDAY(IF(OR(WEEKDAY((G26-16),2)&gt;5,COUNTIF(Feries,(G26-16))&gt;0),(G26-16)-1,(G26-16)),2)&gt;5,COUNTIF(Feries,IF(OR(WEEKDAY((G26-16),2)&gt;5,COUNTIF(Feries,(G26-16))&gt;0),(G26-16)-1,(G26-16)))&gt;0),IF(OR(WEEKDAY((G26-16),2)&gt;5,COUNTIF(Feries,(G26-16))&gt;0),(G26-16)-1,(G26-16))-1,IF(OR(WEEKDAY((G26-16),2)&gt;5,COUNTIF(Feries,(G26-16))&gt;0),(G26-16)-1,(G26-16)))))))</f>
        <v/>
      </c>
      <c r="J26" s="9">
        <f>IF(G26="","",IF(OR(WEEKDAY(IF(OR(WEEKDAY(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2)&gt;5,COUNTIF(Feries,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gt;0),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-1,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2)&gt;5,COUNTIF(Feries,IF(OR(WEEKDAY(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2)&gt;5,COUNTIF(Feries,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gt;0),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-1,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gt;0),IF(OR(WEEKDAY(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2)&gt;5,COUNTIF(Feries,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gt;0),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-1,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-1,IF(OR(WEEKDAY(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2)&gt;5,COUNTIF(Feries,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gt;0),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-1,IF(OR(WEEKDAY(IF(OR(WEEKDAY((EDATE(G26,1)),2)&gt;5,COUNTIF(Feries,(EDATE(G26,1)))&gt;0),(EDATE(G26,1))-1,(EDATE(G26,1))),2)&gt;5,COUNTIF(Feries,IF(OR(WEEKDAY((EDATE(G26,1)),2)&gt;5,COUNTIF(Feries,(EDATE(G26,1)))&gt;0),(EDATE(G26,1))-1,(EDATE(G26,1))))&gt;0),IF(OR(WEEKDAY((EDATE(G26,1)),2)&gt;5,COUNTIF(Feries,(EDATE(G26,1)))&gt;0),(EDATE(G26,1))-1,(EDATE(G26,1)))-1,IF(OR(WEEKDAY((EDATE(G26,1)),2)&gt;5,COUNTIF(Feries,(EDATE(G26,1)))&gt;0),(EDATE(G26,1))-1,(EDATE(G26,1)))))))</f>
        <v/>
      </c>
      <c r="K26" s="16">
        <f>IF(OR(D26="",G26=""),"",IF(AND(ISNUMBER(H26),G26&gt;H26),"⚠ AG après la date limite : requête en prorogation à déposer avant la date limite",IF(AND(ISNUMBER(I26),TODAY()&gt;I26),"⚠ Date de convocation dépassée","")))</f>
        <v/>
      </c>
      <c r="L26" s="14"/>
    </row>
    <row r="27" spans="2:12">
      <c r="B27" s="14"/>
      <c r="C27" s="14"/>
      <c r="D27" s="7"/>
      <c r="E27" s="14"/>
      <c r="F27" s="14"/>
      <c r="G27" s="7"/>
      <c r="H27" s="9">
        <f>IF(D27="","",IF(C27="SAS","Selon statuts",IF(OR(C27="SA",C27="SARL",C27="SASU",C27="EURL"),EDATE(D27,6),"À vérifier")))</f>
        <v/>
      </c>
      <c r="I27" s="9">
        <f>IF(G27="","",IF(OR(C27="SASU",C27="EURL"),"Sans objet",IF(OR(WEEKDAY(IF(OR(WEEKDAY(IF(OR(WEEKDAY(IF(OR(WEEKDAY((G27-16),2)&gt;5,COUNTIF(Feries,(G27-16))&gt;0),(G27-16)-1,(G27-16)),2)&gt;5,COUNTIF(Feries,IF(OR(WEEKDAY((G27-16),2)&gt;5,COUNTIF(Feries,(G27-16))&gt;0),(G27-16)-1,(G27-16)))&gt;0),IF(OR(WEEKDAY((G27-16),2)&gt;5,COUNTIF(Feries,(G27-16))&gt;0),(G27-16)-1,(G27-16))-1,IF(OR(WEEKDAY((G27-16),2)&gt;5,COUNTIF(Feries,(G27-16))&gt;0),(G27-16)-1,(G27-16))),2)&gt;5,COUNTIF(Feries,IF(OR(WEEKDAY(IF(OR(WEEKDAY((G27-16),2)&gt;5,COUNTIF(Feries,(G27-16))&gt;0),(G27-16)-1,(G27-16)),2)&gt;5,COUNTIF(Feries,IF(OR(WEEKDAY((G27-16),2)&gt;5,COUNTIF(Feries,(G27-16))&gt;0),(G27-16)-1,(G27-16)))&gt;0),IF(OR(WEEKDAY((G27-16),2)&gt;5,COUNTIF(Feries,(G27-16))&gt;0),(G27-16)-1,(G27-16))-1,IF(OR(WEEKDAY((G27-16),2)&gt;5,COUNTIF(Feries,(G27-16))&gt;0),(G27-16)-1,(G27-16))))&gt;0),IF(OR(WEEKDAY(IF(OR(WEEKDAY((G27-16),2)&gt;5,COUNTIF(Feries,(G27-16))&gt;0),(G27-16)-1,(G27-16)),2)&gt;5,COUNTIF(Feries,IF(OR(WEEKDAY((G27-16),2)&gt;5,COUNTIF(Feries,(G27-16))&gt;0),(G27-16)-1,(G27-16)))&gt;0),IF(OR(WEEKDAY((G27-16),2)&gt;5,COUNTIF(Feries,(G27-16))&gt;0),(G27-16)-1,(G27-16))-1,IF(OR(WEEKDAY((G27-16),2)&gt;5,COUNTIF(Feries,(G27-16))&gt;0),(G27-16)-1,(G27-16)))-1,IF(OR(WEEKDAY(IF(OR(WEEKDAY((G27-16),2)&gt;5,COUNTIF(Feries,(G27-16))&gt;0),(G27-16)-1,(G27-16)),2)&gt;5,COUNTIF(Feries,IF(OR(WEEKDAY((G27-16),2)&gt;5,COUNTIF(Feries,(G27-16))&gt;0),(G27-16)-1,(G27-16)))&gt;0),IF(OR(WEEKDAY((G27-16),2)&gt;5,COUNTIF(Feries,(G27-16))&gt;0),(G27-16)-1,(G27-16))-1,IF(OR(WEEKDAY((G27-16),2)&gt;5,COUNTIF(Feries,(G27-16))&gt;0),(G27-16)-1,(G27-16)))),2)&gt;5,COUNTIF(Feries,IF(OR(WEEKDAY(IF(OR(WEEKDAY(IF(OR(WEEKDAY((G27-16),2)&gt;5,COUNTIF(Feries,(G27-16))&gt;0),(G27-16)-1,(G27-16)),2)&gt;5,COUNTIF(Feries,IF(OR(WEEKDAY((G27-16),2)&gt;5,COUNTIF(Feries,(G27-16))&gt;0),(G27-16)-1,(G27-16)))&gt;0),IF(OR(WEEKDAY((G27-16),2)&gt;5,COUNTIF(Feries,(G27-16))&gt;0),(G27-16)-1,(G27-16))-1,IF(OR(WEEKDAY((G27-16),2)&gt;5,COUNTIF(Feries,(G27-16))&gt;0),(G27-16)-1,(G27-16))),2)&gt;5,COUNTIF(Feries,IF(OR(WEEKDAY(IF(OR(WEEKDAY((G27-16),2)&gt;5,COUNTIF(Feries,(G27-16))&gt;0),(G27-16)-1,(G27-16)),2)&gt;5,COUNTIF(Feries,IF(OR(WEEKDAY((G27-16),2)&gt;5,COUNTIF(Feries,(G27-16))&gt;0),(G27-16)-1,(G27-16)))&gt;0),IF(OR(WEEKDAY((G27-16),2)&gt;5,COUNTIF(Feries,(G27-16))&gt;0),(G27-16)-1,(G27-16))-1,IF(OR(WEEKDAY((G27-16),2)&gt;5,COUNTIF(Feries,(G27-16))&gt;0),(G27-16)-1,(G27-16))))&gt;0),IF(OR(WEEKDAY(IF(OR(WEEKDAY((G27-16),2)&gt;5,COUNTIF(Feries,(G27-16))&gt;0),(G27-16)-1,(G27-16)),2)&gt;5,COUNTIF(Feries,IF(OR(WEEKDAY((G27-16),2)&gt;5,COUNTIF(Feries,(G27-16))&gt;0),(G27-16)-1,(G27-16)))&gt;0),IF(OR(WEEKDAY((G27-16),2)&gt;5,COUNTIF(Feries,(G27-16))&gt;0),(G27-16)-1,(G27-16))-1,IF(OR(WEEKDAY((G27-16),2)&gt;5,COUNTIF(Feries,(G27-16))&gt;0),(G27-16)-1,(G27-16)))-1,IF(OR(WEEKDAY(IF(OR(WEEKDAY((G27-16),2)&gt;5,COUNTIF(Feries,(G27-16))&gt;0),(G27-16)-1,(G27-16)),2)&gt;5,COUNTIF(Feries,IF(OR(WEEKDAY((G27-16),2)&gt;5,COUNTIF(Feries,(G27-16))&gt;0),(G27-16)-1,(G27-16)))&gt;0),IF(OR(WEEKDAY((G27-16),2)&gt;5,COUNTIF(Feries,(G27-16))&gt;0),(G27-16)-1,(G27-16))-1,IF(OR(WEEKDAY((G27-16),2)&gt;5,COUNTIF(Feries,(G27-16))&gt;0),(G27-16)-1,(G27-16)))))&gt;0),IF(OR(WEEKDAY(IF(OR(WEEKDAY(IF(OR(WEEKDAY((G27-16),2)&gt;5,COUNTIF(Feries,(G27-16))&gt;0),(G27-16)-1,(G27-16)),2)&gt;5,COUNTIF(Feries,IF(OR(WEEKDAY((G27-16),2)&gt;5,COUNTIF(Feries,(G27-16))&gt;0),(G27-16)-1,(G27-16)))&gt;0),IF(OR(WEEKDAY((G27-16),2)&gt;5,COUNTIF(Feries,(G27-16))&gt;0),(G27-16)-1,(G27-16))-1,IF(OR(WEEKDAY((G27-16),2)&gt;5,COUNTIF(Feries,(G27-16))&gt;0),(G27-16)-1,(G27-16))),2)&gt;5,COUNTIF(Feries,IF(OR(WEEKDAY(IF(OR(WEEKDAY((G27-16),2)&gt;5,COUNTIF(Feries,(G27-16))&gt;0),(G27-16)-1,(G27-16)),2)&gt;5,COUNTIF(Feries,IF(OR(WEEKDAY((G27-16),2)&gt;5,COUNTIF(Feries,(G27-16))&gt;0),(G27-16)-1,(G27-16)))&gt;0),IF(OR(WEEKDAY((G27-16),2)&gt;5,COUNTIF(Feries,(G27-16))&gt;0),(G27-16)-1,(G27-16))-1,IF(OR(WEEKDAY((G27-16),2)&gt;5,COUNTIF(Feries,(G27-16))&gt;0),(G27-16)-1,(G27-16))))&gt;0),IF(OR(WEEKDAY(IF(OR(WEEKDAY((G27-16),2)&gt;5,COUNTIF(Feries,(G27-16))&gt;0),(G27-16)-1,(G27-16)),2)&gt;5,COUNTIF(Feries,IF(OR(WEEKDAY((G27-16),2)&gt;5,COUNTIF(Feries,(G27-16))&gt;0),(G27-16)-1,(G27-16)))&gt;0),IF(OR(WEEKDAY((G27-16),2)&gt;5,COUNTIF(Feries,(G27-16))&gt;0),(G27-16)-1,(G27-16))-1,IF(OR(WEEKDAY((G27-16),2)&gt;5,COUNTIF(Feries,(G27-16))&gt;0),(G27-16)-1,(G27-16)))-1,IF(OR(WEEKDAY(IF(OR(WEEKDAY((G27-16),2)&gt;5,COUNTIF(Feries,(G27-16))&gt;0),(G27-16)-1,(G27-16)),2)&gt;5,COUNTIF(Feries,IF(OR(WEEKDAY((G27-16),2)&gt;5,COUNTIF(Feries,(G27-16))&gt;0),(G27-16)-1,(G27-16)))&gt;0),IF(OR(WEEKDAY((G27-16),2)&gt;5,COUNTIF(Feries,(G27-16))&gt;0),(G27-16)-1,(G27-16))-1,IF(OR(WEEKDAY((G27-16),2)&gt;5,COUNTIF(Feries,(G27-16))&gt;0),(G27-16)-1,(G27-16))))-1,IF(OR(WEEKDAY(IF(OR(WEEKDAY(IF(OR(WEEKDAY((G27-16),2)&gt;5,COUNTIF(Feries,(G27-16))&gt;0),(G27-16)-1,(G27-16)),2)&gt;5,COUNTIF(Feries,IF(OR(WEEKDAY((G27-16),2)&gt;5,COUNTIF(Feries,(G27-16))&gt;0),(G27-16)-1,(G27-16)))&gt;0),IF(OR(WEEKDAY((G27-16),2)&gt;5,COUNTIF(Feries,(G27-16))&gt;0),(G27-16)-1,(G27-16))-1,IF(OR(WEEKDAY((G27-16),2)&gt;5,COUNTIF(Feries,(G27-16))&gt;0),(G27-16)-1,(G27-16))),2)&gt;5,COUNTIF(Feries,IF(OR(WEEKDAY(IF(OR(WEEKDAY((G27-16),2)&gt;5,COUNTIF(Feries,(G27-16))&gt;0),(G27-16)-1,(G27-16)),2)&gt;5,COUNTIF(Feries,IF(OR(WEEKDAY((G27-16),2)&gt;5,COUNTIF(Feries,(G27-16))&gt;0),(G27-16)-1,(G27-16)))&gt;0),IF(OR(WEEKDAY((G27-16),2)&gt;5,COUNTIF(Feries,(G27-16))&gt;0),(G27-16)-1,(G27-16))-1,IF(OR(WEEKDAY((G27-16),2)&gt;5,COUNTIF(Feries,(G27-16))&gt;0),(G27-16)-1,(G27-16))))&gt;0),IF(OR(WEEKDAY(IF(OR(WEEKDAY((G27-16),2)&gt;5,COUNTIF(Feries,(G27-16))&gt;0),(G27-16)-1,(G27-16)),2)&gt;5,COUNTIF(Feries,IF(OR(WEEKDAY((G27-16),2)&gt;5,COUNTIF(Feries,(G27-16))&gt;0),(G27-16)-1,(G27-16)))&gt;0),IF(OR(WEEKDAY((G27-16),2)&gt;5,COUNTIF(Feries,(G27-16))&gt;0),(G27-16)-1,(G27-16))-1,IF(OR(WEEKDAY((G27-16),2)&gt;5,COUNTIF(Feries,(G27-16))&gt;0),(G27-16)-1,(G27-16)))-1,IF(OR(WEEKDAY(IF(OR(WEEKDAY((G27-16),2)&gt;5,COUNTIF(Feries,(G27-16))&gt;0),(G27-16)-1,(G27-16)),2)&gt;5,COUNTIF(Feries,IF(OR(WEEKDAY((G27-16),2)&gt;5,COUNTIF(Feries,(G27-16))&gt;0),(G27-16)-1,(G27-16)))&gt;0),IF(OR(WEEKDAY((G27-16),2)&gt;5,COUNTIF(Feries,(G27-16))&gt;0),(G27-16)-1,(G27-16))-1,IF(OR(WEEKDAY((G27-16),2)&gt;5,COUNTIF(Feries,(G27-16))&gt;0),(G27-16)-1,(G27-16)))))))</f>
        <v/>
      </c>
      <c r="J27" s="9">
        <f>IF(G27="","",IF(OR(WEEKDAY(IF(OR(WEEKDAY(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2)&gt;5,COUNTIF(Feries,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gt;0),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-1,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2)&gt;5,COUNTIF(Feries,IF(OR(WEEKDAY(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2)&gt;5,COUNTIF(Feries,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gt;0),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-1,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gt;0),IF(OR(WEEKDAY(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2)&gt;5,COUNTIF(Feries,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gt;0),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-1,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-1,IF(OR(WEEKDAY(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2)&gt;5,COUNTIF(Feries,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gt;0),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-1,IF(OR(WEEKDAY(IF(OR(WEEKDAY((EDATE(G27,1)),2)&gt;5,COUNTIF(Feries,(EDATE(G27,1)))&gt;0),(EDATE(G27,1))-1,(EDATE(G27,1))),2)&gt;5,COUNTIF(Feries,IF(OR(WEEKDAY((EDATE(G27,1)),2)&gt;5,COUNTIF(Feries,(EDATE(G27,1)))&gt;0),(EDATE(G27,1))-1,(EDATE(G27,1))))&gt;0),IF(OR(WEEKDAY((EDATE(G27,1)),2)&gt;5,COUNTIF(Feries,(EDATE(G27,1)))&gt;0),(EDATE(G27,1))-1,(EDATE(G27,1)))-1,IF(OR(WEEKDAY((EDATE(G27,1)),2)&gt;5,COUNTIF(Feries,(EDATE(G27,1)))&gt;0),(EDATE(G27,1))-1,(EDATE(G27,1)))))))</f>
        <v/>
      </c>
      <c r="K27" s="16">
        <f>IF(OR(D27="",G27=""),"",IF(AND(ISNUMBER(H27),G27&gt;H27),"⚠ AG après la date limite : requête en prorogation à déposer avant la date limite",IF(AND(ISNUMBER(I27),TODAY()&gt;I27),"⚠ Date de convocation dépassée","")))</f>
        <v/>
      </c>
      <c r="L27" s="14"/>
    </row>
    <row r="28" spans="2:12">
      <c r="B28" s="14"/>
      <c r="C28" s="14"/>
      <c r="D28" s="7"/>
      <c r="E28" s="14"/>
      <c r="F28" s="14"/>
      <c r="G28" s="7"/>
      <c r="H28" s="9">
        <f>IF(D28="","",IF(C28="SAS","Selon statuts",IF(OR(C28="SA",C28="SARL",C28="SASU",C28="EURL"),EDATE(D28,6),"À vérifier")))</f>
        <v/>
      </c>
      <c r="I28" s="9">
        <f>IF(G28="","",IF(OR(C28="SASU",C28="EURL"),"Sans objet",IF(OR(WEEKDAY(IF(OR(WEEKDAY(IF(OR(WEEKDAY(IF(OR(WEEKDAY((G28-16),2)&gt;5,COUNTIF(Feries,(G28-16))&gt;0),(G28-16)-1,(G28-16)),2)&gt;5,COUNTIF(Feries,IF(OR(WEEKDAY((G28-16),2)&gt;5,COUNTIF(Feries,(G28-16))&gt;0),(G28-16)-1,(G28-16)))&gt;0),IF(OR(WEEKDAY((G28-16),2)&gt;5,COUNTIF(Feries,(G28-16))&gt;0),(G28-16)-1,(G28-16))-1,IF(OR(WEEKDAY((G28-16),2)&gt;5,COUNTIF(Feries,(G28-16))&gt;0),(G28-16)-1,(G28-16))),2)&gt;5,COUNTIF(Feries,IF(OR(WEEKDAY(IF(OR(WEEKDAY((G28-16),2)&gt;5,COUNTIF(Feries,(G28-16))&gt;0),(G28-16)-1,(G28-16)),2)&gt;5,COUNTIF(Feries,IF(OR(WEEKDAY((G28-16),2)&gt;5,COUNTIF(Feries,(G28-16))&gt;0),(G28-16)-1,(G28-16)))&gt;0),IF(OR(WEEKDAY((G28-16),2)&gt;5,COUNTIF(Feries,(G28-16))&gt;0),(G28-16)-1,(G28-16))-1,IF(OR(WEEKDAY((G28-16),2)&gt;5,COUNTIF(Feries,(G28-16))&gt;0),(G28-16)-1,(G28-16))))&gt;0),IF(OR(WEEKDAY(IF(OR(WEEKDAY((G28-16),2)&gt;5,COUNTIF(Feries,(G28-16))&gt;0),(G28-16)-1,(G28-16)),2)&gt;5,COUNTIF(Feries,IF(OR(WEEKDAY((G28-16),2)&gt;5,COUNTIF(Feries,(G28-16))&gt;0),(G28-16)-1,(G28-16)))&gt;0),IF(OR(WEEKDAY((G28-16),2)&gt;5,COUNTIF(Feries,(G28-16))&gt;0),(G28-16)-1,(G28-16))-1,IF(OR(WEEKDAY((G28-16),2)&gt;5,COUNTIF(Feries,(G28-16))&gt;0),(G28-16)-1,(G28-16)))-1,IF(OR(WEEKDAY(IF(OR(WEEKDAY((G28-16),2)&gt;5,COUNTIF(Feries,(G28-16))&gt;0),(G28-16)-1,(G28-16)),2)&gt;5,COUNTIF(Feries,IF(OR(WEEKDAY((G28-16),2)&gt;5,COUNTIF(Feries,(G28-16))&gt;0),(G28-16)-1,(G28-16)))&gt;0),IF(OR(WEEKDAY((G28-16),2)&gt;5,COUNTIF(Feries,(G28-16))&gt;0),(G28-16)-1,(G28-16))-1,IF(OR(WEEKDAY((G28-16),2)&gt;5,COUNTIF(Feries,(G28-16))&gt;0),(G28-16)-1,(G28-16)))),2)&gt;5,COUNTIF(Feries,IF(OR(WEEKDAY(IF(OR(WEEKDAY(IF(OR(WEEKDAY((G28-16),2)&gt;5,COUNTIF(Feries,(G28-16))&gt;0),(G28-16)-1,(G28-16)),2)&gt;5,COUNTIF(Feries,IF(OR(WEEKDAY((G28-16),2)&gt;5,COUNTIF(Feries,(G28-16))&gt;0),(G28-16)-1,(G28-16)))&gt;0),IF(OR(WEEKDAY((G28-16),2)&gt;5,COUNTIF(Feries,(G28-16))&gt;0),(G28-16)-1,(G28-16))-1,IF(OR(WEEKDAY((G28-16),2)&gt;5,COUNTIF(Feries,(G28-16))&gt;0),(G28-16)-1,(G28-16))),2)&gt;5,COUNTIF(Feries,IF(OR(WEEKDAY(IF(OR(WEEKDAY((G28-16),2)&gt;5,COUNTIF(Feries,(G28-16))&gt;0),(G28-16)-1,(G28-16)),2)&gt;5,COUNTIF(Feries,IF(OR(WEEKDAY((G28-16),2)&gt;5,COUNTIF(Feries,(G28-16))&gt;0),(G28-16)-1,(G28-16)))&gt;0),IF(OR(WEEKDAY((G28-16),2)&gt;5,COUNTIF(Feries,(G28-16))&gt;0),(G28-16)-1,(G28-16))-1,IF(OR(WEEKDAY((G28-16),2)&gt;5,COUNTIF(Feries,(G28-16))&gt;0),(G28-16)-1,(G28-16))))&gt;0),IF(OR(WEEKDAY(IF(OR(WEEKDAY((G28-16),2)&gt;5,COUNTIF(Feries,(G28-16))&gt;0),(G28-16)-1,(G28-16)),2)&gt;5,COUNTIF(Feries,IF(OR(WEEKDAY((G28-16),2)&gt;5,COUNTIF(Feries,(G28-16))&gt;0),(G28-16)-1,(G28-16)))&gt;0),IF(OR(WEEKDAY((G28-16),2)&gt;5,COUNTIF(Feries,(G28-16))&gt;0),(G28-16)-1,(G28-16))-1,IF(OR(WEEKDAY((G28-16),2)&gt;5,COUNTIF(Feries,(G28-16))&gt;0),(G28-16)-1,(G28-16)))-1,IF(OR(WEEKDAY(IF(OR(WEEKDAY((G28-16),2)&gt;5,COUNTIF(Feries,(G28-16))&gt;0),(G28-16)-1,(G28-16)),2)&gt;5,COUNTIF(Feries,IF(OR(WEEKDAY((G28-16),2)&gt;5,COUNTIF(Feries,(G28-16))&gt;0),(G28-16)-1,(G28-16)))&gt;0),IF(OR(WEEKDAY((G28-16),2)&gt;5,COUNTIF(Feries,(G28-16))&gt;0),(G28-16)-1,(G28-16))-1,IF(OR(WEEKDAY((G28-16),2)&gt;5,COUNTIF(Feries,(G28-16))&gt;0),(G28-16)-1,(G28-16)))))&gt;0),IF(OR(WEEKDAY(IF(OR(WEEKDAY(IF(OR(WEEKDAY((G28-16),2)&gt;5,COUNTIF(Feries,(G28-16))&gt;0),(G28-16)-1,(G28-16)),2)&gt;5,COUNTIF(Feries,IF(OR(WEEKDAY((G28-16),2)&gt;5,COUNTIF(Feries,(G28-16))&gt;0),(G28-16)-1,(G28-16)))&gt;0),IF(OR(WEEKDAY((G28-16),2)&gt;5,COUNTIF(Feries,(G28-16))&gt;0),(G28-16)-1,(G28-16))-1,IF(OR(WEEKDAY((G28-16),2)&gt;5,COUNTIF(Feries,(G28-16))&gt;0),(G28-16)-1,(G28-16))),2)&gt;5,COUNTIF(Feries,IF(OR(WEEKDAY(IF(OR(WEEKDAY((G28-16),2)&gt;5,COUNTIF(Feries,(G28-16))&gt;0),(G28-16)-1,(G28-16)),2)&gt;5,COUNTIF(Feries,IF(OR(WEEKDAY((G28-16),2)&gt;5,COUNTIF(Feries,(G28-16))&gt;0),(G28-16)-1,(G28-16)))&gt;0),IF(OR(WEEKDAY((G28-16),2)&gt;5,COUNTIF(Feries,(G28-16))&gt;0),(G28-16)-1,(G28-16))-1,IF(OR(WEEKDAY((G28-16),2)&gt;5,COUNTIF(Feries,(G28-16))&gt;0),(G28-16)-1,(G28-16))))&gt;0),IF(OR(WEEKDAY(IF(OR(WEEKDAY((G28-16),2)&gt;5,COUNTIF(Feries,(G28-16))&gt;0),(G28-16)-1,(G28-16)),2)&gt;5,COUNTIF(Feries,IF(OR(WEEKDAY((G28-16),2)&gt;5,COUNTIF(Feries,(G28-16))&gt;0),(G28-16)-1,(G28-16)))&gt;0),IF(OR(WEEKDAY((G28-16),2)&gt;5,COUNTIF(Feries,(G28-16))&gt;0),(G28-16)-1,(G28-16))-1,IF(OR(WEEKDAY((G28-16),2)&gt;5,COUNTIF(Feries,(G28-16))&gt;0),(G28-16)-1,(G28-16)))-1,IF(OR(WEEKDAY(IF(OR(WEEKDAY((G28-16),2)&gt;5,COUNTIF(Feries,(G28-16))&gt;0),(G28-16)-1,(G28-16)),2)&gt;5,COUNTIF(Feries,IF(OR(WEEKDAY((G28-16),2)&gt;5,COUNTIF(Feries,(G28-16))&gt;0),(G28-16)-1,(G28-16)))&gt;0),IF(OR(WEEKDAY((G28-16),2)&gt;5,COUNTIF(Feries,(G28-16))&gt;0),(G28-16)-1,(G28-16))-1,IF(OR(WEEKDAY((G28-16),2)&gt;5,COUNTIF(Feries,(G28-16))&gt;0),(G28-16)-1,(G28-16))))-1,IF(OR(WEEKDAY(IF(OR(WEEKDAY(IF(OR(WEEKDAY((G28-16),2)&gt;5,COUNTIF(Feries,(G28-16))&gt;0),(G28-16)-1,(G28-16)),2)&gt;5,COUNTIF(Feries,IF(OR(WEEKDAY((G28-16),2)&gt;5,COUNTIF(Feries,(G28-16))&gt;0),(G28-16)-1,(G28-16)))&gt;0),IF(OR(WEEKDAY((G28-16),2)&gt;5,COUNTIF(Feries,(G28-16))&gt;0),(G28-16)-1,(G28-16))-1,IF(OR(WEEKDAY((G28-16),2)&gt;5,COUNTIF(Feries,(G28-16))&gt;0),(G28-16)-1,(G28-16))),2)&gt;5,COUNTIF(Feries,IF(OR(WEEKDAY(IF(OR(WEEKDAY((G28-16),2)&gt;5,COUNTIF(Feries,(G28-16))&gt;0),(G28-16)-1,(G28-16)),2)&gt;5,COUNTIF(Feries,IF(OR(WEEKDAY((G28-16),2)&gt;5,COUNTIF(Feries,(G28-16))&gt;0),(G28-16)-1,(G28-16)))&gt;0),IF(OR(WEEKDAY((G28-16),2)&gt;5,COUNTIF(Feries,(G28-16))&gt;0),(G28-16)-1,(G28-16))-1,IF(OR(WEEKDAY((G28-16),2)&gt;5,COUNTIF(Feries,(G28-16))&gt;0),(G28-16)-1,(G28-16))))&gt;0),IF(OR(WEEKDAY(IF(OR(WEEKDAY((G28-16),2)&gt;5,COUNTIF(Feries,(G28-16))&gt;0),(G28-16)-1,(G28-16)),2)&gt;5,COUNTIF(Feries,IF(OR(WEEKDAY((G28-16),2)&gt;5,COUNTIF(Feries,(G28-16))&gt;0),(G28-16)-1,(G28-16)))&gt;0),IF(OR(WEEKDAY((G28-16),2)&gt;5,COUNTIF(Feries,(G28-16))&gt;0),(G28-16)-1,(G28-16))-1,IF(OR(WEEKDAY((G28-16),2)&gt;5,COUNTIF(Feries,(G28-16))&gt;0),(G28-16)-1,(G28-16)))-1,IF(OR(WEEKDAY(IF(OR(WEEKDAY((G28-16),2)&gt;5,COUNTIF(Feries,(G28-16))&gt;0),(G28-16)-1,(G28-16)),2)&gt;5,COUNTIF(Feries,IF(OR(WEEKDAY((G28-16),2)&gt;5,COUNTIF(Feries,(G28-16))&gt;0),(G28-16)-1,(G28-16)))&gt;0),IF(OR(WEEKDAY((G28-16),2)&gt;5,COUNTIF(Feries,(G28-16))&gt;0),(G28-16)-1,(G28-16))-1,IF(OR(WEEKDAY((G28-16),2)&gt;5,COUNTIF(Feries,(G28-16))&gt;0),(G28-16)-1,(G28-16)))))))</f>
        <v/>
      </c>
      <c r="J28" s="9">
        <f>IF(G28="","",IF(OR(WEEKDAY(IF(OR(WEEKDAY(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2)&gt;5,COUNTIF(Feries,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gt;0),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-1,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2)&gt;5,COUNTIF(Feries,IF(OR(WEEKDAY(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2)&gt;5,COUNTIF(Feries,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gt;0),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-1,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gt;0),IF(OR(WEEKDAY(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2)&gt;5,COUNTIF(Feries,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gt;0),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-1,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-1,IF(OR(WEEKDAY(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2)&gt;5,COUNTIF(Feries,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gt;0),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-1,IF(OR(WEEKDAY(IF(OR(WEEKDAY((EDATE(G28,1)),2)&gt;5,COUNTIF(Feries,(EDATE(G28,1)))&gt;0),(EDATE(G28,1))-1,(EDATE(G28,1))),2)&gt;5,COUNTIF(Feries,IF(OR(WEEKDAY((EDATE(G28,1)),2)&gt;5,COUNTIF(Feries,(EDATE(G28,1)))&gt;0),(EDATE(G28,1))-1,(EDATE(G28,1))))&gt;0),IF(OR(WEEKDAY((EDATE(G28,1)),2)&gt;5,COUNTIF(Feries,(EDATE(G28,1)))&gt;0),(EDATE(G28,1))-1,(EDATE(G28,1)))-1,IF(OR(WEEKDAY((EDATE(G28,1)),2)&gt;5,COUNTIF(Feries,(EDATE(G28,1)))&gt;0),(EDATE(G28,1))-1,(EDATE(G28,1)))))))</f>
        <v/>
      </c>
      <c r="K28" s="16">
        <f>IF(OR(D28="",G28=""),"",IF(AND(ISNUMBER(H28),G28&gt;H28),"⚠ AG après la date limite : requête en prorogation à déposer avant la date limite",IF(AND(ISNUMBER(I28),TODAY()&gt;I28),"⚠ Date de convocation dépassée","")))</f>
        <v/>
      </c>
      <c r="L28" s="14"/>
    </row>
    <row r="29" spans="2:12">
      <c r="B29" s="14"/>
      <c r="C29" s="14"/>
      <c r="D29" s="7"/>
      <c r="E29" s="14"/>
      <c r="F29" s="14"/>
      <c r="G29" s="7"/>
      <c r="H29" s="9">
        <f>IF(D29="","",IF(C29="SAS","Selon statuts",IF(OR(C29="SA",C29="SARL",C29="SASU",C29="EURL"),EDATE(D29,6),"À vérifier")))</f>
        <v/>
      </c>
      <c r="I29" s="9">
        <f>IF(G29="","",IF(OR(C29="SASU",C29="EURL"),"Sans objet",IF(OR(WEEKDAY(IF(OR(WEEKDAY(IF(OR(WEEKDAY(IF(OR(WEEKDAY((G29-16),2)&gt;5,COUNTIF(Feries,(G29-16))&gt;0),(G29-16)-1,(G29-16)),2)&gt;5,COUNTIF(Feries,IF(OR(WEEKDAY((G29-16),2)&gt;5,COUNTIF(Feries,(G29-16))&gt;0),(G29-16)-1,(G29-16)))&gt;0),IF(OR(WEEKDAY((G29-16),2)&gt;5,COUNTIF(Feries,(G29-16))&gt;0),(G29-16)-1,(G29-16))-1,IF(OR(WEEKDAY((G29-16),2)&gt;5,COUNTIF(Feries,(G29-16))&gt;0),(G29-16)-1,(G29-16))),2)&gt;5,COUNTIF(Feries,IF(OR(WEEKDAY(IF(OR(WEEKDAY((G29-16),2)&gt;5,COUNTIF(Feries,(G29-16))&gt;0),(G29-16)-1,(G29-16)),2)&gt;5,COUNTIF(Feries,IF(OR(WEEKDAY((G29-16),2)&gt;5,COUNTIF(Feries,(G29-16))&gt;0),(G29-16)-1,(G29-16)))&gt;0),IF(OR(WEEKDAY((G29-16),2)&gt;5,COUNTIF(Feries,(G29-16))&gt;0),(G29-16)-1,(G29-16))-1,IF(OR(WEEKDAY((G29-16),2)&gt;5,COUNTIF(Feries,(G29-16))&gt;0),(G29-16)-1,(G29-16))))&gt;0),IF(OR(WEEKDAY(IF(OR(WEEKDAY((G29-16),2)&gt;5,COUNTIF(Feries,(G29-16))&gt;0),(G29-16)-1,(G29-16)),2)&gt;5,COUNTIF(Feries,IF(OR(WEEKDAY((G29-16),2)&gt;5,COUNTIF(Feries,(G29-16))&gt;0),(G29-16)-1,(G29-16)))&gt;0),IF(OR(WEEKDAY((G29-16),2)&gt;5,COUNTIF(Feries,(G29-16))&gt;0),(G29-16)-1,(G29-16))-1,IF(OR(WEEKDAY((G29-16),2)&gt;5,COUNTIF(Feries,(G29-16))&gt;0),(G29-16)-1,(G29-16)))-1,IF(OR(WEEKDAY(IF(OR(WEEKDAY((G29-16),2)&gt;5,COUNTIF(Feries,(G29-16))&gt;0),(G29-16)-1,(G29-16)),2)&gt;5,COUNTIF(Feries,IF(OR(WEEKDAY((G29-16),2)&gt;5,COUNTIF(Feries,(G29-16))&gt;0),(G29-16)-1,(G29-16)))&gt;0),IF(OR(WEEKDAY((G29-16),2)&gt;5,COUNTIF(Feries,(G29-16))&gt;0),(G29-16)-1,(G29-16))-1,IF(OR(WEEKDAY((G29-16),2)&gt;5,COUNTIF(Feries,(G29-16))&gt;0),(G29-16)-1,(G29-16)))),2)&gt;5,COUNTIF(Feries,IF(OR(WEEKDAY(IF(OR(WEEKDAY(IF(OR(WEEKDAY((G29-16),2)&gt;5,COUNTIF(Feries,(G29-16))&gt;0),(G29-16)-1,(G29-16)),2)&gt;5,COUNTIF(Feries,IF(OR(WEEKDAY((G29-16),2)&gt;5,COUNTIF(Feries,(G29-16))&gt;0),(G29-16)-1,(G29-16)))&gt;0),IF(OR(WEEKDAY((G29-16),2)&gt;5,COUNTIF(Feries,(G29-16))&gt;0),(G29-16)-1,(G29-16))-1,IF(OR(WEEKDAY((G29-16),2)&gt;5,COUNTIF(Feries,(G29-16))&gt;0),(G29-16)-1,(G29-16))),2)&gt;5,COUNTIF(Feries,IF(OR(WEEKDAY(IF(OR(WEEKDAY((G29-16),2)&gt;5,COUNTIF(Feries,(G29-16))&gt;0),(G29-16)-1,(G29-16)),2)&gt;5,COUNTIF(Feries,IF(OR(WEEKDAY((G29-16),2)&gt;5,COUNTIF(Feries,(G29-16))&gt;0),(G29-16)-1,(G29-16)))&gt;0),IF(OR(WEEKDAY((G29-16),2)&gt;5,COUNTIF(Feries,(G29-16))&gt;0),(G29-16)-1,(G29-16))-1,IF(OR(WEEKDAY((G29-16),2)&gt;5,COUNTIF(Feries,(G29-16))&gt;0),(G29-16)-1,(G29-16))))&gt;0),IF(OR(WEEKDAY(IF(OR(WEEKDAY((G29-16),2)&gt;5,COUNTIF(Feries,(G29-16))&gt;0),(G29-16)-1,(G29-16)),2)&gt;5,COUNTIF(Feries,IF(OR(WEEKDAY((G29-16),2)&gt;5,COUNTIF(Feries,(G29-16))&gt;0),(G29-16)-1,(G29-16)))&gt;0),IF(OR(WEEKDAY((G29-16),2)&gt;5,COUNTIF(Feries,(G29-16))&gt;0),(G29-16)-1,(G29-16))-1,IF(OR(WEEKDAY((G29-16),2)&gt;5,COUNTIF(Feries,(G29-16))&gt;0),(G29-16)-1,(G29-16)))-1,IF(OR(WEEKDAY(IF(OR(WEEKDAY((G29-16),2)&gt;5,COUNTIF(Feries,(G29-16))&gt;0),(G29-16)-1,(G29-16)),2)&gt;5,COUNTIF(Feries,IF(OR(WEEKDAY((G29-16),2)&gt;5,COUNTIF(Feries,(G29-16))&gt;0),(G29-16)-1,(G29-16)))&gt;0),IF(OR(WEEKDAY((G29-16),2)&gt;5,COUNTIF(Feries,(G29-16))&gt;0),(G29-16)-1,(G29-16))-1,IF(OR(WEEKDAY((G29-16),2)&gt;5,COUNTIF(Feries,(G29-16))&gt;0),(G29-16)-1,(G29-16)))))&gt;0),IF(OR(WEEKDAY(IF(OR(WEEKDAY(IF(OR(WEEKDAY((G29-16),2)&gt;5,COUNTIF(Feries,(G29-16))&gt;0),(G29-16)-1,(G29-16)),2)&gt;5,COUNTIF(Feries,IF(OR(WEEKDAY((G29-16),2)&gt;5,COUNTIF(Feries,(G29-16))&gt;0),(G29-16)-1,(G29-16)))&gt;0),IF(OR(WEEKDAY((G29-16),2)&gt;5,COUNTIF(Feries,(G29-16))&gt;0),(G29-16)-1,(G29-16))-1,IF(OR(WEEKDAY((G29-16),2)&gt;5,COUNTIF(Feries,(G29-16))&gt;0),(G29-16)-1,(G29-16))),2)&gt;5,COUNTIF(Feries,IF(OR(WEEKDAY(IF(OR(WEEKDAY((G29-16),2)&gt;5,COUNTIF(Feries,(G29-16))&gt;0),(G29-16)-1,(G29-16)),2)&gt;5,COUNTIF(Feries,IF(OR(WEEKDAY((G29-16),2)&gt;5,COUNTIF(Feries,(G29-16))&gt;0),(G29-16)-1,(G29-16)))&gt;0),IF(OR(WEEKDAY((G29-16),2)&gt;5,COUNTIF(Feries,(G29-16))&gt;0),(G29-16)-1,(G29-16))-1,IF(OR(WEEKDAY((G29-16),2)&gt;5,COUNTIF(Feries,(G29-16))&gt;0),(G29-16)-1,(G29-16))))&gt;0),IF(OR(WEEKDAY(IF(OR(WEEKDAY((G29-16),2)&gt;5,COUNTIF(Feries,(G29-16))&gt;0),(G29-16)-1,(G29-16)),2)&gt;5,COUNTIF(Feries,IF(OR(WEEKDAY((G29-16),2)&gt;5,COUNTIF(Feries,(G29-16))&gt;0),(G29-16)-1,(G29-16)))&gt;0),IF(OR(WEEKDAY((G29-16),2)&gt;5,COUNTIF(Feries,(G29-16))&gt;0),(G29-16)-1,(G29-16))-1,IF(OR(WEEKDAY((G29-16),2)&gt;5,COUNTIF(Feries,(G29-16))&gt;0),(G29-16)-1,(G29-16)))-1,IF(OR(WEEKDAY(IF(OR(WEEKDAY((G29-16),2)&gt;5,COUNTIF(Feries,(G29-16))&gt;0),(G29-16)-1,(G29-16)),2)&gt;5,COUNTIF(Feries,IF(OR(WEEKDAY((G29-16),2)&gt;5,COUNTIF(Feries,(G29-16))&gt;0),(G29-16)-1,(G29-16)))&gt;0),IF(OR(WEEKDAY((G29-16),2)&gt;5,COUNTIF(Feries,(G29-16))&gt;0),(G29-16)-1,(G29-16))-1,IF(OR(WEEKDAY((G29-16),2)&gt;5,COUNTIF(Feries,(G29-16))&gt;0),(G29-16)-1,(G29-16))))-1,IF(OR(WEEKDAY(IF(OR(WEEKDAY(IF(OR(WEEKDAY((G29-16),2)&gt;5,COUNTIF(Feries,(G29-16))&gt;0),(G29-16)-1,(G29-16)),2)&gt;5,COUNTIF(Feries,IF(OR(WEEKDAY((G29-16),2)&gt;5,COUNTIF(Feries,(G29-16))&gt;0),(G29-16)-1,(G29-16)))&gt;0),IF(OR(WEEKDAY((G29-16),2)&gt;5,COUNTIF(Feries,(G29-16))&gt;0),(G29-16)-1,(G29-16))-1,IF(OR(WEEKDAY((G29-16),2)&gt;5,COUNTIF(Feries,(G29-16))&gt;0),(G29-16)-1,(G29-16))),2)&gt;5,COUNTIF(Feries,IF(OR(WEEKDAY(IF(OR(WEEKDAY((G29-16),2)&gt;5,COUNTIF(Feries,(G29-16))&gt;0),(G29-16)-1,(G29-16)),2)&gt;5,COUNTIF(Feries,IF(OR(WEEKDAY((G29-16),2)&gt;5,COUNTIF(Feries,(G29-16))&gt;0),(G29-16)-1,(G29-16)))&gt;0),IF(OR(WEEKDAY((G29-16),2)&gt;5,COUNTIF(Feries,(G29-16))&gt;0),(G29-16)-1,(G29-16))-1,IF(OR(WEEKDAY((G29-16),2)&gt;5,COUNTIF(Feries,(G29-16))&gt;0),(G29-16)-1,(G29-16))))&gt;0),IF(OR(WEEKDAY(IF(OR(WEEKDAY((G29-16),2)&gt;5,COUNTIF(Feries,(G29-16))&gt;0),(G29-16)-1,(G29-16)),2)&gt;5,COUNTIF(Feries,IF(OR(WEEKDAY((G29-16),2)&gt;5,COUNTIF(Feries,(G29-16))&gt;0),(G29-16)-1,(G29-16)))&gt;0),IF(OR(WEEKDAY((G29-16),2)&gt;5,COUNTIF(Feries,(G29-16))&gt;0),(G29-16)-1,(G29-16))-1,IF(OR(WEEKDAY((G29-16),2)&gt;5,COUNTIF(Feries,(G29-16))&gt;0),(G29-16)-1,(G29-16)))-1,IF(OR(WEEKDAY(IF(OR(WEEKDAY((G29-16),2)&gt;5,COUNTIF(Feries,(G29-16))&gt;0),(G29-16)-1,(G29-16)),2)&gt;5,COUNTIF(Feries,IF(OR(WEEKDAY((G29-16),2)&gt;5,COUNTIF(Feries,(G29-16))&gt;0),(G29-16)-1,(G29-16)))&gt;0),IF(OR(WEEKDAY((G29-16),2)&gt;5,COUNTIF(Feries,(G29-16))&gt;0),(G29-16)-1,(G29-16))-1,IF(OR(WEEKDAY((G29-16),2)&gt;5,COUNTIF(Feries,(G29-16))&gt;0),(G29-16)-1,(G29-16)))))))</f>
        <v/>
      </c>
      <c r="J29" s="9">
        <f>IF(G29="","",IF(OR(WEEKDAY(IF(OR(WEEKDAY(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2)&gt;5,COUNTIF(Feries,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gt;0),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-1,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2)&gt;5,COUNTIF(Feries,IF(OR(WEEKDAY(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2)&gt;5,COUNTIF(Feries,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gt;0),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-1,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gt;0),IF(OR(WEEKDAY(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2)&gt;5,COUNTIF(Feries,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gt;0),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-1,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-1,IF(OR(WEEKDAY(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2)&gt;5,COUNTIF(Feries,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gt;0),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-1,IF(OR(WEEKDAY(IF(OR(WEEKDAY((EDATE(G29,1)),2)&gt;5,COUNTIF(Feries,(EDATE(G29,1)))&gt;0),(EDATE(G29,1))-1,(EDATE(G29,1))),2)&gt;5,COUNTIF(Feries,IF(OR(WEEKDAY((EDATE(G29,1)),2)&gt;5,COUNTIF(Feries,(EDATE(G29,1)))&gt;0),(EDATE(G29,1))-1,(EDATE(G29,1))))&gt;0),IF(OR(WEEKDAY((EDATE(G29,1)),2)&gt;5,COUNTIF(Feries,(EDATE(G29,1)))&gt;0),(EDATE(G29,1))-1,(EDATE(G29,1)))-1,IF(OR(WEEKDAY((EDATE(G29,1)),2)&gt;5,COUNTIF(Feries,(EDATE(G29,1)))&gt;0),(EDATE(G29,1))-1,(EDATE(G29,1)))))))</f>
        <v/>
      </c>
      <c r="K29" s="16">
        <f>IF(OR(D29="",G29=""),"",IF(AND(ISNUMBER(H29),G29&gt;H29),"⚠ AG après la date limite : requête en prorogation à déposer avant la date limite",IF(AND(ISNUMBER(I29),TODAY()&gt;I29),"⚠ Date de convocation dépassée","")))</f>
        <v/>
      </c>
      <c r="L29" s="14"/>
    </row>
    <row r="30" spans="2:12">
      <c r="B30" s="14"/>
      <c r="C30" s="14"/>
      <c r="D30" s="7"/>
      <c r="E30" s="14"/>
      <c r="F30" s="14"/>
      <c r="G30" s="7"/>
      <c r="H30" s="9">
        <f>IF(D30="","",IF(C30="SAS","Selon statuts",IF(OR(C30="SA",C30="SARL",C30="SASU",C30="EURL"),EDATE(D30,6),"À vérifier")))</f>
        <v/>
      </c>
      <c r="I30" s="9">
        <f>IF(G30="","",IF(OR(C30="SASU",C30="EURL"),"Sans objet",IF(OR(WEEKDAY(IF(OR(WEEKDAY(IF(OR(WEEKDAY(IF(OR(WEEKDAY((G30-16),2)&gt;5,COUNTIF(Feries,(G30-16))&gt;0),(G30-16)-1,(G30-16)),2)&gt;5,COUNTIF(Feries,IF(OR(WEEKDAY((G30-16),2)&gt;5,COUNTIF(Feries,(G30-16))&gt;0),(G30-16)-1,(G30-16)))&gt;0),IF(OR(WEEKDAY((G30-16),2)&gt;5,COUNTIF(Feries,(G30-16))&gt;0),(G30-16)-1,(G30-16))-1,IF(OR(WEEKDAY((G30-16),2)&gt;5,COUNTIF(Feries,(G30-16))&gt;0),(G30-16)-1,(G30-16))),2)&gt;5,COUNTIF(Feries,IF(OR(WEEKDAY(IF(OR(WEEKDAY((G30-16),2)&gt;5,COUNTIF(Feries,(G30-16))&gt;0),(G30-16)-1,(G30-16)),2)&gt;5,COUNTIF(Feries,IF(OR(WEEKDAY((G30-16),2)&gt;5,COUNTIF(Feries,(G30-16))&gt;0),(G30-16)-1,(G30-16)))&gt;0),IF(OR(WEEKDAY((G30-16),2)&gt;5,COUNTIF(Feries,(G30-16))&gt;0),(G30-16)-1,(G30-16))-1,IF(OR(WEEKDAY((G30-16),2)&gt;5,COUNTIF(Feries,(G30-16))&gt;0),(G30-16)-1,(G30-16))))&gt;0),IF(OR(WEEKDAY(IF(OR(WEEKDAY((G30-16),2)&gt;5,COUNTIF(Feries,(G30-16))&gt;0),(G30-16)-1,(G30-16)),2)&gt;5,COUNTIF(Feries,IF(OR(WEEKDAY((G30-16),2)&gt;5,COUNTIF(Feries,(G30-16))&gt;0),(G30-16)-1,(G30-16)))&gt;0),IF(OR(WEEKDAY((G30-16),2)&gt;5,COUNTIF(Feries,(G30-16))&gt;0),(G30-16)-1,(G30-16))-1,IF(OR(WEEKDAY((G30-16),2)&gt;5,COUNTIF(Feries,(G30-16))&gt;0),(G30-16)-1,(G30-16)))-1,IF(OR(WEEKDAY(IF(OR(WEEKDAY((G30-16),2)&gt;5,COUNTIF(Feries,(G30-16))&gt;0),(G30-16)-1,(G30-16)),2)&gt;5,COUNTIF(Feries,IF(OR(WEEKDAY((G30-16),2)&gt;5,COUNTIF(Feries,(G30-16))&gt;0),(G30-16)-1,(G30-16)))&gt;0),IF(OR(WEEKDAY((G30-16),2)&gt;5,COUNTIF(Feries,(G30-16))&gt;0),(G30-16)-1,(G30-16))-1,IF(OR(WEEKDAY((G30-16),2)&gt;5,COUNTIF(Feries,(G30-16))&gt;0),(G30-16)-1,(G30-16)))),2)&gt;5,COUNTIF(Feries,IF(OR(WEEKDAY(IF(OR(WEEKDAY(IF(OR(WEEKDAY((G30-16),2)&gt;5,COUNTIF(Feries,(G30-16))&gt;0),(G30-16)-1,(G30-16)),2)&gt;5,COUNTIF(Feries,IF(OR(WEEKDAY((G30-16),2)&gt;5,COUNTIF(Feries,(G30-16))&gt;0),(G30-16)-1,(G30-16)))&gt;0),IF(OR(WEEKDAY((G30-16),2)&gt;5,COUNTIF(Feries,(G30-16))&gt;0),(G30-16)-1,(G30-16))-1,IF(OR(WEEKDAY((G30-16),2)&gt;5,COUNTIF(Feries,(G30-16))&gt;0),(G30-16)-1,(G30-16))),2)&gt;5,COUNTIF(Feries,IF(OR(WEEKDAY(IF(OR(WEEKDAY((G30-16),2)&gt;5,COUNTIF(Feries,(G30-16))&gt;0),(G30-16)-1,(G30-16)),2)&gt;5,COUNTIF(Feries,IF(OR(WEEKDAY((G30-16),2)&gt;5,COUNTIF(Feries,(G30-16))&gt;0),(G30-16)-1,(G30-16)))&gt;0),IF(OR(WEEKDAY((G30-16),2)&gt;5,COUNTIF(Feries,(G30-16))&gt;0),(G30-16)-1,(G30-16))-1,IF(OR(WEEKDAY((G30-16),2)&gt;5,COUNTIF(Feries,(G30-16))&gt;0),(G30-16)-1,(G30-16))))&gt;0),IF(OR(WEEKDAY(IF(OR(WEEKDAY((G30-16),2)&gt;5,COUNTIF(Feries,(G30-16))&gt;0),(G30-16)-1,(G30-16)),2)&gt;5,COUNTIF(Feries,IF(OR(WEEKDAY((G30-16),2)&gt;5,COUNTIF(Feries,(G30-16))&gt;0),(G30-16)-1,(G30-16)))&gt;0),IF(OR(WEEKDAY((G30-16),2)&gt;5,COUNTIF(Feries,(G30-16))&gt;0),(G30-16)-1,(G30-16))-1,IF(OR(WEEKDAY((G30-16),2)&gt;5,COUNTIF(Feries,(G30-16))&gt;0),(G30-16)-1,(G30-16)))-1,IF(OR(WEEKDAY(IF(OR(WEEKDAY((G30-16),2)&gt;5,COUNTIF(Feries,(G30-16))&gt;0),(G30-16)-1,(G30-16)),2)&gt;5,COUNTIF(Feries,IF(OR(WEEKDAY((G30-16),2)&gt;5,COUNTIF(Feries,(G30-16))&gt;0),(G30-16)-1,(G30-16)))&gt;0),IF(OR(WEEKDAY((G30-16),2)&gt;5,COUNTIF(Feries,(G30-16))&gt;0),(G30-16)-1,(G30-16))-1,IF(OR(WEEKDAY((G30-16),2)&gt;5,COUNTIF(Feries,(G30-16))&gt;0),(G30-16)-1,(G30-16)))))&gt;0),IF(OR(WEEKDAY(IF(OR(WEEKDAY(IF(OR(WEEKDAY((G30-16),2)&gt;5,COUNTIF(Feries,(G30-16))&gt;0),(G30-16)-1,(G30-16)),2)&gt;5,COUNTIF(Feries,IF(OR(WEEKDAY((G30-16),2)&gt;5,COUNTIF(Feries,(G30-16))&gt;0),(G30-16)-1,(G30-16)))&gt;0),IF(OR(WEEKDAY((G30-16),2)&gt;5,COUNTIF(Feries,(G30-16))&gt;0),(G30-16)-1,(G30-16))-1,IF(OR(WEEKDAY((G30-16),2)&gt;5,COUNTIF(Feries,(G30-16))&gt;0),(G30-16)-1,(G30-16))),2)&gt;5,COUNTIF(Feries,IF(OR(WEEKDAY(IF(OR(WEEKDAY((G30-16),2)&gt;5,COUNTIF(Feries,(G30-16))&gt;0),(G30-16)-1,(G30-16)),2)&gt;5,COUNTIF(Feries,IF(OR(WEEKDAY((G30-16),2)&gt;5,COUNTIF(Feries,(G30-16))&gt;0),(G30-16)-1,(G30-16)))&gt;0),IF(OR(WEEKDAY((G30-16),2)&gt;5,COUNTIF(Feries,(G30-16))&gt;0),(G30-16)-1,(G30-16))-1,IF(OR(WEEKDAY((G30-16),2)&gt;5,COUNTIF(Feries,(G30-16))&gt;0),(G30-16)-1,(G30-16))))&gt;0),IF(OR(WEEKDAY(IF(OR(WEEKDAY((G30-16),2)&gt;5,COUNTIF(Feries,(G30-16))&gt;0),(G30-16)-1,(G30-16)),2)&gt;5,COUNTIF(Feries,IF(OR(WEEKDAY((G30-16),2)&gt;5,COUNTIF(Feries,(G30-16))&gt;0),(G30-16)-1,(G30-16)))&gt;0),IF(OR(WEEKDAY((G30-16),2)&gt;5,COUNTIF(Feries,(G30-16))&gt;0),(G30-16)-1,(G30-16))-1,IF(OR(WEEKDAY((G30-16),2)&gt;5,COUNTIF(Feries,(G30-16))&gt;0),(G30-16)-1,(G30-16)))-1,IF(OR(WEEKDAY(IF(OR(WEEKDAY((G30-16),2)&gt;5,COUNTIF(Feries,(G30-16))&gt;0),(G30-16)-1,(G30-16)),2)&gt;5,COUNTIF(Feries,IF(OR(WEEKDAY((G30-16),2)&gt;5,COUNTIF(Feries,(G30-16))&gt;0),(G30-16)-1,(G30-16)))&gt;0),IF(OR(WEEKDAY((G30-16),2)&gt;5,COUNTIF(Feries,(G30-16))&gt;0),(G30-16)-1,(G30-16))-1,IF(OR(WEEKDAY((G30-16),2)&gt;5,COUNTIF(Feries,(G30-16))&gt;0),(G30-16)-1,(G30-16))))-1,IF(OR(WEEKDAY(IF(OR(WEEKDAY(IF(OR(WEEKDAY((G30-16),2)&gt;5,COUNTIF(Feries,(G30-16))&gt;0),(G30-16)-1,(G30-16)),2)&gt;5,COUNTIF(Feries,IF(OR(WEEKDAY((G30-16),2)&gt;5,COUNTIF(Feries,(G30-16))&gt;0),(G30-16)-1,(G30-16)))&gt;0),IF(OR(WEEKDAY((G30-16),2)&gt;5,COUNTIF(Feries,(G30-16))&gt;0),(G30-16)-1,(G30-16))-1,IF(OR(WEEKDAY((G30-16),2)&gt;5,COUNTIF(Feries,(G30-16))&gt;0),(G30-16)-1,(G30-16))),2)&gt;5,COUNTIF(Feries,IF(OR(WEEKDAY(IF(OR(WEEKDAY((G30-16),2)&gt;5,COUNTIF(Feries,(G30-16))&gt;0),(G30-16)-1,(G30-16)),2)&gt;5,COUNTIF(Feries,IF(OR(WEEKDAY((G30-16),2)&gt;5,COUNTIF(Feries,(G30-16))&gt;0),(G30-16)-1,(G30-16)))&gt;0),IF(OR(WEEKDAY((G30-16),2)&gt;5,COUNTIF(Feries,(G30-16))&gt;0),(G30-16)-1,(G30-16))-1,IF(OR(WEEKDAY((G30-16),2)&gt;5,COUNTIF(Feries,(G30-16))&gt;0),(G30-16)-1,(G30-16))))&gt;0),IF(OR(WEEKDAY(IF(OR(WEEKDAY((G30-16),2)&gt;5,COUNTIF(Feries,(G30-16))&gt;0),(G30-16)-1,(G30-16)),2)&gt;5,COUNTIF(Feries,IF(OR(WEEKDAY((G30-16),2)&gt;5,COUNTIF(Feries,(G30-16))&gt;0),(G30-16)-1,(G30-16)))&gt;0),IF(OR(WEEKDAY((G30-16),2)&gt;5,COUNTIF(Feries,(G30-16))&gt;0),(G30-16)-1,(G30-16))-1,IF(OR(WEEKDAY((G30-16),2)&gt;5,COUNTIF(Feries,(G30-16))&gt;0),(G30-16)-1,(G30-16)))-1,IF(OR(WEEKDAY(IF(OR(WEEKDAY((G30-16),2)&gt;5,COUNTIF(Feries,(G30-16))&gt;0),(G30-16)-1,(G30-16)),2)&gt;5,COUNTIF(Feries,IF(OR(WEEKDAY((G30-16),2)&gt;5,COUNTIF(Feries,(G30-16))&gt;0),(G30-16)-1,(G30-16)))&gt;0),IF(OR(WEEKDAY((G30-16),2)&gt;5,COUNTIF(Feries,(G30-16))&gt;0),(G30-16)-1,(G30-16))-1,IF(OR(WEEKDAY((G30-16),2)&gt;5,COUNTIF(Feries,(G30-16))&gt;0),(G30-16)-1,(G30-16)))))))</f>
        <v/>
      </c>
      <c r="J30" s="9">
        <f>IF(G30="","",IF(OR(WEEKDAY(IF(OR(WEEKDAY(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2)&gt;5,COUNTIF(Feries,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gt;0),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-1,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2)&gt;5,COUNTIF(Feries,IF(OR(WEEKDAY(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2)&gt;5,COUNTIF(Feries,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gt;0),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-1,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gt;0),IF(OR(WEEKDAY(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2)&gt;5,COUNTIF(Feries,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gt;0),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-1,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-1,IF(OR(WEEKDAY(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2)&gt;5,COUNTIF(Feries,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gt;0),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-1,IF(OR(WEEKDAY(IF(OR(WEEKDAY((EDATE(G30,1)),2)&gt;5,COUNTIF(Feries,(EDATE(G30,1)))&gt;0),(EDATE(G30,1))-1,(EDATE(G30,1))),2)&gt;5,COUNTIF(Feries,IF(OR(WEEKDAY((EDATE(G30,1)),2)&gt;5,COUNTIF(Feries,(EDATE(G30,1)))&gt;0),(EDATE(G30,1))-1,(EDATE(G30,1))))&gt;0),IF(OR(WEEKDAY((EDATE(G30,1)),2)&gt;5,COUNTIF(Feries,(EDATE(G30,1)))&gt;0),(EDATE(G30,1))-1,(EDATE(G30,1)))-1,IF(OR(WEEKDAY((EDATE(G30,1)),2)&gt;5,COUNTIF(Feries,(EDATE(G30,1)))&gt;0),(EDATE(G30,1))-1,(EDATE(G30,1)))))))</f>
        <v/>
      </c>
      <c r="K30" s="16">
        <f>IF(OR(D30="",G30=""),"",IF(AND(ISNUMBER(H30),G30&gt;H30),"⚠ AG après la date limite : requête en prorogation à déposer avant la date limite",IF(AND(ISNUMBER(I30),TODAY()&gt;I30),"⚠ Date de convocation dépassée","")))</f>
        <v/>
      </c>
      <c r="L30" s="14"/>
    </row>
    <row r="31" spans="2:12">
      <c r="B31" s="14"/>
      <c r="C31" s="14"/>
      <c r="D31" s="7"/>
      <c r="E31" s="14"/>
      <c r="F31" s="14"/>
      <c r="G31" s="7"/>
      <c r="H31" s="9">
        <f>IF(D31="","",IF(C31="SAS","Selon statuts",IF(OR(C31="SA",C31="SARL",C31="SASU",C31="EURL"),EDATE(D31,6),"À vérifier")))</f>
        <v/>
      </c>
      <c r="I31" s="9">
        <f>IF(G31="","",IF(OR(C31="SASU",C31="EURL"),"Sans objet",IF(OR(WEEKDAY(IF(OR(WEEKDAY(IF(OR(WEEKDAY(IF(OR(WEEKDAY((G31-16),2)&gt;5,COUNTIF(Feries,(G31-16))&gt;0),(G31-16)-1,(G31-16)),2)&gt;5,COUNTIF(Feries,IF(OR(WEEKDAY((G31-16),2)&gt;5,COUNTIF(Feries,(G31-16))&gt;0),(G31-16)-1,(G31-16)))&gt;0),IF(OR(WEEKDAY((G31-16),2)&gt;5,COUNTIF(Feries,(G31-16))&gt;0),(G31-16)-1,(G31-16))-1,IF(OR(WEEKDAY((G31-16),2)&gt;5,COUNTIF(Feries,(G31-16))&gt;0),(G31-16)-1,(G31-16))),2)&gt;5,COUNTIF(Feries,IF(OR(WEEKDAY(IF(OR(WEEKDAY((G31-16),2)&gt;5,COUNTIF(Feries,(G31-16))&gt;0),(G31-16)-1,(G31-16)),2)&gt;5,COUNTIF(Feries,IF(OR(WEEKDAY((G31-16),2)&gt;5,COUNTIF(Feries,(G31-16))&gt;0),(G31-16)-1,(G31-16)))&gt;0),IF(OR(WEEKDAY((G31-16),2)&gt;5,COUNTIF(Feries,(G31-16))&gt;0),(G31-16)-1,(G31-16))-1,IF(OR(WEEKDAY((G31-16),2)&gt;5,COUNTIF(Feries,(G31-16))&gt;0),(G31-16)-1,(G31-16))))&gt;0),IF(OR(WEEKDAY(IF(OR(WEEKDAY((G31-16),2)&gt;5,COUNTIF(Feries,(G31-16))&gt;0),(G31-16)-1,(G31-16)),2)&gt;5,COUNTIF(Feries,IF(OR(WEEKDAY((G31-16),2)&gt;5,COUNTIF(Feries,(G31-16))&gt;0),(G31-16)-1,(G31-16)))&gt;0),IF(OR(WEEKDAY((G31-16),2)&gt;5,COUNTIF(Feries,(G31-16))&gt;0),(G31-16)-1,(G31-16))-1,IF(OR(WEEKDAY((G31-16),2)&gt;5,COUNTIF(Feries,(G31-16))&gt;0),(G31-16)-1,(G31-16)))-1,IF(OR(WEEKDAY(IF(OR(WEEKDAY((G31-16),2)&gt;5,COUNTIF(Feries,(G31-16))&gt;0),(G31-16)-1,(G31-16)),2)&gt;5,COUNTIF(Feries,IF(OR(WEEKDAY((G31-16),2)&gt;5,COUNTIF(Feries,(G31-16))&gt;0),(G31-16)-1,(G31-16)))&gt;0),IF(OR(WEEKDAY((G31-16),2)&gt;5,COUNTIF(Feries,(G31-16))&gt;0),(G31-16)-1,(G31-16))-1,IF(OR(WEEKDAY((G31-16),2)&gt;5,COUNTIF(Feries,(G31-16))&gt;0),(G31-16)-1,(G31-16)))),2)&gt;5,COUNTIF(Feries,IF(OR(WEEKDAY(IF(OR(WEEKDAY(IF(OR(WEEKDAY((G31-16),2)&gt;5,COUNTIF(Feries,(G31-16))&gt;0),(G31-16)-1,(G31-16)),2)&gt;5,COUNTIF(Feries,IF(OR(WEEKDAY((G31-16),2)&gt;5,COUNTIF(Feries,(G31-16))&gt;0),(G31-16)-1,(G31-16)))&gt;0),IF(OR(WEEKDAY((G31-16),2)&gt;5,COUNTIF(Feries,(G31-16))&gt;0),(G31-16)-1,(G31-16))-1,IF(OR(WEEKDAY((G31-16),2)&gt;5,COUNTIF(Feries,(G31-16))&gt;0),(G31-16)-1,(G31-16))),2)&gt;5,COUNTIF(Feries,IF(OR(WEEKDAY(IF(OR(WEEKDAY((G31-16),2)&gt;5,COUNTIF(Feries,(G31-16))&gt;0),(G31-16)-1,(G31-16)),2)&gt;5,COUNTIF(Feries,IF(OR(WEEKDAY((G31-16),2)&gt;5,COUNTIF(Feries,(G31-16))&gt;0),(G31-16)-1,(G31-16)))&gt;0),IF(OR(WEEKDAY((G31-16),2)&gt;5,COUNTIF(Feries,(G31-16))&gt;0),(G31-16)-1,(G31-16))-1,IF(OR(WEEKDAY((G31-16),2)&gt;5,COUNTIF(Feries,(G31-16))&gt;0),(G31-16)-1,(G31-16))))&gt;0),IF(OR(WEEKDAY(IF(OR(WEEKDAY((G31-16),2)&gt;5,COUNTIF(Feries,(G31-16))&gt;0),(G31-16)-1,(G31-16)),2)&gt;5,COUNTIF(Feries,IF(OR(WEEKDAY((G31-16),2)&gt;5,COUNTIF(Feries,(G31-16))&gt;0),(G31-16)-1,(G31-16)))&gt;0),IF(OR(WEEKDAY((G31-16),2)&gt;5,COUNTIF(Feries,(G31-16))&gt;0),(G31-16)-1,(G31-16))-1,IF(OR(WEEKDAY((G31-16),2)&gt;5,COUNTIF(Feries,(G31-16))&gt;0),(G31-16)-1,(G31-16)))-1,IF(OR(WEEKDAY(IF(OR(WEEKDAY((G31-16),2)&gt;5,COUNTIF(Feries,(G31-16))&gt;0),(G31-16)-1,(G31-16)),2)&gt;5,COUNTIF(Feries,IF(OR(WEEKDAY((G31-16),2)&gt;5,COUNTIF(Feries,(G31-16))&gt;0),(G31-16)-1,(G31-16)))&gt;0),IF(OR(WEEKDAY((G31-16),2)&gt;5,COUNTIF(Feries,(G31-16))&gt;0),(G31-16)-1,(G31-16))-1,IF(OR(WEEKDAY((G31-16),2)&gt;5,COUNTIF(Feries,(G31-16))&gt;0),(G31-16)-1,(G31-16)))))&gt;0),IF(OR(WEEKDAY(IF(OR(WEEKDAY(IF(OR(WEEKDAY((G31-16),2)&gt;5,COUNTIF(Feries,(G31-16))&gt;0),(G31-16)-1,(G31-16)),2)&gt;5,COUNTIF(Feries,IF(OR(WEEKDAY((G31-16),2)&gt;5,COUNTIF(Feries,(G31-16))&gt;0),(G31-16)-1,(G31-16)))&gt;0),IF(OR(WEEKDAY((G31-16),2)&gt;5,COUNTIF(Feries,(G31-16))&gt;0),(G31-16)-1,(G31-16))-1,IF(OR(WEEKDAY((G31-16),2)&gt;5,COUNTIF(Feries,(G31-16))&gt;0),(G31-16)-1,(G31-16))),2)&gt;5,COUNTIF(Feries,IF(OR(WEEKDAY(IF(OR(WEEKDAY((G31-16),2)&gt;5,COUNTIF(Feries,(G31-16))&gt;0),(G31-16)-1,(G31-16)),2)&gt;5,COUNTIF(Feries,IF(OR(WEEKDAY((G31-16),2)&gt;5,COUNTIF(Feries,(G31-16))&gt;0),(G31-16)-1,(G31-16)))&gt;0),IF(OR(WEEKDAY((G31-16),2)&gt;5,COUNTIF(Feries,(G31-16))&gt;0),(G31-16)-1,(G31-16))-1,IF(OR(WEEKDAY((G31-16),2)&gt;5,COUNTIF(Feries,(G31-16))&gt;0),(G31-16)-1,(G31-16))))&gt;0),IF(OR(WEEKDAY(IF(OR(WEEKDAY((G31-16),2)&gt;5,COUNTIF(Feries,(G31-16))&gt;0),(G31-16)-1,(G31-16)),2)&gt;5,COUNTIF(Feries,IF(OR(WEEKDAY((G31-16),2)&gt;5,COUNTIF(Feries,(G31-16))&gt;0),(G31-16)-1,(G31-16)))&gt;0),IF(OR(WEEKDAY((G31-16),2)&gt;5,COUNTIF(Feries,(G31-16))&gt;0),(G31-16)-1,(G31-16))-1,IF(OR(WEEKDAY((G31-16),2)&gt;5,COUNTIF(Feries,(G31-16))&gt;0),(G31-16)-1,(G31-16)))-1,IF(OR(WEEKDAY(IF(OR(WEEKDAY((G31-16),2)&gt;5,COUNTIF(Feries,(G31-16))&gt;0),(G31-16)-1,(G31-16)),2)&gt;5,COUNTIF(Feries,IF(OR(WEEKDAY((G31-16),2)&gt;5,COUNTIF(Feries,(G31-16))&gt;0),(G31-16)-1,(G31-16)))&gt;0),IF(OR(WEEKDAY((G31-16),2)&gt;5,COUNTIF(Feries,(G31-16))&gt;0),(G31-16)-1,(G31-16))-1,IF(OR(WEEKDAY((G31-16),2)&gt;5,COUNTIF(Feries,(G31-16))&gt;0),(G31-16)-1,(G31-16))))-1,IF(OR(WEEKDAY(IF(OR(WEEKDAY(IF(OR(WEEKDAY((G31-16),2)&gt;5,COUNTIF(Feries,(G31-16))&gt;0),(G31-16)-1,(G31-16)),2)&gt;5,COUNTIF(Feries,IF(OR(WEEKDAY((G31-16),2)&gt;5,COUNTIF(Feries,(G31-16))&gt;0),(G31-16)-1,(G31-16)))&gt;0),IF(OR(WEEKDAY((G31-16),2)&gt;5,COUNTIF(Feries,(G31-16))&gt;0),(G31-16)-1,(G31-16))-1,IF(OR(WEEKDAY((G31-16),2)&gt;5,COUNTIF(Feries,(G31-16))&gt;0),(G31-16)-1,(G31-16))),2)&gt;5,COUNTIF(Feries,IF(OR(WEEKDAY(IF(OR(WEEKDAY((G31-16),2)&gt;5,COUNTIF(Feries,(G31-16))&gt;0),(G31-16)-1,(G31-16)),2)&gt;5,COUNTIF(Feries,IF(OR(WEEKDAY((G31-16),2)&gt;5,COUNTIF(Feries,(G31-16))&gt;0),(G31-16)-1,(G31-16)))&gt;0),IF(OR(WEEKDAY((G31-16),2)&gt;5,COUNTIF(Feries,(G31-16))&gt;0),(G31-16)-1,(G31-16))-1,IF(OR(WEEKDAY((G31-16),2)&gt;5,COUNTIF(Feries,(G31-16))&gt;0),(G31-16)-1,(G31-16))))&gt;0),IF(OR(WEEKDAY(IF(OR(WEEKDAY((G31-16),2)&gt;5,COUNTIF(Feries,(G31-16))&gt;0),(G31-16)-1,(G31-16)),2)&gt;5,COUNTIF(Feries,IF(OR(WEEKDAY((G31-16),2)&gt;5,COUNTIF(Feries,(G31-16))&gt;0),(G31-16)-1,(G31-16)))&gt;0),IF(OR(WEEKDAY((G31-16),2)&gt;5,COUNTIF(Feries,(G31-16))&gt;0),(G31-16)-1,(G31-16))-1,IF(OR(WEEKDAY((G31-16),2)&gt;5,COUNTIF(Feries,(G31-16))&gt;0),(G31-16)-1,(G31-16)))-1,IF(OR(WEEKDAY(IF(OR(WEEKDAY((G31-16),2)&gt;5,COUNTIF(Feries,(G31-16))&gt;0),(G31-16)-1,(G31-16)),2)&gt;5,COUNTIF(Feries,IF(OR(WEEKDAY((G31-16),2)&gt;5,COUNTIF(Feries,(G31-16))&gt;0),(G31-16)-1,(G31-16)))&gt;0),IF(OR(WEEKDAY((G31-16),2)&gt;5,COUNTIF(Feries,(G31-16))&gt;0),(G31-16)-1,(G31-16))-1,IF(OR(WEEKDAY((G31-16),2)&gt;5,COUNTIF(Feries,(G31-16))&gt;0),(G31-16)-1,(G31-16)))))))</f>
        <v/>
      </c>
      <c r="J31" s="9">
        <f>IF(G31="","",IF(OR(WEEKDAY(IF(OR(WEEKDAY(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2)&gt;5,COUNTIF(Feries,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gt;0),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-1,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2)&gt;5,COUNTIF(Feries,IF(OR(WEEKDAY(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2)&gt;5,COUNTIF(Feries,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gt;0),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-1,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gt;0),IF(OR(WEEKDAY(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2)&gt;5,COUNTIF(Feries,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gt;0),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-1,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-1,IF(OR(WEEKDAY(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2)&gt;5,COUNTIF(Feries,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gt;0),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-1,IF(OR(WEEKDAY(IF(OR(WEEKDAY((EDATE(G31,1)),2)&gt;5,COUNTIF(Feries,(EDATE(G31,1)))&gt;0),(EDATE(G31,1))-1,(EDATE(G31,1))),2)&gt;5,COUNTIF(Feries,IF(OR(WEEKDAY((EDATE(G31,1)),2)&gt;5,COUNTIF(Feries,(EDATE(G31,1)))&gt;0),(EDATE(G31,1))-1,(EDATE(G31,1))))&gt;0),IF(OR(WEEKDAY((EDATE(G31,1)),2)&gt;5,COUNTIF(Feries,(EDATE(G31,1)))&gt;0),(EDATE(G31,1))-1,(EDATE(G31,1)))-1,IF(OR(WEEKDAY((EDATE(G31,1)),2)&gt;5,COUNTIF(Feries,(EDATE(G31,1)))&gt;0),(EDATE(G31,1))-1,(EDATE(G31,1)))))))</f>
        <v/>
      </c>
      <c r="K31" s="16">
        <f>IF(OR(D31="",G31=""),"",IF(AND(ISNUMBER(H31),G31&gt;H31),"⚠ AG après la date limite : requête en prorogation à déposer avant la date limite",IF(AND(ISNUMBER(I31),TODAY()&gt;I31),"⚠ Date de convocation dépassée","")))</f>
        <v/>
      </c>
      <c r="L31" s="14"/>
    </row>
    <row r="32" spans="2:12">
      <c r="B32" s="14"/>
      <c r="C32" s="14"/>
      <c r="D32" s="7"/>
      <c r="E32" s="14"/>
      <c r="F32" s="14"/>
      <c r="G32" s="7"/>
      <c r="H32" s="9">
        <f>IF(D32="","",IF(C32="SAS","Selon statuts",IF(OR(C32="SA",C32="SARL",C32="SASU",C32="EURL"),EDATE(D32,6),"À vérifier")))</f>
        <v/>
      </c>
      <c r="I32" s="9">
        <f>IF(G32="","",IF(OR(C32="SASU",C32="EURL"),"Sans objet",IF(OR(WEEKDAY(IF(OR(WEEKDAY(IF(OR(WEEKDAY(IF(OR(WEEKDAY((G32-16),2)&gt;5,COUNTIF(Feries,(G32-16))&gt;0),(G32-16)-1,(G32-16)),2)&gt;5,COUNTIF(Feries,IF(OR(WEEKDAY((G32-16),2)&gt;5,COUNTIF(Feries,(G32-16))&gt;0),(G32-16)-1,(G32-16)))&gt;0),IF(OR(WEEKDAY((G32-16),2)&gt;5,COUNTIF(Feries,(G32-16))&gt;0),(G32-16)-1,(G32-16))-1,IF(OR(WEEKDAY((G32-16),2)&gt;5,COUNTIF(Feries,(G32-16))&gt;0),(G32-16)-1,(G32-16))),2)&gt;5,COUNTIF(Feries,IF(OR(WEEKDAY(IF(OR(WEEKDAY((G32-16),2)&gt;5,COUNTIF(Feries,(G32-16))&gt;0),(G32-16)-1,(G32-16)),2)&gt;5,COUNTIF(Feries,IF(OR(WEEKDAY((G32-16),2)&gt;5,COUNTIF(Feries,(G32-16))&gt;0),(G32-16)-1,(G32-16)))&gt;0),IF(OR(WEEKDAY((G32-16),2)&gt;5,COUNTIF(Feries,(G32-16))&gt;0),(G32-16)-1,(G32-16))-1,IF(OR(WEEKDAY((G32-16),2)&gt;5,COUNTIF(Feries,(G32-16))&gt;0),(G32-16)-1,(G32-16))))&gt;0),IF(OR(WEEKDAY(IF(OR(WEEKDAY((G32-16),2)&gt;5,COUNTIF(Feries,(G32-16))&gt;0),(G32-16)-1,(G32-16)),2)&gt;5,COUNTIF(Feries,IF(OR(WEEKDAY((G32-16),2)&gt;5,COUNTIF(Feries,(G32-16))&gt;0),(G32-16)-1,(G32-16)))&gt;0),IF(OR(WEEKDAY((G32-16),2)&gt;5,COUNTIF(Feries,(G32-16))&gt;0),(G32-16)-1,(G32-16))-1,IF(OR(WEEKDAY((G32-16),2)&gt;5,COUNTIF(Feries,(G32-16))&gt;0),(G32-16)-1,(G32-16)))-1,IF(OR(WEEKDAY(IF(OR(WEEKDAY((G32-16),2)&gt;5,COUNTIF(Feries,(G32-16))&gt;0),(G32-16)-1,(G32-16)),2)&gt;5,COUNTIF(Feries,IF(OR(WEEKDAY((G32-16),2)&gt;5,COUNTIF(Feries,(G32-16))&gt;0),(G32-16)-1,(G32-16)))&gt;0),IF(OR(WEEKDAY((G32-16),2)&gt;5,COUNTIF(Feries,(G32-16))&gt;0),(G32-16)-1,(G32-16))-1,IF(OR(WEEKDAY((G32-16),2)&gt;5,COUNTIF(Feries,(G32-16))&gt;0),(G32-16)-1,(G32-16)))),2)&gt;5,COUNTIF(Feries,IF(OR(WEEKDAY(IF(OR(WEEKDAY(IF(OR(WEEKDAY((G32-16),2)&gt;5,COUNTIF(Feries,(G32-16))&gt;0),(G32-16)-1,(G32-16)),2)&gt;5,COUNTIF(Feries,IF(OR(WEEKDAY((G32-16),2)&gt;5,COUNTIF(Feries,(G32-16))&gt;0),(G32-16)-1,(G32-16)))&gt;0),IF(OR(WEEKDAY((G32-16),2)&gt;5,COUNTIF(Feries,(G32-16))&gt;0),(G32-16)-1,(G32-16))-1,IF(OR(WEEKDAY((G32-16),2)&gt;5,COUNTIF(Feries,(G32-16))&gt;0),(G32-16)-1,(G32-16))),2)&gt;5,COUNTIF(Feries,IF(OR(WEEKDAY(IF(OR(WEEKDAY((G32-16),2)&gt;5,COUNTIF(Feries,(G32-16))&gt;0),(G32-16)-1,(G32-16)),2)&gt;5,COUNTIF(Feries,IF(OR(WEEKDAY((G32-16),2)&gt;5,COUNTIF(Feries,(G32-16))&gt;0),(G32-16)-1,(G32-16)))&gt;0),IF(OR(WEEKDAY((G32-16),2)&gt;5,COUNTIF(Feries,(G32-16))&gt;0),(G32-16)-1,(G32-16))-1,IF(OR(WEEKDAY((G32-16),2)&gt;5,COUNTIF(Feries,(G32-16))&gt;0),(G32-16)-1,(G32-16))))&gt;0),IF(OR(WEEKDAY(IF(OR(WEEKDAY((G32-16),2)&gt;5,COUNTIF(Feries,(G32-16))&gt;0),(G32-16)-1,(G32-16)),2)&gt;5,COUNTIF(Feries,IF(OR(WEEKDAY((G32-16),2)&gt;5,COUNTIF(Feries,(G32-16))&gt;0),(G32-16)-1,(G32-16)))&gt;0),IF(OR(WEEKDAY((G32-16),2)&gt;5,COUNTIF(Feries,(G32-16))&gt;0),(G32-16)-1,(G32-16))-1,IF(OR(WEEKDAY((G32-16),2)&gt;5,COUNTIF(Feries,(G32-16))&gt;0),(G32-16)-1,(G32-16)))-1,IF(OR(WEEKDAY(IF(OR(WEEKDAY((G32-16),2)&gt;5,COUNTIF(Feries,(G32-16))&gt;0),(G32-16)-1,(G32-16)),2)&gt;5,COUNTIF(Feries,IF(OR(WEEKDAY((G32-16),2)&gt;5,COUNTIF(Feries,(G32-16))&gt;0),(G32-16)-1,(G32-16)))&gt;0),IF(OR(WEEKDAY((G32-16),2)&gt;5,COUNTIF(Feries,(G32-16))&gt;0),(G32-16)-1,(G32-16))-1,IF(OR(WEEKDAY((G32-16),2)&gt;5,COUNTIF(Feries,(G32-16))&gt;0),(G32-16)-1,(G32-16)))))&gt;0),IF(OR(WEEKDAY(IF(OR(WEEKDAY(IF(OR(WEEKDAY((G32-16),2)&gt;5,COUNTIF(Feries,(G32-16))&gt;0),(G32-16)-1,(G32-16)),2)&gt;5,COUNTIF(Feries,IF(OR(WEEKDAY((G32-16),2)&gt;5,COUNTIF(Feries,(G32-16))&gt;0),(G32-16)-1,(G32-16)))&gt;0),IF(OR(WEEKDAY((G32-16),2)&gt;5,COUNTIF(Feries,(G32-16))&gt;0),(G32-16)-1,(G32-16))-1,IF(OR(WEEKDAY((G32-16),2)&gt;5,COUNTIF(Feries,(G32-16))&gt;0),(G32-16)-1,(G32-16))),2)&gt;5,COUNTIF(Feries,IF(OR(WEEKDAY(IF(OR(WEEKDAY((G32-16),2)&gt;5,COUNTIF(Feries,(G32-16))&gt;0),(G32-16)-1,(G32-16)),2)&gt;5,COUNTIF(Feries,IF(OR(WEEKDAY((G32-16),2)&gt;5,COUNTIF(Feries,(G32-16))&gt;0),(G32-16)-1,(G32-16)))&gt;0),IF(OR(WEEKDAY((G32-16),2)&gt;5,COUNTIF(Feries,(G32-16))&gt;0),(G32-16)-1,(G32-16))-1,IF(OR(WEEKDAY((G32-16),2)&gt;5,COUNTIF(Feries,(G32-16))&gt;0),(G32-16)-1,(G32-16))))&gt;0),IF(OR(WEEKDAY(IF(OR(WEEKDAY((G32-16),2)&gt;5,COUNTIF(Feries,(G32-16))&gt;0),(G32-16)-1,(G32-16)),2)&gt;5,COUNTIF(Feries,IF(OR(WEEKDAY((G32-16),2)&gt;5,COUNTIF(Feries,(G32-16))&gt;0),(G32-16)-1,(G32-16)))&gt;0),IF(OR(WEEKDAY((G32-16),2)&gt;5,COUNTIF(Feries,(G32-16))&gt;0),(G32-16)-1,(G32-16))-1,IF(OR(WEEKDAY((G32-16),2)&gt;5,COUNTIF(Feries,(G32-16))&gt;0),(G32-16)-1,(G32-16)))-1,IF(OR(WEEKDAY(IF(OR(WEEKDAY((G32-16),2)&gt;5,COUNTIF(Feries,(G32-16))&gt;0),(G32-16)-1,(G32-16)),2)&gt;5,COUNTIF(Feries,IF(OR(WEEKDAY((G32-16),2)&gt;5,COUNTIF(Feries,(G32-16))&gt;0),(G32-16)-1,(G32-16)))&gt;0),IF(OR(WEEKDAY((G32-16),2)&gt;5,COUNTIF(Feries,(G32-16))&gt;0),(G32-16)-1,(G32-16))-1,IF(OR(WEEKDAY((G32-16),2)&gt;5,COUNTIF(Feries,(G32-16))&gt;0),(G32-16)-1,(G32-16))))-1,IF(OR(WEEKDAY(IF(OR(WEEKDAY(IF(OR(WEEKDAY((G32-16),2)&gt;5,COUNTIF(Feries,(G32-16))&gt;0),(G32-16)-1,(G32-16)),2)&gt;5,COUNTIF(Feries,IF(OR(WEEKDAY((G32-16),2)&gt;5,COUNTIF(Feries,(G32-16))&gt;0),(G32-16)-1,(G32-16)))&gt;0),IF(OR(WEEKDAY((G32-16),2)&gt;5,COUNTIF(Feries,(G32-16))&gt;0),(G32-16)-1,(G32-16))-1,IF(OR(WEEKDAY((G32-16),2)&gt;5,COUNTIF(Feries,(G32-16))&gt;0),(G32-16)-1,(G32-16))),2)&gt;5,COUNTIF(Feries,IF(OR(WEEKDAY(IF(OR(WEEKDAY((G32-16),2)&gt;5,COUNTIF(Feries,(G32-16))&gt;0),(G32-16)-1,(G32-16)),2)&gt;5,COUNTIF(Feries,IF(OR(WEEKDAY((G32-16),2)&gt;5,COUNTIF(Feries,(G32-16))&gt;0),(G32-16)-1,(G32-16)))&gt;0),IF(OR(WEEKDAY((G32-16),2)&gt;5,COUNTIF(Feries,(G32-16))&gt;0),(G32-16)-1,(G32-16))-1,IF(OR(WEEKDAY((G32-16),2)&gt;5,COUNTIF(Feries,(G32-16))&gt;0),(G32-16)-1,(G32-16))))&gt;0),IF(OR(WEEKDAY(IF(OR(WEEKDAY((G32-16),2)&gt;5,COUNTIF(Feries,(G32-16))&gt;0),(G32-16)-1,(G32-16)),2)&gt;5,COUNTIF(Feries,IF(OR(WEEKDAY((G32-16),2)&gt;5,COUNTIF(Feries,(G32-16))&gt;0),(G32-16)-1,(G32-16)))&gt;0),IF(OR(WEEKDAY((G32-16),2)&gt;5,COUNTIF(Feries,(G32-16))&gt;0),(G32-16)-1,(G32-16))-1,IF(OR(WEEKDAY((G32-16),2)&gt;5,COUNTIF(Feries,(G32-16))&gt;0),(G32-16)-1,(G32-16)))-1,IF(OR(WEEKDAY(IF(OR(WEEKDAY((G32-16),2)&gt;5,COUNTIF(Feries,(G32-16))&gt;0),(G32-16)-1,(G32-16)),2)&gt;5,COUNTIF(Feries,IF(OR(WEEKDAY((G32-16),2)&gt;5,COUNTIF(Feries,(G32-16))&gt;0),(G32-16)-1,(G32-16)))&gt;0),IF(OR(WEEKDAY((G32-16),2)&gt;5,COUNTIF(Feries,(G32-16))&gt;0),(G32-16)-1,(G32-16))-1,IF(OR(WEEKDAY((G32-16),2)&gt;5,COUNTIF(Feries,(G32-16))&gt;0),(G32-16)-1,(G32-16)))))))</f>
        <v/>
      </c>
      <c r="J32" s="9">
        <f>IF(G32="","",IF(OR(WEEKDAY(IF(OR(WEEKDAY(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2)&gt;5,COUNTIF(Feries,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gt;0),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-1,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2)&gt;5,COUNTIF(Feries,IF(OR(WEEKDAY(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2)&gt;5,COUNTIF(Feries,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gt;0),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-1,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gt;0),IF(OR(WEEKDAY(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2)&gt;5,COUNTIF(Feries,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gt;0),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-1,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-1,IF(OR(WEEKDAY(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2)&gt;5,COUNTIF(Feries,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gt;0),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-1,IF(OR(WEEKDAY(IF(OR(WEEKDAY((EDATE(G32,1)),2)&gt;5,COUNTIF(Feries,(EDATE(G32,1)))&gt;0),(EDATE(G32,1))-1,(EDATE(G32,1))),2)&gt;5,COUNTIF(Feries,IF(OR(WEEKDAY((EDATE(G32,1)),2)&gt;5,COUNTIF(Feries,(EDATE(G32,1)))&gt;0),(EDATE(G32,1))-1,(EDATE(G32,1))))&gt;0),IF(OR(WEEKDAY((EDATE(G32,1)),2)&gt;5,COUNTIF(Feries,(EDATE(G32,1)))&gt;0),(EDATE(G32,1))-1,(EDATE(G32,1)))-1,IF(OR(WEEKDAY((EDATE(G32,1)),2)&gt;5,COUNTIF(Feries,(EDATE(G32,1)))&gt;0),(EDATE(G32,1))-1,(EDATE(G32,1)))))))</f>
        <v/>
      </c>
      <c r="K32" s="16">
        <f>IF(OR(D32="",G32=""),"",IF(AND(ISNUMBER(H32),G32&gt;H32),"⚠ AG après la date limite : requête en prorogation à déposer avant la date limite",IF(AND(ISNUMBER(I32),TODAY()&gt;I32),"⚠ Date de convocation dépassée","")))</f>
        <v/>
      </c>
      <c r="L32" s="14"/>
    </row>
    <row r="33" spans="2:12">
      <c r="B33" s="14"/>
      <c r="C33" s="14"/>
      <c r="D33" s="7"/>
      <c r="E33" s="14"/>
      <c r="F33" s="14"/>
      <c r="G33" s="7"/>
      <c r="H33" s="9">
        <f>IF(D33="","",IF(C33="SAS","Selon statuts",IF(OR(C33="SA",C33="SARL",C33="SASU",C33="EURL"),EDATE(D33,6),"À vérifier")))</f>
        <v/>
      </c>
      <c r="I33" s="9">
        <f>IF(G33="","",IF(OR(C33="SASU",C33="EURL"),"Sans objet",IF(OR(WEEKDAY(IF(OR(WEEKDAY(IF(OR(WEEKDAY(IF(OR(WEEKDAY((G33-16),2)&gt;5,COUNTIF(Feries,(G33-16))&gt;0),(G33-16)-1,(G33-16)),2)&gt;5,COUNTIF(Feries,IF(OR(WEEKDAY((G33-16),2)&gt;5,COUNTIF(Feries,(G33-16))&gt;0),(G33-16)-1,(G33-16)))&gt;0),IF(OR(WEEKDAY((G33-16),2)&gt;5,COUNTIF(Feries,(G33-16))&gt;0),(G33-16)-1,(G33-16))-1,IF(OR(WEEKDAY((G33-16),2)&gt;5,COUNTIF(Feries,(G33-16))&gt;0),(G33-16)-1,(G33-16))),2)&gt;5,COUNTIF(Feries,IF(OR(WEEKDAY(IF(OR(WEEKDAY((G33-16),2)&gt;5,COUNTIF(Feries,(G33-16))&gt;0),(G33-16)-1,(G33-16)),2)&gt;5,COUNTIF(Feries,IF(OR(WEEKDAY((G33-16),2)&gt;5,COUNTIF(Feries,(G33-16))&gt;0),(G33-16)-1,(G33-16)))&gt;0),IF(OR(WEEKDAY((G33-16),2)&gt;5,COUNTIF(Feries,(G33-16))&gt;0),(G33-16)-1,(G33-16))-1,IF(OR(WEEKDAY((G33-16),2)&gt;5,COUNTIF(Feries,(G33-16))&gt;0),(G33-16)-1,(G33-16))))&gt;0),IF(OR(WEEKDAY(IF(OR(WEEKDAY((G33-16),2)&gt;5,COUNTIF(Feries,(G33-16))&gt;0),(G33-16)-1,(G33-16)),2)&gt;5,COUNTIF(Feries,IF(OR(WEEKDAY((G33-16),2)&gt;5,COUNTIF(Feries,(G33-16))&gt;0),(G33-16)-1,(G33-16)))&gt;0),IF(OR(WEEKDAY((G33-16),2)&gt;5,COUNTIF(Feries,(G33-16))&gt;0),(G33-16)-1,(G33-16))-1,IF(OR(WEEKDAY((G33-16),2)&gt;5,COUNTIF(Feries,(G33-16))&gt;0),(G33-16)-1,(G33-16)))-1,IF(OR(WEEKDAY(IF(OR(WEEKDAY((G33-16),2)&gt;5,COUNTIF(Feries,(G33-16))&gt;0),(G33-16)-1,(G33-16)),2)&gt;5,COUNTIF(Feries,IF(OR(WEEKDAY((G33-16),2)&gt;5,COUNTIF(Feries,(G33-16))&gt;0),(G33-16)-1,(G33-16)))&gt;0),IF(OR(WEEKDAY((G33-16),2)&gt;5,COUNTIF(Feries,(G33-16))&gt;0),(G33-16)-1,(G33-16))-1,IF(OR(WEEKDAY((G33-16),2)&gt;5,COUNTIF(Feries,(G33-16))&gt;0),(G33-16)-1,(G33-16)))),2)&gt;5,COUNTIF(Feries,IF(OR(WEEKDAY(IF(OR(WEEKDAY(IF(OR(WEEKDAY((G33-16),2)&gt;5,COUNTIF(Feries,(G33-16))&gt;0),(G33-16)-1,(G33-16)),2)&gt;5,COUNTIF(Feries,IF(OR(WEEKDAY((G33-16),2)&gt;5,COUNTIF(Feries,(G33-16))&gt;0),(G33-16)-1,(G33-16)))&gt;0),IF(OR(WEEKDAY((G33-16),2)&gt;5,COUNTIF(Feries,(G33-16))&gt;0),(G33-16)-1,(G33-16))-1,IF(OR(WEEKDAY((G33-16),2)&gt;5,COUNTIF(Feries,(G33-16))&gt;0),(G33-16)-1,(G33-16))),2)&gt;5,COUNTIF(Feries,IF(OR(WEEKDAY(IF(OR(WEEKDAY((G33-16),2)&gt;5,COUNTIF(Feries,(G33-16))&gt;0),(G33-16)-1,(G33-16)),2)&gt;5,COUNTIF(Feries,IF(OR(WEEKDAY((G33-16),2)&gt;5,COUNTIF(Feries,(G33-16))&gt;0),(G33-16)-1,(G33-16)))&gt;0),IF(OR(WEEKDAY((G33-16),2)&gt;5,COUNTIF(Feries,(G33-16))&gt;0),(G33-16)-1,(G33-16))-1,IF(OR(WEEKDAY((G33-16),2)&gt;5,COUNTIF(Feries,(G33-16))&gt;0),(G33-16)-1,(G33-16))))&gt;0),IF(OR(WEEKDAY(IF(OR(WEEKDAY((G33-16),2)&gt;5,COUNTIF(Feries,(G33-16))&gt;0),(G33-16)-1,(G33-16)),2)&gt;5,COUNTIF(Feries,IF(OR(WEEKDAY((G33-16),2)&gt;5,COUNTIF(Feries,(G33-16))&gt;0),(G33-16)-1,(G33-16)))&gt;0),IF(OR(WEEKDAY((G33-16),2)&gt;5,COUNTIF(Feries,(G33-16))&gt;0),(G33-16)-1,(G33-16))-1,IF(OR(WEEKDAY((G33-16),2)&gt;5,COUNTIF(Feries,(G33-16))&gt;0),(G33-16)-1,(G33-16)))-1,IF(OR(WEEKDAY(IF(OR(WEEKDAY((G33-16),2)&gt;5,COUNTIF(Feries,(G33-16))&gt;0),(G33-16)-1,(G33-16)),2)&gt;5,COUNTIF(Feries,IF(OR(WEEKDAY((G33-16),2)&gt;5,COUNTIF(Feries,(G33-16))&gt;0),(G33-16)-1,(G33-16)))&gt;0),IF(OR(WEEKDAY((G33-16),2)&gt;5,COUNTIF(Feries,(G33-16))&gt;0),(G33-16)-1,(G33-16))-1,IF(OR(WEEKDAY((G33-16),2)&gt;5,COUNTIF(Feries,(G33-16))&gt;0),(G33-16)-1,(G33-16)))))&gt;0),IF(OR(WEEKDAY(IF(OR(WEEKDAY(IF(OR(WEEKDAY((G33-16),2)&gt;5,COUNTIF(Feries,(G33-16))&gt;0),(G33-16)-1,(G33-16)),2)&gt;5,COUNTIF(Feries,IF(OR(WEEKDAY((G33-16),2)&gt;5,COUNTIF(Feries,(G33-16))&gt;0),(G33-16)-1,(G33-16)))&gt;0),IF(OR(WEEKDAY((G33-16),2)&gt;5,COUNTIF(Feries,(G33-16))&gt;0),(G33-16)-1,(G33-16))-1,IF(OR(WEEKDAY((G33-16),2)&gt;5,COUNTIF(Feries,(G33-16))&gt;0),(G33-16)-1,(G33-16))),2)&gt;5,COUNTIF(Feries,IF(OR(WEEKDAY(IF(OR(WEEKDAY((G33-16),2)&gt;5,COUNTIF(Feries,(G33-16))&gt;0),(G33-16)-1,(G33-16)),2)&gt;5,COUNTIF(Feries,IF(OR(WEEKDAY((G33-16),2)&gt;5,COUNTIF(Feries,(G33-16))&gt;0),(G33-16)-1,(G33-16)))&gt;0),IF(OR(WEEKDAY((G33-16),2)&gt;5,COUNTIF(Feries,(G33-16))&gt;0),(G33-16)-1,(G33-16))-1,IF(OR(WEEKDAY((G33-16),2)&gt;5,COUNTIF(Feries,(G33-16))&gt;0),(G33-16)-1,(G33-16))))&gt;0),IF(OR(WEEKDAY(IF(OR(WEEKDAY((G33-16),2)&gt;5,COUNTIF(Feries,(G33-16))&gt;0),(G33-16)-1,(G33-16)),2)&gt;5,COUNTIF(Feries,IF(OR(WEEKDAY((G33-16),2)&gt;5,COUNTIF(Feries,(G33-16))&gt;0),(G33-16)-1,(G33-16)))&gt;0),IF(OR(WEEKDAY((G33-16),2)&gt;5,COUNTIF(Feries,(G33-16))&gt;0),(G33-16)-1,(G33-16))-1,IF(OR(WEEKDAY((G33-16),2)&gt;5,COUNTIF(Feries,(G33-16))&gt;0),(G33-16)-1,(G33-16)))-1,IF(OR(WEEKDAY(IF(OR(WEEKDAY((G33-16),2)&gt;5,COUNTIF(Feries,(G33-16))&gt;0),(G33-16)-1,(G33-16)),2)&gt;5,COUNTIF(Feries,IF(OR(WEEKDAY((G33-16),2)&gt;5,COUNTIF(Feries,(G33-16))&gt;0),(G33-16)-1,(G33-16)))&gt;0),IF(OR(WEEKDAY((G33-16),2)&gt;5,COUNTIF(Feries,(G33-16))&gt;0),(G33-16)-1,(G33-16))-1,IF(OR(WEEKDAY((G33-16),2)&gt;5,COUNTIF(Feries,(G33-16))&gt;0),(G33-16)-1,(G33-16))))-1,IF(OR(WEEKDAY(IF(OR(WEEKDAY(IF(OR(WEEKDAY((G33-16),2)&gt;5,COUNTIF(Feries,(G33-16))&gt;0),(G33-16)-1,(G33-16)),2)&gt;5,COUNTIF(Feries,IF(OR(WEEKDAY((G33-16),2)&gt;5,COUNTIF(Feries,(G33-16))&gt;0),(G33-16)-1,(G33-16)))&gt;0),IF(OR(WEEKDAY((G33-16),2)&gt;5,COUNTIF(Feries,(G33-16))&gt;0),(G33-16)-1,(G33-16))-1,IF(OR(WEEKDAY((G33-16),2)&gt;5,COUNTIF(Feries,(G33-16))&gt;0),(G33-16)-1,(G33-16))),2)&gt;5,COUNTIF(Feries,IF(OR(WEEKDAY(IF(OR(WEEKDAY((G33-16),2)&gt;5,COUNTIF(Feries,(G33-16))&gt;0),(G33-16)-1,(G33-16)),2)&gt;5,COUNTIF(Feries,IF(OR(WEEKDAY((G33-16),2)&gt;5,COUNTIF(Feries,(G33-16))&gt;0),(G33-16)-1,(G33-16)))&gt;0),IF(OR(WEEKDAY((G33-16),2)&gt;5,COUNTIF(Feries,(G33-16))&gt;0),(G33-16)-1,(G33-16))-1,IF(OR(WEEKDAY((G33-16),2)&gt;5,COUNTIF(Feries,(G33-16))&gt;0),(G33-16)-1,(G33-16))))&gt;0),IF(OR(WEEKDAY(IF(OR(WEEKDAY((G33-16),2)&gt;5,COUNTIF(Feries,(G33-16))&gt;0),(G33-16)-1,(G33-16)),2)&gt;5,COUNTIF(Feries,IF(OR(WEEKDAY((G33-16),2)&gt;5,COUNTIF(Feries,(G33-16))&gt;0),(G33-16)-1,(G33-16)))&gt;0),IF(OR(WEEKDAY((G33-16),2)&gt;5,COUNTIF(Feries,(G33-16))&gt;0),(G33-16)-1,(G33-16))-1,IF(OR(WEEKDAY((G33-16),2)&gt;5,COUNTIF(Feries,(G33-16))&gt;0),(G33-16)-1,(G33-16)))-1,IF(OR(WEEKDAY(IF(OR(WEEKDAY((G33-16),2)&gt;5,COUNTIF(Feries,(G33-16))&gt;0),(G33-16)-1,(G33-16)),2)&gt;5,COUNTIF(Feries,IF(OR(WEEKDAY((G33-16),2)&gt;5,COUNTIF(Feries,(G33-16))&gt;0),(G33-16)-1,(G33-16)))&gt;0),IF(OR(WEEKDAY((G33-16),2)&gt;5,COUNTIF(Feries,(G33-16))&gt;0),(G33-16)-1,(G33-16))-1,IF(OR(WEEKDAY((G33-16),2)&gt;5,COUNTIF(Feries,(G33-16))&gt;0),(G33-16)-1,(G33-16)))))))</f>
        <v/>
      </c>
      <c r="J33" s="9">
        <f>IF(G33="","",IF(OR(WEEKDAY(IF(OR(WEEKDAY(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2)&gt;5,COUNTIF(Feries,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gt;0),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-1,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2)&gt;5,COUNTIF(Feries,IF(OR(WEEKDAY(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2)&gt;5,COUNTIF(Feries,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gt;0),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-1,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gt;0),IF(OR(WEEKDAY(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2)&gt;5,COUNTIF(Feries,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gt;0),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-1,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-1,IF(OR(WEEKDAY(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2)&gt;5,COUNTIF(Feries,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gt;0),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-1,IF(OR(WEEKDAY(IF(OR(WEEKDAY((EDATE(G33,1)),2)&gt;5,COUNTIF(Feries,(EDATE(G33,1)))&gt;0),(EDATE(G33,1))-1,(EDATE(G33,1))),2)&gt;5,COUNTIF(Feries,IF(OR(WEEKDAY((EDATE(G33,1)),2)&gt;5,COUNTIF(Feries,(EDATE(G33,1)))&gt;0),(EDATE(G33,1))-1,(EDATE(G33,1))))&gt;0),IF(OR(WEEKDAY((EDATE(G33,1)),2)&gt;5,COUNTIF(Feries,(EDATE(G33,1)))&gt;0),(EDATE(G33,1))-1,(EDATE(G33,1)))-1,IF(OR(WEEKDAY((EDATE(G33,1)),2)&gt;5,COUNTIF(Feries,(EDATE(G33,1)))&gt;0),(EDATE(G33,1))-1,(EDATE(G33,1)))))))</f>
        <v/>
      </c>
      <c r="K33" s="16">
        <f>IF(OR(D33="",G33=""),"",IF(AND(ISNUMBER(H33),G33&gt;H33),"⚠ AG après la date limite : requête en prorogation à déposer avant la date limite",IF(AND(ISNUMBER(I33),TODAY()&gt;I33),"⚠ Date de convocation dépassée","")))</f>
        <v/>
      </c>
      <c r="L33" s="14"/>
    </row>
    <row r="34" spans="2:12">
      <c r="B34" s="14"/>
      <c r="C34" s="14"/>
      <c r="D34" s="7"/>
      <c r="E34" s="14"/>
      <c r="F34" s="14"/>
      <c r="G34" s="7"/>
      <c r="H34" s="9">
        <f>IF(D34="","",IF(C34="SAS","Selon statuts",IF(OR(C34="SA",C34="SARL",C34="SASU",C34="EURL"),EDATE(D34,6),"À vérifier")))</f>
        <v/>
      </c>
      <c r="I34" s="9">
        <f>IF(G34="","",IF(OR(C34="SASU",C34="EURL"),"Sans objet",IF(OR(WEEKDAY(IF(OR(WEEKDAY(IF(OR(WEEKDAY(IF(OR(WEEKDAY((G34-16),2)&gt;5,COUNTIF(Feries,(G34-16))&gt;0),(G34-16)-1,(G34-16)),2)&gt;5,COUNTIF(Feries,IF(OR(WEEKDAY((G34-16),2)&gt;5,COUNTIF(Feries,(G34-16))&gt;0),(G34-16)-1,(G34-16)))&gt;0),IF(OR(WEEKDAY((G34-16),2)&gt;5,COUNTIF(Feries,(G34-16))&gt;0),(G34-16)-1,(G34-16))-1,IF(OR(WEEKDAY((G34-16),2)&gt;5,COUNTIF(Feries,(G34-16))&gt;0),(G34-16)-1,(G34-16))),2)&gt;5,COUNTIF(Feries,IF(OR(WEEKDAY(IF(OR(WEEKDAY((G34-16),2)&gt;5,COUNTIF(Feries,(G34-16))&gt;0),(G34-16)-1,(G34-16)),2)&gt;5,COUNTIF(Feries,IF(OR(WEEKDAY((G34-16),2)&gt;5,COUNTIF(Feries,(G34-16))&gt;0),(G34-16)-1,(G34-16)))&gt;0),IF(OR(WEEKDAY((G34-16),2)&gt;5,COUNTIF(Feries,(G34-16))&gt;0),(G34-16)-1,(G34-16))-1,IF(OR(WEEKDAY((G34-16),2)&gt;5,COUNTIF(Feries,(G34-16))&gt;0),(G34-16)-1,(G34-16))))&gt;0),IF(OR(WEEKDAY(IF(OR(WEEKDAY((G34-16),2)&gt;5,COUNTIF(Feries,(G34-16))&gt;0),(G34-16)-1,(G34-16)),2)&gt;5,COUNTIF(Feries,IF(OR(WEEKDAY((G34-16),2)&gt;5,COUNTIF(Feries,(G34-16))&gt;0),(G34-16)-1,(G34-16)))&gt;0),IF(OR(WEEKDAY((G34-16),2)&gt;5,COUNTIF(Feries,(G34-16))&gt;0),(G34-16)-1,(G34-16))-1,IF(OR(WEEKDAY((G34-16),2)&gt;5,COUNTIF(Feries,(G34-16))&gt;0),(G34-16)-1,(G34-16)))-1,IF(OR(WEEKDAY(IF(OR(WEEKDAY((G34-16),2)&gt;5,COUNTIF(Feries,(G34-16))&gt;0),(G34-16)-1,(G34-16)),2)&gt;5,COUNTIF(Feries,IF(OR(WEEKDAY((G34-16),2)&gt;5,COUNTIF(Feries,(G34-16))&gt;0),(G34-16)-1,(G34-16)))&gt;0),IF(OR(WEEKDAY((G34-16),2)&gt;5,COUNTIF(Feries,(G34-16))&gt;0),(G34-16)-1,(G34-16))-1,IF(OR(WEEKDAY((G34-16),2)&gt;5,COUNTIF(Feries,(G34-16))&gt;0),(G34-16)-1,(G34-16)))),2)&gt;5,COUNTIF(Feries,IF(OR(WEEKDAY(IF(OR(WEEKDAY(IF(OR(WEEKDAY((G34-16),2)&gt;5,COUNTIF(Feries,(G34-16))&gt;0),(G34-16)-1,(G34-16)),2)&gt;5,COUNTIF(Feries,IF(OR(WEEKDAY((G34-16),2)&gt;5,COUNTIF(Feries,(G34-16))&gt;0),(G34-16)-1,(G34-16)))&gt;0),IF(OR(WEEKDAY((G34-16),2)&gt;5,COUNTIF(Feries,(G34-16))&gt;0),(G34-16)-1,(G34-16))-1,IF(OR(WEEKDAY((G34-16),2)&gt;5,COUNTIF(Feries,(G34-16))&gt;0),(G34-16)-1,(G34-16))),2)&gt;5,COUNTIF(Feries,IF(OR(WEEKDAY(IF(OR(WEEKDAY((G34-16),2)&gt;5,COUNTIF(Feries,(G34-16))&gt;0),(G34-16)-1,(G34-16)),2)&gt;5,COUNTIF(Feries,IF(OR(WEEKDAY((G34-16),2)&gt;5,COUNTIF(Feries,(G34-16))&gt;0),(G34-16)-1,(G34-16)))&gt;0),IF(OR(WEEKDAY((G34-16),2)&gt;5,COUNTIF(Feries,(G34-16))&gt;0),(G34-16)-1,(G34-16))-1,IF(OR(WEEKDAY((G34-16),2)&gt;5,COUNTIF(Feries,(G34-16))&gt;0),(G34-16)-1,(G34-16))))&gt;0),IF(OR(WEEKDAY(IF(OR(WEEKDAY((G34-16),2)&gt;5,COUNTIF(Feries,(G34-16))&gt;0),(G34-16)-1,(G34-16)),2)&gt;5,COUNTIF(Feries,IF(OR(WEEKDAY((G34-16),2)&gt;5,COUNTIF(Feries,(G34-16))&gt;0),(G34-16)-1,(G34-16)))&gt;0),IF(OR(WEEKDAY((G34-16),2)&gt;5,COUNTIF(Feries,(G34-16))&gt;0),(G34-16)-1,(G34-16))-1,IF(OR(WEEKDAY((G34-16),2)&gt;5,COUNTIF(Feries,(G34-16))&gt;0),(G34-16)-1,(G34-16)))-1,IF(OR(WEEKDAY(IF(OR(WEEKDAY((G34-16),2)&gt;5,COUNTIF(Feries,(G34-16))&gt;0),(G34-16)-1,(G34-16)),2)&gt;5,COUNTIF(Feries,IF(OR(WEEKDAY((G34-16),2)&gt;5,COUNTIF(Feries,(G34-16))&gt;0),(G34-16)-1,(G34-16)))&gt;0),IF(OR(WEEKDAY((G34-16),2)&gt;5,COUNTIF(Feries,(G34-16))&gt;0),(G34-16)-1,(G34-16))-1,IF(OR(WEEKDAY((G34-16),2)&gt;5,COUNTIF(Feries,(G34-16))&gt;0),(G34-16)-1,(G34-16)))))&gt;0),IF(OR(WEEKDAY(IF(OR(WEEKDAY(IF(OR(WEEKDAY((G34-16),2)&gt;5,COUNTIF(Feries,(G34-16))&gt;0),(G34-16)-1,(G34-16)),2)&gt;5,COUNTIF(Feries,IF(OR(WEEKDAY((G34-16),2)&gt;5,COUNTIF(Feries,(G34-16))&gt;0),(G34-16)-1,(G34-16)))&gt;0),IF(OR(WEEKDAY((G34-16),2)&gt;5,COUNTIF(Feries,(G34-16))&gt;0),(G34-16)-1,(G34-16))-1,IF(OR(WEEKDAY((G34-16),2)&gt;5,COUNTIF(Feries,(G34-16))&gt;0),(G34-16)-1,(G34-16))),2)&gt;5,COUNTIF(Feries,IF(OR(WEEKDAY(IF(OR(WEEKDAY((G34-16),2)&gt;5,COUNTIF(Feries,(G34-16))&gt;0),(G34-16)-1,(G34-16)),2)&gt;5,COUNTIF(Feries,IF(OR(WEEKDAY((G34-16),2)&gt;5,COUNTIF(Feries,(G34-16))&gt;0),(G34-16)-1,(G34-16)))&gt;0),IF(OR(WEEKDAY((G34-16),2)&gt;5,COUNTIF(Feries,(G34-16))&gt;0),(G34-16)-1,(G34-16))-1,IF(OR(WEEKDAY((G34-16),2)&gt;5,COUNTIF(Feries,(G34-16))&gt;0),(G34-16)-1,(G34-16))))&gt;0),IF(OR(WEEKDAY(IF(OR(WEEKDAY((G34-16),2)&gt;5,COUNTIF(Feries,(G34-16))&gt;0),(G34-16)-1,(G34-16)),2)&gt;5,COUNTIF(Feries,IF(OR(WEEKDAY((G34-16),2)&gt;5,COUNTIF(Feries,(G34-16))&gt;0),(G34-16)-1,(G34-16)))&gt;0),IF(OR(WEEKDAY((G34-16),2)&gt;5,COUNTIF(Feries,(G34-16))&gt;0),(G34-16)-1,(G34-16))-1,IF(OR(WEEKDAY((G34-16),2)&gt;5,COUNTIF(Feries,(G34-16))&gt;0),(G34-16)-1,(G34-16)))-1,IF(OR(WEEKDAY(IF(OR(WEEKDAY((G34-16),2)&gt;5,COUNTIF(Feries,(G34-16))&gt;0),(G34-16)-1,(G34-16)),2)&gt;5,COUNTIF(Feries,IF(OR(WEEKDAY((G34-16),2)&gt;5,COUNTIF(Feries,(G34-16))&gt;0),(G34-16)-1,(G34-16)))&gt;0),IF(OR(WEEKDAY((G34-16),2)&gt;5,COUNTIF(Feries,(G34-16))&gt;0),(G34-16)-1,(G34-16))-1,IF(OR(WEEKDAY((G34-16),2)&gt;5,COUNTIF(Feries,(G34-16))&gt;0),(G34-16)-1,(G34-16))))-1,IF(OR(WEEKDAY(IF(OR(WEEKDAY(IF(OR(WEEKDAY((G34-16),2)&gt;5,COUNTIF(Feries,(G34-16))&gt;0),(G34-16)-1,(G34-16)),2)&gt;5,COUNTIF(Feries,IF(OR(WEEKDAY((G34-16),2)&gt;5,COUNTIF(Feries,(G34-16))&gt;0),(G34-16)-1,(G34-16)))&gt;0),IF(OR(WEEKDAY((G34-16),2)&gt;5,COUNTIF(Feries,(G34-16))&gt;0),(G34-16)-1,(G34-16))-1,IF(OR(WEEKDAY((G34-16),2)&gt;5,COUNTIF(Feries,(G34-16))&gt;0),(G34-16)-1,(G34-16))),2)&gt;5,COUNTIF(Feries,IF(OR(WEEKDAY(IF(OR(WEEKDAY((G34-16),2)&gt;5,COUNTIF(Feries,(G34-16))&gt;0),(G34-16)-1,(G34-16)),2)&gt;5,COUNTIF(Feries,IF(OR(WEEKDAY((G34-16),2)&gt;5,COUNTIF(Feries,(G34-16))&gt;0),(G34-16)-1,(G34-16)))&gt;0),IF(OR(WEEKDAY((G34-16),2)&gt;5,COUNTIF(Feries,(G34-16))&gt;0),(G34-16)-1,(G34-16))-1,IF(OR(WEEKDAY((G34-16),2)&gt;5,COUNTIF(Feries,(G34-16))&gt;0),(G34-16)-1,(G34-16))))&gt;0),IF(OR(WEEKDAY(IF(OR(WEEKDAY((G34-16),2)&gt;5,COUNTIF(Feries,(G34-16))&gt;0),(G34-16)-1,(G34-16)),2)&gt;5,COUNTIF(Feries,IF(OR(WEEKDAY((G34-16),2)&gt;5,COUNTIF(Feries,(G34-16))&gt;0),(G34-16)-1,(G34-16)))&gt;0),IF(OR(WEEKDAY((G34-16),2)&gt;5,COUNTIF(Feries,(G34-16))&gt;0),(G34-16)-1,(G34-16))-1,IF(OR(WEEKDAY((G34-16),2)&gt;5,COUNTIF(Feries,(G34-16))&gt;0),(G34-16)-1,(G34-16)))-1,IF(OR(WEEKDAY(IF(OR(WEEKDAY((G34-16),2)&gt;5,COUNTIF(Feries,(G34-16))&gt;0),(G34-16)-1,(G34-16)),2)&gt;5,COUNTIF(Feries,IF(OR(WEEKDAY((G34-16),2)&gt;5,COUNTIF(Feries,(G34-16))&gt;0),(G34-16)-1,(G34-16)))&gt;0),IF(OR(WEEKDAY((G34-16),2)&gt;5,COUNTIF(Feries,(G34-16))&gt;0),(G34-16)-1,(G34-16))-1,IF(OR(WEEKDAY((G34-16),2)&gt;5,COUNTIF(Feries,(G34-16))&gt;0),(G34-16)-1,(G34-16)))))))</f>
        <v/>
      </c>
      <c r="J34" s="9">
        <f>IF(G34="","",IF(OR(WEEKDAY(IF(OR(WEEKDAY(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2)&gt;5,COUNTIF(Feries,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gt;0),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-1,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2)&gt;5,COUNTIF(Feries,IF(OR(WEEKDAY(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2)&gt;5,COUNTIF(Feries,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gt;0),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-1,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gt;0),IF(OR(WEEKDAY(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2)&gt;5,COUNTIF(Feries,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gt;0),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-1,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-1,IF(OR(WEEKDAY(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2)&gt;5,COUNTIF(Feries,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gt;0),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-1,IF(OR(WEEKDAY(IF(OR(WEEKDAY((EDATE(G34,1)),2)&gt;5,COUNTIF(Feries,(EDATE(G34,1)))&gt;0),(EDATE(G34,1))-1,(EDATE(G34,1))),2)&gt;5,COUNTIF(Feries,IF(OR(WEEKDAY((EDATE(G34,1)),2)&gt;5,COUNTIF(Feries,(EDATE(G34,1)))&gt;0),(EDATE(G34,1))-1,(EDATE(G34,1))))&gt;0),IF(OR(WEEKDAY((EDATE(G34,1)),2)&gt;5,COUNTIF(Feries,(EDATE(G34,1)))&gt;0),(EDATE(G34,1))-1,(EDATE(G34,1)))-1,IF(OR(WEEKDAY((EDATE(G34,1)),2)&gt;5,COUNTIF(Feries,(EDATE(G34,1)))&gt;0),(EDATE(G34,1))-1,(EDATE(G34,1)))))))</f>
        <v/>
      </c>
      <c r="K34" s="16">
        <f>IF(OR(D34="",G34=""),"",IF(AND(ISNUMBER(H34),G34&gt;H34),"⚠ AG après la date limite : requête en prorogation à déposer avant la date limite",IF(AND(ISNUMBER(I34),TODAY()&gt;I34),"⚠ Date de convocation dépassée","")))</f>
        <v/>
      </c>
      <c r="L34" s="14"/>
    </row>
    <row r="35" spans="2:12">
      <c r="B35" s="14"/>
      <c r="C35" s="14"/>
      <c r="D35" s="7"/>
      <c r="E35" s="14"/>
      <c r="F35" s="14"/>
      <c r="G35" s="7"/>
      <c r="H35" s="9">
        <f>IF(D35="","",IF(C35="SAS","Selon statuts",IF(OR(C35="SA",C35="SARL",C35="SASU",C35="EURL"),EDATE(D35,6),"À vérifier")))</f>
        <v/>
      </c>
      <c r="I35" s="9">
        <f>IF(G35="","",IF(OR(C35="SASU",C35="EURL"),"Sans objet",IF(OR(WEEKDAY(IF(OR(WEEKDAY(IF(OR(WEEKDAY(IF(OR(WEEKDAY((G35-16),2)&gt;5,COUNTIF(Feries,(G35-16))&gt;0),(G35-16)-1,(G35-16)),2)&gt;5,COUNTIF(Feries,IF(OR(WEEKDAY((G35-16),2)&gt;5,COUNTIF(Feries,(G35-16))&gt;0),(G35-16)-1,(G35-16)))&gt;0),IF(OR(WEEKDAY((G35-16),2)&gt;5,COUNTIF(Feries,(G35-16))&gt;0),(G35-16)-1,(G35-16))-1,IF(OR(WEEKDAY((G35-16),2)&gt;5,COUNTIF(Feries,(G35-16))&gt;0),(G35-16)-1,(G35-16))),2)&gt;5,COUNTIF(Feries,IF(OR(WEEKDAY(IF(OR(WEEKDAY((G35-16),2)&gt;5,COUNTIF(Feries,(G35-16))&gt;0),(G35-16)-1,(G35-16)),2)&gt;5,COUNTIF(Feries,IF(OR(WEEKDAY((G35-16),2)&gt;5,COUNTIF(Feries,(G35-16))&gt;0),(G35-16)-1,(G35-16)))&gt;0),IF(OR(WEEKDAY((G35-16),2)&gt;5,COUNTIF(Feries,(G35-16))&gt;0),(G35-16)-1,(G35-16))-1,IF(OR(WEEKDAY((G35-16),2)&gt;5,COUNTIF(Feries,(G35-16))&gt;0),(G35-16)-1,(G35-16))))&gt;0),IF(OR(WEEKDAY(IF(OR(WEEKDAY((G35-16),2)&gt;5,COUNTIF(Feries,(G35-16))&gt;0),(G35-16)-1,(G35-16)),2)&gt;5,COUNTIF(Feries,IF(OR(WEEKDAY((G35-16),2)&gt;5,COUNTIF(Feries,(G35-16))&gt;0),(G35-16)-1,(G35-16)))&gt;0),IF(OR(WEEKDAY((G35-16),2)&gt;5,COUNTIF(Feries,(G35-16))&gt;0),(G35-16)-1,(G35-16))-1,IF(OR(WEEKDAY((G35-16),2)&gt;5,COUNTIF(Feries,(G35-16))&gt;0),(G35-16)-1,(G35-16)))-1,IF(OR(WEEKDAY(IF(OR(WEEKDAY((G35-16),2)&gt;5,COUNTIF(Feries,(G35-16))&gt;0),(G35-16)-1,(G35-16)),2)&gt;5,COUNTIF(Feries,IF(OR(WEEKDAY((G35-16),2)&gt;5,COUNTIF(Feries,(G35-16))&gt;0),(G35-16)-1,(G35-16)))&gt;0),IF(OR(WEEKDAY((G35-16),2)&gt;5,COUNTIF(Feries,(G35-16))&gt;0),(G35-16)-1,(G35-16))-1,IF(OR(WEEKDAY((G35-16),2)&gt;5,COUNTIF(Feries,(G35-16))&gt;0),(G35-16)-1,(G35-16)))),2)&gt;5,COUNTIF(Feries,IF(OR(WEEKDAY(IF(OR(WEEKDAY(IF(OR(WEEKDAY((G35-16),2)&gt;5,COUNTIF(Feries,(G35-16))&gt;0),(G35-16)-1,(G35-16)),2)&gt;5,COUNTIF(Feries,IF(OR(WEEKDAY((G35-16),2)&gt;5,COUNTIF(Feries,(G35-16))&gt;0),(G35-16)-1,(G35-16)))&gt;0),IF(OR(WEEKDAY((G35-16),2)&gt;5,COUNTIF(Feries,(G35-16))&gt;0),(G35-16)-1,(G35-16))-1,IF(OR(WEEKDAY((G35-16),2)&gt;5,COUNTIF(Feries,(G35-16))&gt;0),(G35-16)-1,(G35-16))),2)&gt;5,COUNTIF(Feries,IF(OR(WEEKDAY(IF(OR(WEEKDAY((G35-16),2)&gt;5,COUNTIF(Feries,(G35-16))&gt;0),(G35-16)-1,(G35-16)),2)&gt;5,COUNTIF(Feries,IF(OR(WEEKDAY((G35-16),2)&gt;5,COUNTIF(Feries,(G35-16))&gt;0),(G35-16)-1,(G35-16)))&gt;0),IF(OR(WEEKDAY((G35-16),2)&gt;5,COUNTIF(Feries,(G35-16))&gt;0),(G35-16)-1,(G35-16))-1,IF(OR(WEEKDAY((G35-16),2)&gt;5,COUNTIF(Feries,(G35-16))&gt;0),(G35-16)-1,(G35-16))))&gt;0),IF(OR(WEEKDAY(IF(OR(WEEKDAY((G35-16),2)&gt;5,COUNTIF(Feries,(G35-16))&gt;0),(G35-16)-1,(G35-16)),2)&gt;5,COUNTIF(Feries,IF(OR(WEEKDAY((G35-16),2)&gt;5,COUNTIF(Feries,(G35-16))&gt;0),(G35-16)-1,(G35-16)))&gt;0),IF(OR(WEEKDAY((G35-16),2)&gt;5,COUNTIF(Feries,(G35-16))&gt;0),(G35-16)-1,(G35-16))-1,IF(OR(WEEKDAY((G35-16),2)&gt;5,COUNTIF(Feries,(G35-16))&gt;0),(G35-16)-1,(G35-16)))-1,IF(OR(WEEKDAY(IF(OR(WEEKDAY((G35-16),2)&gt;5,COUNTIF(Feries,(G35-16))&gt;0),(G35-16)-1,(G35-16)),2)&gt;5,COUNTIF(Feries,IF(OR(WEEKDAY((G35-16),2)&gt;5,COUNTIF(Feries,(G35-16))&gt;0),(G35-16)-1,(G35-16)))&gt;0),IF(OR(WEEKDAY((G35-16),2)&gt;5,COUNTIF(Feries,(G35-16))&gt;0),(G35-16)-1,(G35-16))-1,IF(OR(WEEKDAY((G35-16),2)&gt;5,COUNTIF(Feries,(G35-16))&gt;0),(G35-16)-1,(G35-16)))))&gt;0),IF(OR(WEEKDAY(IF(OR(WEEKDAY(IF(OR(WEEKDAY((G35-16),2)&gt;5,COUNTIF(Feries,(G35-16))&gt;0),(G35-16)-1,(G35-16)),2)&gt;5,COUNTIF(Feries,IF(OR(WEEKDAY((G35-16),2)&gt;5,COUNTIF(Feries,(G35-16))&gt;0),(G35-16)-1,(G35-16)))&gt;0),IF(OR(WEEKDAY((G35-16),2)&gt;5,COUNTIF(Feries,(G35-16))&gt;0),(G35-16)-1,(G35-16))-1,IF(OR(WEEKDAY((G35-16),2)&gt;5,COUNTIF(Feries,(G35-16))&gt;0),(G35-16)-1,(G35-16))),2)&gt;5,COUNTIF(Feries,IF(OR(WEEKDAY(IF(OR(WEEKDAY((G35-16),2)&gt;5,COUNTIF(Feries,(G35-16))&gt;0),(G35-16)-1,(G35-16)),2)&gt;5,COUNTIF(Feries,IF(OR(WEEKDAY((G35-16),2)&gt;5,COUNTIF(Feries,(G35-16))&gt;0),(G35-16)-1,(G35-16)))&gt;0),IF(OR(WEEKDAY((G35-16),2)&gt;5,COUNTIF(Feries,(G35-16))&gt;0),(G35-16)-1,(G35-16))-1,IF(OR(WEEKDAY((G35-16),2)&gt;5,COUNTIF(Feries,(G35-16))&gt;0),(G35-16)-1,(G35-16))))&gt;0),IF(OR(WEEKDAY(IF(OR(WEEKDAY((G35-16),2)&gt;5,COUNTIF(Feries,(G35-16))&gt;0),(G35-16)-1,(G35-16)),2)&gt;5,COUNTIF(Feries,IF(OR(WEEKDAY((G35-16),2)&gt;5,COUNTIF(Feries,(G35-16))&gt;0),(G35-16)-1,(G35-16)))&gt;0),IF(OR(WEEKDAY((G35-16),2)&gt;5,COUNTIF(Feries,(G35-16))&gt;0),(G35-16)-1,(G35-16))-1,IF(OR(WEEKDAY((G35-16),2)&gt;5,COUNTIF(Feries,(G35-16))&gt;0),(G35-16)-1,(G35-16)))-1,IF(OR(WEEKDAY(IF(OR(WEEKDAY((G35-16),2)&gt;5,COUNTIF(Feries,(G35-16))&gt;0),(G35-16)-1,(G35-16)),2)&gt;5,COUNTIF(Feries,IF(OR(WEEKDAY((G35-16),2)&gt;5,COUNTIF(Feries,(G35-16))&gt;0),(G35-16)-1,(G35-16)))&gt;0),IF(OR(WEEKDAY((G35-16),2)&gt;5,COUNTIF(Feries,(G35-16))&gt;0),(G35-16)-1,(G35-16))-1,IF(OR(WEEKDAY((G35-16),2)&gt;5,COUNTIF(Feries,(G35-16))&gt;0),(G35-16)-1,(G35-16))))-1,IF(OR(WEEKDAY(IF(OR(WEEKDAY(IF(OR(WEEKDAY((G35-16),2)&gt;5,COUNTIF(Feries,(G35-16))&gt;0),(G35-16)-1,(G35-16)),2)&gt;5,COUNTIF(Feries,IF(OR(WEEKDAY((G35-16),2)&gt;5,COUNTIF(Feries,(G35-16))&gt;0),(G35-16)-1,(G35-16)))&gt;0),IF(OR(WEEKDAY((G35-16),2)&gt;5,COUNTIF(Feries,(G35-16))&gt;0),(G35-16)-1,(G35-16))-1,IF(OR(WEEKDAY((G35-16),2)&gt;5,COUNTIF(Feries,(G35-16))&gt;0),(G35-16)-1,(G35-16))),2)&gt;5,COUNTIF(Feries,IF(OR(WEEKDAY(IF(OR(WEEKDAY((G35-16),2)&gt;5,COUNTIF(Feries,(G35-16))&gt;0),(G35-16)-1,(G35-16)),2)&gt;5,COUNTIF(Feries,IF(OR(WEEKDAY((G35-16),2)&gt;5,COUNTIF(Feries,(G35-16))&gt;0),(G35-16)-1,(G35-16)))&gt;0),IF(OR(WEEKDAY((G35-16),2)&gt;5,COUNTIF(Feries,(G35-16))&gt;0),(G35-16)-1,(G35-16))-1,IF(OR(WEEKDAY((G35-16),2)&gt;5,COUNTIF(Feries,(G35-16))&gt;0),(G35-16)-1,(G35-16))))&gt;0),IF(OR(WEEKDAY(IF(OR(WEEKDAY((G35-16),2)&gt;5,COUNTIF(Feries,(G35-16))&gt;0),(G35-16)-1,(G35-16)),2)&gt;5,COUNTIF(Feries,IF(OR(WEEKDAY((G35-16),2)&gt;5,COUNTIF(Feries,(G35-16))&gt;0),(G35-16)-1,(G35-16)))&gt;0),IF(OR(WEEKDAY((G35-16),2)&gt;5,COUNTIF(Feries,(G35-16))&gt;0),(G35-16)-1,(G35-16))-1,IF(OR(WEEKDAY((G35-16),2)&gt;5,COUNTIF(Feries,(G35-16))&gt;0),(G35-16)-1,(G35-16)))-1,IF(OR(WEEKDAY(IF(OR(WEEKDAY((G35-16),2)&gt;5,COUNTIF(Feries,(G35-16))&gt;0),(G35-16)-1,(G35-16)),2)&gt;5,COUNTIF(Feries,IF(OR(WEEKDAY((G35-16),2)&gt;5,COUNTIF(Feries,(G35-16))&gt;0),(G35-16)-1,(G35-16)))&gt;0),IF(OR(WEEKDAY((G35-16),2)&gt;5,COUNTIF(Feries,(G35-16))&gt;0),(G35-16)-1,(G35-16))-1,IF(OR(WEEKDAY((G35-16),2)&gt;5,COUNTIF(Feries,(G35-16))&gt;0),(G35-16)-1,(G35-16)))))))</f>
        <v/>
      </c>
      <c r="J35" s="9">
        <f>IF(G35="","",IF(OR(WEEKDAY(IF(OR(WEEKDAY(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2)&gt;5,COUNTIF(Feries,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gt;0),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-1,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2)&gt;5,COUNTIF(Feries,IF(OR(WEEKDAY(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2)&gt;5,COUNTIF(Feries,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gt;0),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-1,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gt;0),IF(OR(WEEKDAY(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2)&gt;5,COUNTIF(Feries,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gt;0),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-1,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-1,IF(OR(WEEKDAY(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2)&gt;5,COUNTIF(Feries,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gt;0),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-1,IF(OR(WEEKDAY(IF(OR(WEEKDAY((EDATE(G35,1)),2)&gt;5,COUNTIF(Feries,(EDATE(G35,1)))&gt;0),(EDATE(G35,1))-1,(EDATE(G35,1))),2)&gt;5,COUNTIF(Feries,IF(OR(WEEKDAY((EDATE(G35,1)),2)&gt;5,COUNTIF(Feries,(EDATE(G35,1)))&gt;0),(EDATE(G35,1))-1,(EDATE(G35,1))))&gt;0),IF(OR(WEEKDAY((EDATE(G35,1)),2)&gt;5,COUNTIF(Feries,(EDATE(G35,1)))&gt;0),(EDATE(G35,1))-1,(EDATE(G35,1)))-1,IF(OR(WEEKDAY((EDATE(G35,1)),2)&gt;5,COUNTIF(Feries,(EDATE(G35,1)))&gt;0),(EDATE(G35,1))-1,(EDATE(G35,1)))))))</f>
        <v/>
      </c>
      <c r="K35" s="16">
        <f>IF(OR(D35="",G35=""),"",IF(AND(ISNUMBER(H35),G35&gt;H35),"⚠ AG après la date limite : requête en prorogation à déposer avant la date limite",IF(AND(ISNUMBER(I35),TODAY()&gt;I35),"⚠ Date de convocation dépassée","")))</f>
        <v/>
      </c>
      <c r="L35" s="14"/>
    </row>
    <row r="36" spans="2:12">
      <c r="B36" s="14"/>
      <c r="C36" s="14"/>
      <c r="D36" s="7"/>
      <c r="E36" s="14"/>
      <c r="F36" s="14"/>
      <c r="G36" s="7"/>
      <c r="H36" s="9">
        <f>IF(D36="","",IF(C36="SAS","Selon statuts",IF(OR(C36="SA",C36="SARL",C36="SASU",C36="EURL"),EDATE(D36,6),"À vérifier")))</f>
        <v/>
      </c>
      <c r="I36" s="9">
        <f>IF(G36="","",IF(OR(C36="SASU",C36="EURL"),"Sans objet",IF(OR(WEEKDAY(IF(OR(WEEKDAY(IF(OR(WEEKDAY(IF(OR(WEEKDAY((G36-16),2)&gt;5,COUNTIF(Feries,(G36-16))&gt;0),(G36-16)-1,(G36-16)),2)&gt;5,COUNTIF(Feries,IF(OR(WEEKDAY((G36-16),2)&gt;5,COUNTIF(Feries,(G36-16))&gt;0),(G36-16)-1,(G36-16)))&gt;0),IF(OR(WEEKDAY((G36-16),2)&gt;5,COUNTIF(Feries,(G36-16))&gt;0),(G36-16)-1,(G36-16))-1,IF(OR(WEEKDAY((G36-16),2)&gt;5,COUNTIF(Feries,(G36-16))&gt;0),(G36-16)-1,(G36-16))),2)&gt;5,COUNTIF(Feries,IF(OR(WEEKDAY(IF(OR(WEEKDAY((G36-16),2)&gt;5,COUNTIF(Feries,(G36-16))&gt;0),(G36-16)-1,(G36-16)),2)&gt;5,COUNTIF(Feries,IF(OR(WEEKDAY((G36-16),2)&gt;5,COUNTIF(Feries,(G36-16))&gt;0),(G36-16)-1,(G36-16)))&gt;0),IF(OR(WEEKDAY((G36-16),2)&gt;5,COUNTIF(Feries,(G36-16))&gt;0),(G36-16)-1,(G36-16))-1,IF(OR(WEEKDAY((G36-16),2)&gt;5,COUNTIF(Feries,(G36-16))&gt;0),(G36-16)-1,(G36-16))))&gt;0),IF(OR(WEEKDAY(IF(OR(WEEKDAY((G36-16),2)&gt;5,COUNTIF(Feries,(G36-16))&gt;0),(G36-16)-1,(G36-16)),2)&gt;5,COUNTIF(Feries,IF(OR(WEEKDAY((G36-16),2)&gt;5,COUNTIF(Feries,(G36-16))&gt;0),(G36-16)-1,(G36-16)))&gt;0),IF(OR(WEEKDAY((G36-16),2)&gt;5,COUNTIF(Feries,(G36-16))&gt;0),(G36-16)-1,(G36-16))-1,IF(OR(WEEKDAY((G36-16),2)&gt;5,COUNTIF(Feries,(G36-16))&gt;0),(G36-16)-1,(G36-16)))-1,IF(OR(WEEKDAY(IF(OR(WEEKDAY((G36-16),2)&gt;5,COUNTIF(Feries,(G36-16))&gt;0),(G36-16)-1,(G36-16)),2)&gt;5,COUNTIF(Feries,IF(OR(WEEKDAY((G36-16),2)&gt;5,COUNTIF(Feries,(G36-16))&gt;0),(G36-16)-1,(G36-16)))&gt;0),IF(OR(WEEKDAY((G36-16),2)&gt;5,COUNTIF(Feries,(G36-16))&gt;0),(G36-16)-1,(G36-16))-1,IF(OR(WEEKDAY((G36-16),2)&gt;5,COUNTIF(Feries,(G36-16))&gt;0),(G36-16)-1,(G36-16)))),2)&gt;5,COUNTIF(Feries,IF(OR(WEEKDAY(IF(OR(WEEKDAY(IF(OR(WEEKDAY((G36-16),2)&gt;5,COUNTIF(Feries,(G36-16))&gt;0),(G36-16)-1,(G36-16)),2)&gt;5,COUNTIF(Feries,IF(OR(WEEKDAY((G36-16),2)&gt;5,COUNTIF(Feries,(G36-16))&gt;0),(G36-16)-1,(G36-16)))&gt;0),IF(OR(WEEKDAY((G36-16),2)&gt;5,COUNTIF(Feries,(G36-16))&gt;0),(G36-16)-1,(G36-16))-1,IF(OR(WEEKDAY((G36-16),2)&gt;5,COUNTIF(Feries,(G36-16))&gt;0),(G36-16)-1,(G36-16))),2)&gt;5,COUNTIF(Feries,IF(OR(WEEKDAY(IF(OR(WEEKDAY((G36-16),2)&gt;5,COUNTIF(Feries,(G36-16))&gt;0),(G36-16)-1,(G36-16)),2)&gt;5,COUNTIF(Feries,IF(OR(WEEKDAY((G36-16),2)&gt;5,COUNTIF(Feries,(G36-16))&gt;0),(G36-16)-1,(G36-16)))&gt;0),IF(OR(WEEKDAY((G36-16),2)&gt;5,COUNTIF(Feries,(G36-16))&gt;0),(G36-16)-1,(G36-16))-1,IF(OR(WEEKDAY((G36-16),2)&gt;5,COUNTIF(Feries,(G36-16))&gt;0),(G36-16)-1,(G36-16))))&gt;0),IF(OR(WEEKDAY(IF(OR(WEEKDAY((G36-16),2)&gt;5,COUNTIF(Feries,(G36-16))&gt;0),(G36-16)-1,(G36-16)),2)&gt;5,COUNTIF(Feries,IF(OR(WEEKDAY((G36-16),2)&gt;5,COUNTIF(Feries,(G36-16))&gt;0),(G36-16)-1,(G36-16)))&gt;0),IF(OR(WEEKDAY((G36-16),2)&gt;5,COUNTIF(Feries,(G36-16))&gt;0),(G36-16)-1,(G36-16))-1,IF(OR(WEEKDAY((G36-16),2)&gt;5,COUNTIF(Feries,(G36-16))&gt;0),(G36-16)-1,(G36-16)))-1,IF(OR(WEEKDAY(IF(OR(WEEKDAY((G36-16),2)&gt;5,COUNTIF(Feries,(G36-16))&gt;0),(G36-16)-1,(G36-16)),2)&gt;5,COUNTIF(Feries,IF(OR(WEEKDAY((G36-16),2)&gt;5,COUNTIF(Feries,(G36-16))&gt;0),(G36-16)-1,(G36-16)))&gt;0),IF(OR(WEEKDAY((G36-16),2)&gt;5,COUNTIF(Feries,(G36-16))&gt;0),(G36-16)-1,(G36-16))-1,IF(OR(WEEKDAY((G36-16),2)&gt;5,COUNTIF(Feries,(G36-16))&gt;0),(G36-16)-1,(G36-16)))))&gt;0),IF(OR(WEEKDAY(IF(OR(WEEKDAY(IF(OR(WEEKDAY((G36-16),2)&gt;5,COUNTIF(Feries,(G36-16))&gt;0),(G36-16)-1,(G36-16)),2)&gt;5,COUNTIF(Feries,IF(OR(WEEKDAY((G36-16),2)&gt;5,COUNTIF(Feries,(G36-16))&gt;0),(G36-16)-1,(G36-16)))&gt;0),IF(OR(WEEKDAY((G36-16),2)&gt;5,COUNTIF(Feries,(G36-16))&gt;0),(G36-16)-1,(G36-16))-1,IF(OR(WEEKDAY((G36-16),2)&gt;5,COUNTIF(Feries,(G36-16))&gt;0),(G36-16)-1,(G36-16))),2)&gt;5,COUNTIF(Feries,IF(OR(WEEKDAY(IF(OR(WEEKDAY((G36-16),2)&gt;5,COUNTIF(Feries,(G36-16))&gt;0),(G36-16)-1,(G36-16)),2)&gt;5,COUNTIF(Feries,IF(OR(WEEKDAY((G36-16),2)&gt;5,COUNTIF(Feries,(G36-16))&gt;0),(G36-16)-1,(G36-16)))&gt;0),IF(OR(WEEKDAY((G36-16),2)&gt;5,COUNTIF(Feries,(G36-16))&gt;0),(G36-16)-1,(G36-16))-1,IF(OR(WEEKDAY((G36-16),2)&gt;5,COUNTIF(Feries,(G36-16))&gt;0),(G36-16)-1,(G36-16))))&gt;0),IF(OR(WEEKDAY(IF(OR(WEEKDAY((G36-16),2)&gt;5,COUNTIF(Feries,(G36-16))&gt;0),(G36-16)-1,(G36-16)),2)&gt;5,COUNTIF(Feries,IF(OR(WEEKDAY((G36-16),2)&gt;5,COUNTIF(Feries,(G36-16))&gt;0),(G36-16)-1,(G36-16)))&gt;0),IF(OR(WEEKDAY((G36-16),2)&gt;5,COUNTIF(Feries,(G36-16))&gt;0),(G36-16)-1,(G36-16))-1,IF(OR(WEEKDAY((G36-16),2)&gt;5,COUNTIF(Feries,(G36-16))&gt;0),(G36-16)-1,(G36-16)))-1,IF(OR(WEEKDAY(IF(OR(WEEKDAY((G36-16),2)&gt;5,COUNTIF(Feries,(G36-16))&gt;0),(G36-16)-1,(G36-16)),2)&gt;5,COUNTIF(Feries,IF(OR(WEEKDAY((G36-16),2)&gt;5,COUNTIF(Feries,(G36-16))&gt;0),(G36-16)-1,(G36-16)))&gt;0),IF(OR(WEEKDAY((G36-16),2)&gt;5,COUNTIF(Feries,(G36-16))&gt;0),(G36-16)-1,(G36-16))-1,IF(OR(WEEKDAY((G36-16),2)&gt;5,COUNTIF(Feries,(G36-16))&gt;0),(G36-16)-1,(G36-16))))-1,IF(OR(WEEKDAY(IF(OR(WEEKDAY(IF(OR(WEEKDAY((G36-16),2)&gt;5,COUNTIF(Feries,(G36-16))&gt;0),(G36-16)-1,(G36-16)),2)&gt;5,COUNTIF(Feries,IF(OR(WEEKDAY((G36-16),2)&gt;5,COUNTIF(Feries,(G36-16))&gt;0),(G36-16)-1,(G36-16)))&gt;0),IF(OR(WEEKDAY((G36-16),2)&gt;5,COUNTIF(Feries,(G36-16))&gt;0),(G36-16)-1,(G36-16))-1,IF(OR(WEEKDAY((G36-16),2)&gt;5,COUNTIF(Feries,(G36-16))&gt;0),(G36-16)-1,(G36-16))),2)&gt;5,COUNTIF(Feries,IF(OR(WEEKDAY(IF(OR(WEEKDAY((G36-16),2)&gt;5,COUNTIF(Feries,(G36-16))&gt;0),(G36-16)-1,(G36-16)),2)&gt;5,COUNTIF(Feries,IF(OR(WEEKDAY((G36-16),2)&gt;5,COUNTIF(Feries,(G36-16))&gt;0),(G36-16)-1,(G36-16)))&gt;0),IF(OR(WEEKDAY((G36-16),2)&gt;5,COUNTIF(Feries,(G36-16))&gt;0),(G36-16)-1,(G36-16))-1,IF(OR(WEEKDAY((G36-16),2)&gt;5,COUNTIF(Feries,(G36-16))&gt;0),(G36-16)-1,(G36-16))))&gt;0),IF(OR(WEEKDAY(IF(OR(WEEKDAY((G36-16),2)&gt;5,COUNTIF(Feries,(G36-16))&gt;0),(G36-16)-1,(G36-16)),2)&gt;5,COUNTIF(Feries,IF(OR(WEEKDAY((G36-16),2)&gt;5,COUNTIF(Feries,(G36-16))&gt;0),(G36-16)-1,(G36-16)))&gt;0),IF(OR(WEEKDAY((G36-16),2)&gt;5,COUNTIF(Feries,(G36-16))&gt;0),(G36-16)-1,(G36-16))-1,IF(OR(WEEKDAY((G36-16),2)&gt;5,COUNTIF(Feries,(G36-16))&gt;0),(G36-16)-1,(G36-16)))-1,IF(OR(WEEKDAY(IF(OR(WEEKDAY((G36-16),2)&gt;5,COUNTIF(Feries,(G36-16))&gt;0),(G36-16)-1,(G36-16)),2)&gt;5,COUNTIF(Feries,IF(OR(WEEKDAY((G36-16),2)&gt;5,COUNTIF(Feries,(G36-16))&gt;0),(G36-16)-1,(G36-16)))&gt;0),IF(OR(WEEKDAY((G36-16),2)&gt;5,COUNTIF(Feries,(G36-16))&gt;0),(G36-16)-1,(G36-16))-1,IF(OR(WEEKDAY((G36-16),2)&gt;5,COUNTIF(Feries,(G36-16))&gt;0),(G36-16)-1,(G36-16)))))))</f>
        <v/>
      </c>
      <c r="J36" s="9">
        <f>IF(G36="","",IF(OR(WEEKDAY(IF(OR(WEEKDAY(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2)&gt;5,COUNTIF(Feries,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gt;0),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-1,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2)&gt;5,COUNTIF(Feries,IF(OR(WEEKDAY(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2)&gt;5,COUNTIF(Feries,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gt;0),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-1,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gt;0),IF(OR(WEEKDAY(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2)&gt;5,COUNTIF(Feries,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gt;0),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-1,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-1,IF(OR(WEEKDAY(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2)&gt;5,COUNTIF(Feries,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gt;0),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-1,IF(OR(WEEKDAY(IF(OR(WEEKDAY((EDATE(G36,1)),2)&gt;5,COUNTIF(Feries,(EDATE(G36,1)))&gt;0),(EDATE(G36,1))-1,(EDATE(G36,1))),2)&gt;5,COUNTIF(Feries,IF(OR(WEEKDAY((EDATE(G36,1)),2)&gt;5,COUNTIF(Feries,(EDATE(G36,1)))&gt;0),(EDATE(G36,1))-1,(EDATE(G36,1))))&gt;0),IF(OR(WEEKDAY((EDATE(G36,1)),2)&gt;5,COUNTIF(Feries,(EDATE(G36,1)))&gt;0),(EDATE(G36,1))-1,(EDATE(G36,1)))-1,IF(OR(WEEKDAY((EDATE(G36,1)),2)&gt;5,COUNTIF(Feries,(EDATE(G36,1)))&gt;0),(EDATE(G36,1))-1,(EDATE(G36,1)))))))</f>
        <v/>
      </c>
      <c r="K36" s="16">
        <f>IF(OR(D36="",G36=""),"",IF(AND(ISNUMBER(H36),G36&gt;H36),"⚠ AG après la date limite : requête en prorogation à déposer avant la date limite",IF(AND(ISNUMBER(I36),TODAY()&gt;I36),"⚠ Date de convocation dépassée","")))</f>
        <v/>
      </c>
      <c r="L36" s="14"/>
    </row>
    <row r="37" spans="2:12">
      <c r="B37" s="14"/>
      <c r="C37" s="14"/>
      <c r="D37" s="7"/>
      <c r="E37" s="14"/>
      <c r="F37" s="14"/>
      <c r="G37" s="7"/>
      <c r="H37" s="9">
        <f>IF(D37="","",IF(C37="SAS","Selon statuts",IF(OR(C37="SA",C37="SARL",C37="SASU",C37="EURL"),EDATE(D37,6),"À vérifier")))</f>
        <v/>
      </c>
      <c r="I37" s="9">
        <f>IF(G37="","",IF(OR(C37="SASU",C37="EURL"),"Sans objet",IF(OR(WEEKDAY(IF(OR(WEEKDAY(IF(OR(WEEKDAY(IF(OR(WEEKDAY((G37-16),2)&gt;5,COUNTIF(Feries,(G37-16))&gt;0),(G37-16)-1,(G37-16)),2)&gt;5,COUNTIF(Feries,IF(OR(WEEKDAY((G37-16),2)&gt;5,COUNTIF(Feries,(G37-16))&gt;0),(G37-16)-1,(G37-16)))&gt;0),IF(OR(WEEKDAY((G37-16),2)&gt;5,COUNTIF(Feries,(G37-16))&gt;0),(G37-16)-1,(G37-16))-1,IF(OR(WEEKDAY((G37-16),2)&gt;5,COUNTIF(Feries,(G37-16))&gt;0),(G37-16)-1,(G37-16))),2)&gt;5,COUNTIF(Feries,IF(OR(WEEKDAY(IF(OR(WEEKDAY((G37-16),2)&gt;5,COUNTIF(Feries,(G37-16))&gt;0),(G37-16)-1,(G37-16)),2)&gt;5,COUNTIF(Feries,IF(OR(WEEKDAY((G37-16),2)&gt;5,COUNTIF(Feries,(G37-16))&gt;0),(G37-16)-1,(G37-16)))&gt;0),IF(OR(WEEKDAY((G37-16),2)&gt;5,COUNTIF(Feries,(G37-16))&gt;0),(G37-16)-1,(G37-16))-1,IF(OR(WEEKDAY((G37-16),2)&gt;5,COUNTIF(Feries,(G37-16))&gt;0),(G37-16)-1,(G37-16))))&gt;0),IF(OR(WEEKDAY(IF(OR(WEEKDAY((G37-16),2)&gt;5,COUNTIF(Feries,(G37-16))&gt;0),(G37-16)-1,(G37-16)),2)&gt;5,COUNTIF(Feries,IF(OR(WEEKDAY((G37-16),2)&gt;5,COUNTIF(Feries,(G37-16))&gt;0),(G37-16)-1,(G37-16)))&gt;0),IF(OR(WEEKDAY((G37-16),2)&gt;5,COUNTIF(Feries,(G37-16))&gt;0),(G37-16)-1,(G37-16))-1,IF(OR(WEEKDAY((G37-16),2)&gt;5,COUNTIF(Feries,(G37-16))&gt;0),(G37-16)-1,(G37-16)))-1,IF(OR(WEEKDAY(IF(OR(WEEKDAY((G37-16),2)&gt;5,COUNTIF(Feries,(G37-16))&gt;0),(G37-16)-1,(G37-16)),2)&gt;5,COUNTIF(Feries,IF(OR(WEEKDAY((G37-16),2)&gt;5,COUNTIF(Feries,(G37-16))&gt;0),(G37-16)-1,(G37-16)))&gt;0),IF(OR(WEEKDAY((G37-16),2)&gt;5,COUNTIF(Feries,(G37-16))&gt;0),(G37-16)-1,(G37-16))-1,IF(OR(WEEKDAY((G37-16),2)&gt;5,COUNTIF(Feries,(G37-16))&gt;0),(G37-16)-1,(G37-16)))),2)&gt;5,COUNTIF(Feries,IF(OR(WEEKDAY(IF(OR(WEEKDAY(IF(OR(WEEKDAY((G37-16),2)&gt;5,COUNTIF(Feries,(G37-16))&gt;0),(G37-16)-1,(G37-16)),2)&gt;5,COUNTIF(Feries,IF(OR(WEEKDAY((G37-16),2)&gt;5,COUNTIF(Feries,(G37-16))&gt;0),(G37-16)-1,(G37-16)))&gt;0),IF(OR(WEEKDAY((G37-16),2)&gt;5,COUNTIF(Feries,(G37-16))&gt;0),(G37-16)-1,(G37-16))-1,IF(OR(WEEKDAY((G37-16),2)&gt;5,COUNTIF(Feries,(G37-16))&gt;0),(G37-16)-1,(G37-16))),2)&gt;5,COUNTIF(Feries,IF(OR(WEEKDAY(IF(OR(WEEKDAY((G37-16),2)&gt;5,COUNTIF(Feries,(G37-16))&gt;0),(G37-16)-1,(G37-16)),2)&gt;5,COUNTIF(Feries,IF(OR(WEEKDAY((G37-16),2)&gt;5,COUNTIF(Feries,(G37-16))&gt;0),(G37-16)-1,(G37-16)))&gt;0),IF(OR(WEEKDAY((G37-16),2)&gt;5,COUNTIF(Feries,(G37-16))&gt;0),(G37-16)-1,(G37-16))-1,IF(OR(WEEKDAY((G37-16),2)&gt;5,COUNTIF(Feries,(G37-16))&gt;0),(G37-16)-1,(G37-16))))&gt;0),IF(OR(WEEKDAY(IF(OR(WEEKDAY((G37-16),2)&gt;5,COUNTIF(Feries,(G37-16))&gt;0),(G37-16)-1,(G37-16)),2)&gt;5,COUNTIF(Feries,IF(OR(WEEKDAY((G37-16),2)&gt;5,COUNTIF(Feries,(G37-16))&gt;0),(G37-16)-1,(G37-16)))&gt;0),IF(OR(WEEKDAY((G37-16),2)&gt;5,COUNTIF(Feries,(G37-16))&gt;0),(G37-16)-1,(G37-16))-1,IF(OR(WEEKDAY((G37-16),2)&gt;5,COUNTIF(Feries,(G37-16))&gt;0),(G37-16)-1,(G37-16)))-1,IF(OR(WEEKDAY(IF(OR(WEEKDAY((G37-16),2)&gt;5,COUNTIF(Feries,(G37-16))&gt;0),(G37-16)-1,(G37-16)),2)&gt;5,COUNTIF(Feries,IF(OR(WEEKDAY((G37-16),2)&gt;5,COUNTIF(Feries,(G37-16))&gt;0),(G37-16)-1,(G37-16)))&gt;0),IF(OR(WEEKDAY((G37-16),2)&gt;5,COUNTIF(Feries,(G37-16))&gt;0),(G37-16)-1,(G37-16))-1,IF(OR(WEEKDAY((G37-16),2)&gt;5,COUNTIF(Feries,(G37-16))&gt;0),(G37-16)-1,(G37-16)))))&gt;0),IF(OR(WEEKDAY(IF(OR(WEEKDAY(IF(OR(WEEKDAY((G37-16),2)&gt;5,COUNTIF(Feries,(G37-16))&gt;0),(G37-16)-1,(G37-16)),2)&gt;5,COUNTIF(Feries,IF(OR(WEEKDAY((G37-16),2)&gt;5,COUNTIF(Feries,(G37-16))&gt;0),(G37-16)-1,(G37-16)))&gt;0),IF(OR(WEEKDAY((G37-16),2)&gt;5,COUNTIF(Feries,(G37-16))&gt;0),(G37-16)-1,(G37-16))-1,IF(OR(WEEKDAY((G37-16),2)&gt;5,COUNTIF(Feries,(G37-16))&gt;0),(G37-16)-1,(G37-16))),2)&gt;5,COUNTIF(Feries,IF(OR(WEEKDAY(IF(OR(WEEKDAY((G37-16),2)&gt;5,COUNTIF(Feries,(G37-16))&gt;0),(G37-16)-1,(G37-16)),2)&gt;5,COUNTIF(Feries,IF(OR(WEEKDAY((G37-16),2)&gt;5,COUNTIF(Feries,(G37-16))&gt;0),(G37-16)-1,(G37-16)))&gt;0),IF(OR(WEEKDAY((G37-16),2)&gt;5,COUNTIF(Feries,(G37-16))&gt;0),(G37-16)-1,(G37-16))-1,IF(OR(WEEKDAY((G37-16),2)&gt;5,COUNTIF(Feries,(G37-16))&gt;0),(G37-16)-1,(G37-16))))&gt;0),IF(OR(WEEKDAY(IF(OR(WEEKDAY((G37-16),2)&gt;5,COUNTIF(Feries,(G37-16))&gt;0),(G37-16)-1,(G37-16)),2)&gt;5,COUNTIF(Feries,IF(OR(WEEKDAY((G37-16),2)&gt;5,COUNTIF(Feries,(G37-16))&gt;0),(G37-16)-1,(G37-16)))&gt;0),IF(OR(WEEKDAY((G37-16),2)&gt;5,COUNTIF(Feries,(G37-16))&gt;0),(G37-16)-1,(G37-16))-1,IF(OR(WEEKDAY((G37-16),2)&gt;5,COUNTIF(Feries,(G37-16))&gt;0),(G37-16)-1,(G37-16)))-1,IF(OR(WEEKDAY(IF(OR(WEEKDAY((G37-16),2)&gt;5,COUNTIF(Feries,(G37-16))&gt;0),(G37-16)-1,(G37-16)),2)&gt;5,COUNTIF(Feries,IF(OR(WEEKDAY((G37-16),2)&gt;5,COUNTIF(Feries,(G37-16))&gt;0),(G37-16)-1,(G37-16)))&gt;0),IF(OR(WEEKDAY((G37-16),2)&gt;5,COUNTIF(Feries,(G37-16))&gt;0),(G37-16)-1,(G37-16))-1,IF(OR(WEEKDAY((G37-16),2)&gt;5,COUNTIF(Feries,(G37-16))&gt;0),(G37-16)-1,(G37-16))))-1,IF(OR(WEEKDAY(IF(OR(WEEKDAY(IF(OR(WEEKDAY((G37-16),2)&gt;5,COUNTIF(Feries,(G37-16))&gt;0),(G37-16)-1,(G37-16)),2)&gt;5,COUNTIF(Feries,IF(OR(WEEKDAY((G37-16),2)&gt;5,COUNTIF(Feries,(G37-16))&gt;0),(G37-16)-1,(G37-16)))&gt;0),IF(OR(WEEKDAY((G37-16),2)&gt;5,COUNTIF(Feries,(G37-16))&gt;0),(G37-16)-1,(G37-16))-1,IF(OR(WEEKDAY((G37-16),2)&gt;5,COUNTIF(Feries,(G37-16))&gt;0),(G37-16)-1,(G37-16))),2)&gt;5,COUNTIF(Feries,IF(OR(WEEKDAY(IF(OR(WEEKDAY((G37-16),2)&gt;5,COUNTIF(Feries,(G37-16))&gt;0),(G37-16)-1,(G37-16)),2)&gt;5,COUNTIF(Feries,IF(OR(WEEKDAY((G37-16),2)&gt;5,COUNTIF(Feries,(G37-16))&gt;0),(G37-16)-1,(G37-16)))&gt;0),IF(OR(WEEKDAY((G37-16),2)&gt;5,COUNTIF(Feries,(G37-16))&gt;0),(G37-16)-1,(G37-16))-1,IF(OR(WEEKDAY((G37-16),2)&gt;5,COUNTIF(Feries,(G37-16))&gt;0),(G37-16)-1,(G37-16))))&gt;0),IF(OR(WEEKDAY(IF(OR(WEEKDAY((G37-16),2)&gt;5,COUNTIF(Feries,(G37-16))&gt;0),(G37-16)-1,(G37-16)),2)&gt;5,COUNTIF(Feries,IF(OR(WEEKDAY((G37-16),2)&gt;5,COUNTIF(Feries,(G37-16))&gt;0),(G37-16)-1,(G37-16)))&gt;0),IF(OR(WEEKDAY((G37-16),2)&gt;5,COUNTIF(Feries,(G37-16))&gt;0),(G37-16)-1,(G37-16))-1,IF(OR(WEEKDAY((G37-16),2)&gt;5,COUNTIF(Feries,(G37-16))&gt;0),(G37-16)-1,(G37-16)))-1,IF(OR(WEEKDAY(IF(OR(WEEKDAY((G37-16),2)&gt;5,COUNTIF(Feries,(G37-16))&gt;0),(G37-16)-1,(G37-16)),2)&gt;5,COUNTIF(Feries,IF(OR(WEEKDAY((G37-16),2)&gt;5,COUNTIF(Feries,(G37-16))&gt;0),(G37-16)-1,(G37-16)))&gt;0),IF(OR(WEEKDAY((G37-16),2)&gt;5,COUNTIF(Feries,(G37-16))&gt;0),(G37-16)-1,(G37-16))-1,IF(OR(WEEKDAY((G37-16),2)&gt;5,COUNTIF(Feries,(G37-16))&gt;0),(G37-16)-1,(G37-16)))))))</f>
        <v/>
      </c>
      <c r="J37" s="9">
        <f>IF(G37="","",IF(OR(WEEKDAY(IF(OR(WEEKDAY(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2)&gt;5,COUNTIF(Feries,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gt;0),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-1,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2)&gt;5,COUNTIF(Feries,IF(OR(WEEKDAY(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2)&gt;5,COUNTIF(Feries,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gt;0),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-1,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gt;0),IF(OR(WEEKDAY(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2)&gt;5,COUNTIF(Feries,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gt;0),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-1,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-1,IF(OR(WEEKDAY(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2)&gt;5,COUNTIF(Feries,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gt;0),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-1,IF(OR(WEEKDAY(IF(OR(WEEKDAY((EDATE(G37,1)),2)&gt;5,COUNTIF(Feries,(EDATE(G37,1)))&gt;0),(EDATE(G37,1))-1,(EDATE(G37,1))),2)&gt;5,COUNTIF(Feries,IF(OR(WEEKDAY((EDATE(G37,1)),2)&gt;5,COUNTIF(Feries,(EDATE(G37,1)))&gt;0),(EDATE(G37,1))-1,(EDATE(G37,1))))&gt;0),IF(OR(WEEKDAY((EDATE(G37,1)),2)&gt;5,COUNTIF(Feries,(EDATE(G37,1)))&gt;0),(EDATE(G37,1))-1,(EDATE(G37,1)))-1,IF(OR(WEEKDAY((EDATE(G37,1)),2)&gt;5,COUNTIF(Feries,(EDATE(G37,1)))&gt;0),(EDATE(G37,1))-1,(EDATE(G37,1)))))))</f>
        <v/>
      </c>
      <c r="K37" s="16">
        <f>IF(OR(D37="",G37=""),"",IF(AND(ISNUMBER(H37),G37&gt;H37),"⚠ AG après la date limite : requête en prorogation à déposer avant la date limite",IF(AND(ISNUMBER(I37),TODAY()&gt;I37),"⚠ Date de convocation dépassée","")))</f>
        <v/>
      </c>
      <c r="L37" s="14"/>
    </row>
    <row r="38" spans="2:12">
      <c r="B38" s="14"/>
      <c r="C38" s="14"/>
      <c r="D38" s="7"/>
      <c r="E38" s="14"/>
      <c r="F38" s="14"/>
      <c r="G38" s="7"/>
      <c r="H38" s="9">
        <f>IF(D38="","",IF(C38="SAS","Selon statuts",IF(OR(C38="SA",C38="SARL",C38="SASU",C38="EURL"),EDATE(D38,6),"À vérifier")))</f>
        <v/>
      </c>
      <c r="I38" s="9">
        <f>IF(G38="","",IF(OR(C38="SASU",C38="EURL"),"Sans objet",IF(OR(WEEKDAY(IF(OR(WEEKDAY(IF(OR(WEEKDAY(IF(OR(WEEKDAY((G38-16),2)&gt;5,COUNTIF(Feries,(G38-16))&gt;0),(G38-16)-1,(G38-16)),2)&gt;5,COUNTIF(Feries,IF(OR(WEEKDAY((G38-16),2)&gt;5,COUNTIF(Feries,(G38-16))&gt;0),(G38-16)-1,(G38-16)))&gt;0),IF(OR(WEEKDAY((G38-16),2)&gt;5,COUNTIF(Feries,(G38-16))&gt;0),(G38-16)-1,(G38-16))-1,IF(OR(WEEKDAY((G38-16),2)&gt;5,COUNTIF(Feries,(G38-16))&gt;0),(G38-16)-1,(G38-16))),2)&gt;5,COUNTIF(Feries,IF(OR(WEEKDAY(IF(OR(WEEKDAY((G38-16),2)&gt;5,COUNTIF(Feries,(G38-16))&gt;0),(G38-16)-1,(G38-16)),2)&gt;5,COUNTIF(Feries,IF(OR(WEEKDAY((G38-16),2)&gt;5,COUNTIF(Feries,(G38-16))&gt;0),(G38-16)-1,(G38-16)))&gt;0),IF(OR(WEEKDAY((G38-16),2)&gt;5,COUNTIF(Feries,(G38-16))&gt;0),(G38-16)-1,(G38-16))-1,IF(OR(WEEKDAY((G38-16),2)&gt;5,COUNTIF(Feries,(G38-16))&gt;0),(G38-16)-1,(G38-16))))&gt;0),IF(OR(WEEKDAY(IF(OR(WEEKDAY((G38-16),2)&gt;5,COUNTIF(Feries,(G38-16))&gt;0),(G38-16)-1,(G38-16)),2)&gt;5,COUNTIF(Feries,IF(OR(WEEKDAY((G38-16),2)&gt;5,COUNTIF(Feries,(G38-16))&gt;0),(G38-16)-1,(G38-16)))&gt;0),IF(OR(WEEKDAY((G38-16),2)&gt;5,COUNTIF(Feries,(G38-16))&gt;0),(G38-16)-1,(G38-16))-1,IF(OR(WEEKDAY((G38-16),2)&gt;5,COUNTIF(Feries,(G38-16))&gt;0),(G38-16)-1,(G38-16)))-1,IF(OR(WEEKDAY(IF(OR(WEEKDAY((G38-16),2)&gt;5,COUNTIF(Feries,(G38-16))&gt;0),(G38-16)-1,(G38-16)),2)&gt;5,COUNTIF(Feries,IF(OR(WEEKDAY((G38-16),2)&gt;5,COUNTIF(Feries,(G38-16))&gt;0),(G38-16)-1,(G38-16)))&gt;0),IF(OR(WEEKDAY((G38-16),2)&gt;5,COUNTIF(Feries,(G38-16))&gt;0),(G38-16)-1,(G38-16))-1,IF(OR(WEEKDAY((G38-16),2)&gt;5,COUNTIF(Feries,(G38-16))&gt;0),(G38-16)-1,(G38-16)))),2)&gt;5,COUNTIF(Feries,IF(OR(WEEKDAY(IF(OR(WEEKDAY(IF(OR(WEEKDAY((G38-16),2)&gt;5,COUNTIF(Feries,(G38-16))&gt;0),(G38-16)-1,(G38-16)),2)&gt;5,COUNTIF(Feries,IF(OR(WEEKDAY((G38-16),2)&gt;5,COUNTIF(Feries,(G38-16))&gt;0),(G38-16)-1,(G38-16)))&gt;0),IF(OR(WEEKDAY((G38-16),2)&gt;5,COUNTIF(Feries,(G38-16))&gt;0),(G38-16)-1,(G38-16))-1,IF(OR(WEEKDAY((G38-16),2)&gt;5,COUNTIF(Feries,(G38-16))&gt;0),(G38-16)-1,(G38-16))),2)&gt;5,COUNTIF(Feries,IF(OR(WEEKDAY(IF(OR(WEEKDAY((G38-16),2)&gt;5,COUNTIF(Feries,(G38-16))&gt;0),(G38-16)-1,(G38-16)),2)&gt;5,COUNTIF(Feries,IF(OR(WEEKDAY((G38-16),2)&gt;5,COUNTIF(Feries,(G38-16))&gt;0),(G38-16)-1,(G38-16)))&gt;0),IF(OR(WEEKDAY((G38-16),2)&gt;5,COUNTIF(Feries,(G38-16))&gt;0),(G38-16)-1,(G38-16))-1,IF(OR(WEEKDAY((G38-16),2)&gt;5,COUNTIF(Feries,(G38-16))&gt;0),(G38-16)-1,(G38-16))))&gt;0),IF(OR(WEEKDAY(IF(OR(WEEKDAY((G38-16),2)&gt;5,COUNTIF(Feries,(G38-16))&gt;0),(G38-16)-1,(G38-16)),2)&gt;5,COUNTIF(Feries,IF(OR(WEEKDAY((G38-16),2)&gt;5,COUNTIF(Feries,(G38-16))&gt;0),(G38-16)-1,(G38-16)))&gt;0),IF(OR(WEEKDAY((G38-16),2)&gt;5,COUNTIF(Feries,(G38-16))&gt;0),(G38-16)-1,(G38-16))-1,IF(OR(WEEKDAY((G38-16),2)&gt;5,COUNTIF(Feries,(G38-16))&gt;0),(G38-16)-1,(G38-16)))-1,IF(OR(WEEKDAY(IF(OR(WEEKDAY((G38-16),2)&gt;5,COUNTIF(Feries,(G38-16))&gt;0),(G38-16)-1,(G38-16)),2)&gt;5,COUNTIF(Feries,IF(OR(WEEKDAY((G38-16),2)&gt;5,COUNTIF(Feries,(G38-16))&gt;0),(G38-16)-1,(G38-16)))&gt;0),IF(OR(WEEKDAY((G38-16),2)&gt;5,COUNTIF(Feries,(G38-16))&gt;0),(G38-16)-1,(G38-16))-1,IF(OR(WEEKDAY((G38-16),2)&gt;5,COUNTIF(Feries,(G38-16))&gt;0),(G38-16)-1,(G38-16)))))&gt;0),IF(OR(WEEKDAY(IF(OR(WEEKDAY(IF(OR(WEEKDAY((G38-16),2)&gt;5,COUNTIF(Feries,(G38-16))&gt;0),(G38-16)-1,(G38-16)),2)&gt;5,COUNTIF(Feries,IF(OR(WEEKDAY((G38-16),2)&gt;5,COUNTIF(Feries,(G38-16))&gt;0),(G38-16)-1,(G38-16)))&gt;0),IF(OR(WEEKDAY((G38-16),2)&gt;5,COUNTIF(Feries,(G38-16))&gt;0),(G38-16)-1,(G38-16))-1,IF(OR(WEEKDAY((G38-16),2)&gt;5,COUNTIF(Feries,(G38-16))&gt;0),(G38-16)-1,(G38-16))),2)&gt;5,COUNTIF(Feries,IF(OR(WEEKDAY(IF(OR(WEEKDAY((G38-16),2)&gt;5,COUNTIF(Feries,(G38-16))&gt;0),(G38-16)-1,(G38-16)),2)&gt;5,COUNTIF(Feries,IF(OR(WEEKDAY((G38-16),2)&gt;5,COUNTIF(Feries,(G38-16))&gt;0),(G38-16)-1,(G38-16)))&gt;0),IF(OR(WEEKDAY((G38-16),2)&gt;5,COUNTIF(Feries,(G38-16))&gt;0),(G38-16)-1,(G38-16))-1,IF(OR(WEEKDAY((G38-16),2)&gt;5,COUNTIF(Feries,(G38-16))&gt;0),(G38-16)-1,(G38-16))))&gt;0),IF(OR(WEEKDAY(IF(OR(WEEKDAY((G38-16),2)&gt;5,COUNTIF(Feries,(G38-16))&gt;0),(G38-16)-1,(G38-16)),2)&gt;5,COUNTIF(Feries,IF(OR(WEEKDAY((G38-16),2)&gt;5,COUNTIF(Feries,(G38-16))&gt;0),(G38-16)-1,(G38-16)))&gt;0),IF(OR(WEEKDAY((G38-16),2)&gt;5,COUNTIF(Feries,(G38-16))&gt;0),(G38-16)-1,(G38-16))-1,IF(OR(WEEKDAY((G38-16),2)&gt;5,COUNTIF(Feries,(G38-16))&gt;0),(G38-16)-1,(G38-16)))-1,IF(OR(WEEKDAY(IF(OR(WEEKDAY((G38-16),2)&gt;5,COUNTIF(Feries,(G38-16))&gt;0),(G38-16)-1,(G38-16)),2)&gt;5,COUNTIF(Feries,IF(OR(WEEKDAY((G38-16),2)&gt;5,COUNTIF(Feries,(G38-16))&gt;0),(G38-16)-1,(G38-16)))&gt;0),IF(OR(WEEKDAY((G38-16),2)&gt;5,COUNTIF(Feries,(G38-16))&gt;0),(G38-16)-1,(G38-16))-1,IF(OR(WEEKDAY((G38-16),2)&gt;5,COUNTIF(Feries,(G38-16))&gt;0),(G38-16)-1,(G38-16))))-1,IF(OR(WEEKDAY(IF(OR(WEEKDAY(IF(OR(WEEKDAY((G38-16),2)&gt;5,COUNTIF(Feries,(G38-16))&gt;0),(G38-16)-1,(G38-16)),2)&gt;5,COUNTIF(Feries,IF(OR(WEEKDAY((G38-16),2)&gt;5,COUNTIF(Feries,(G38-16))&gt;0),(G38-16)-1,(G38-16)))&gt;0),IF(OR(WEEKDAY((G38-16),2)&gt;5,COUNTIF(Feries,(G38-16))&gt;0),(G38-16)-1,(G38-16))-1,IF(OR(WEEKDAY((G38-16),2)&gt;5,COUNTIF(Feries,(G38-16))&gt;0),(G38-16)-1,(G38-16))),2)&gt;5,COUNTIF(Feries,IF(OR(WEEKDAY(IF(OR(WEEKDAY((G38-16),2)&gt;5,COUNTIF(Feries,(G38-16))&gt;0),(G38-16)-1,(G38-16)),2)&gt;5,COUNTIF(Feries,IF(OR(WEEKDAY((G38-16),2)&gt;5,COUNTIF(Feries,(G38-16))&gt;0),(G38-16)-1,(G38-16)))&gt;0),IF(OR(WEEKDAY((G38-16),2)&gt;5,COUNTIF(Feries,(G38-16))&gt;0),(G38-16)-1,(G38-16))-1,IF(OR(WEEKDAY((G38-16),2)&gt;5,COUNTIF(Feries,(G38-16))&gt;0),(G38-16)-1,(G38-16))))&gt;0),IF(OR(WEEKDAY(IF(OR(WEEKDAY((G38-16),2)&gt;5,COUNTIF(Feries,(G38-16))&gt;0),(G38-16)-1,(G38-16)),2)&gt;5,COUNTIF(Feries,IF(OR(WEEKDAY((G38-16),2)&gt;5,COUNTIF(Feries,(G38-16))&gt;0),(G38-16)-1,(G38-16)))&gt;0),IF(OR(WEEKDAY((G38-16),2)&gt;5,COUNTIF(Feries,(G38-16))&gt;0),(G38-16)-1,(G38-16))-1,IF(OR(WEEKDAY((G38-16),2)&gt;5,COUNTIF(Feries,(G38-16))&gt;0),(G38-16)-1,(G38-16)))-1,IF(OR(WEEKDAY(IF(OR(WEEKDAY((G38-16),2)&gt;5,COUNTIF(Feries,(G38-16))&gt;0),(G38-16)-1,(G38-16)),2)&gt;5,COUNTIF(Feries,IF(OR(WEEKDAY((G38-16),2)&gt;5,COUNTIF(Feries,(G38-16))&gt;0),(G38-16)-1,(G38-16)))&gt;0),IF(OR(WEEKDAY((G38-16),2)&gt;5,COUNTIF(Feries,(G38-16))&gt;0),(G38-16)-1,(G38-16))-1,IF(OR(WEEKDAY((G38-16),2)&gt;5,COUNTIF(Feries,(G38-16))&gt;0),(G38-16)-1,(G38-16)))))))</f>
        <v/>
      </c>
      <c r="J38" s="9">
        <f>IF(G38="","",IF(OR(WEEKDAY(IF(OR(WEEKDAY(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2)&gt;5,COUNTIF(Feries,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gt;0),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-1,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2)&gt;5,COUNTIF(Feries,IF(OR(WEEKDAY(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2)&gt;5,COUNTIF(Feries,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gt;0),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-1,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gt;0),IF(OR(WEEKDAY(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2)&gt;5,COUNTIF(Feries,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gt;0),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-1,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-1,IF(OR(WEEKDAY(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2)&gt;5,COUNTIF(Feries,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gt;0),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-1,IF(OR(WEEKDAY(IF(OR(WEEKDAY((EDATE(G38,1)),2)&gt;5,COUNTIF(Feries,(EDATE(G38,1)))&gt;0),(EDATE(G38,1))-1,(EDATE(G38,1))),2)&gt;5,COUNTIF(Feries,IF(OR(WEEKDAY((EDATE(G38,1)),2)&gt;5,COUNTIF(Feries,(EDATE(G38,1)))&gt;0),(EDATE(G38,1))-1,(EDATE(G38,1))))&gt;0),IF(OR(WEEKDAY((EDATE(G38,1)),2)&gt;5,COUNTIF(Feries,(EDATE(G38,1)))&gt;0),(EDATE(G38,1))-1,(EDATE(G38,1)))-1,IF(OR(WEEKDAY((EDATE(G38,1)),2)&gt;5,COUNTIF(Feries,(EDATE(G38,1)))&gt;0),(EDATE(G38,1))-1,(EDATE(G38,1)))))))</f>
        <v/>
      </c>
      <c r="K38" s="16">
        <f>IF(OR(D38="",G38=""),"",IF(AND(ISNUMBER(H38),G38&gt;H38),"⚠ AG après la date limite : requête en prorogation à déposer avant la date limite",IF(AND(ISNUMBER(I38),TODAY()&gt;I38),"⚠ Date de convocation dépassée","")))</f>
        <v/>
      </c>
      <c r="L38" s="14"/>
    </row>
    <row r="39" spans="2:12">
      <c r="B39" s="14"/>
      <c r="C39" s="14"/>
      <c r="D39" s="7"/>
      <c r="E39" s="14"/>
      <c r="F39" s="14"/>
      <c r="G39" s="7"/>
      <c r="H39" s="9">
        <f>IF(D39="","",IF(C39="SAS","Selon statuts",IF(OR(C39="SA",C39="SARL",C39="SASU",C39="EURL"),EDATE(D39,6),"À vérifier")))</f>
        <v/>
      </c>
      <c r="I39" s="9">
        <f>IF(G39="","",IF(OR(C39="SASU",C39="EURL"),"Sans objet",IF(OR(WEEKDAY(IF(OR(WEEKDAY(IF(OR(WEEKDAY(IF(OR(WEEKDAY((G39-16),2)&gt;5,COUNTIF(Feries,(G39-16))&gt;0),(G39-16)-1,(G39-16)),2)&gt;5,COUNTIF(Feries,IF(OR(WEEKDAY((G39-16),2)&gt;5,COUNTIF(Feries,(G39-16))&gt;0),(G39-16)-1,(G39-16)))&gt;0),IF(OR(WEEKDAY((G39-16),2)&gt;5,COUNTIF(Feries,(G39-16))&gt;0),(G39-16)-1,(G39-16))-1,IF(OR(WEEKDAY((G39-16),2)&gt;5,COUNTIF(Feries,(G39-16))&gt;0),(G39-16)-1,(G39-16))),2)&gt;5,COUNTIF(Feries,IF(OR(WEEKDAY(IF(OR(WEEKDAY((G39-16),2)&gt;5,COUNTIF(Feries,(G39-16))&gt;0),(G39-16)-1,(G39-16)),2)&gt;5,COUNTIF(Feries,IF(OR(WEEKDAY((G39-16),2)&gt;5,COUNTIF(Feries,(G39-16))&gt;0),(G39-16)-1,(G39-16)))&gt;0),IF(OR(WEEKDAY((G39-16),2)&gt;5,COUNTIF(Feries,(G39-16))&gt;0),(G39-16)-1,(G39-16))-1,IF(OR(WEEKDAY((G39-16),2)&gt;5,COUNTIF(Feries,(G39-16))&gt;0),(G39-16)-1,(G39-16))))&gt;0),IF(OR(WEEKDAY(IF(OR(WEEKDAY((G39-16),2)&gt;5,COUNTIF(Feries,(G39-16))&gt;0),(G39-16)-1,(G39-16)),2)&gt;5,COUNTIF(Feries,IF(OR(WEEKDAY((G39-16),2)&gt;5,COUNTIF(Feries,(G39-16))&gt;0),(G39-16)-1,(G39-16)))&gt;0),IF(OR(WEEKDAY((G39-16),2)&gt;5,COUNTIF(Feries,(G39-16))&gt;0),(G39-16)-1,(G39-16))-1,IF(OR(WEEKDAY((G39-16),2)&gt;5,COUNTIF(Feries,(G39-16))&gt;0),(G39-16)-1,(G39-16)))-1,IF(OR(WEEKDAY(IF(OR(WEEKDAY((G39-16),2)&gt;5,COUNTIF(Feries,(G39-16))&gt;0),(G39-16)-1,(G39-16)),2)&gt;5,COUNTIF(Feries,IF(OR(WEEKDAY((G39-16),2)&gt;5,COUNTIF(Feries,(G39-16))&gt;0),(G39-16)-1,(G39-16)))&gt;0),IF(OR(WEEKDAY((G39-16),2)&gt;5,COUNTIF(Feries,(G39-16))&gt;0),(G39-16)-1,(G39-16))-1,IF(OR(WEEKDAY((G39-16),2)&gt;5,COUNTIF(Feries,(G39-16))&gt;0),(G39-16)-1,(G39-16)))),2)&gt;5,COUNTIF(Feries,IF(OR(WEEKDAY(IF(OR(WEEKDAY(IF(OR(WEEKDAY((G39-16),2)&gt;5,COUNTIF(Feries,(G39-16))&gt;0),(G39-16)-1,(G39-16)),2)&gt;5,COUNTIF(Feries,IF(OR(WEEKDAY((G39-16),2)&gt;5,COUNTIF(Feries,(G39-16))&gt;0),(G39-16)-1,(G39-16)))&gt;0),IF(OR(WEEKDAY((G39-16),2)&gt;5,COUNTIF(Feries,(G39-16))&gt;0),(G39-16)-1,(G39-16))-1,IF(OR(WEEKDAY((G39-16),2)&gt;5,COUNTIF(Feries,(G39-16))&gt;0),(G39-16)-1,(G39-16))),2)&gt;5,COUNTIF(Feries,IF(OR(WEEKDAY(IF(OR(WEEKDAY((G39-16),2)&gt;5,COUNTIF(Feries,(G39-16))&gt;0),(G39-16)-1,(G39-16)),2)&gt;5,COUNTIF(Feries,IF(OR(WEEKDAY((G39-16),2)&gt;5,COUNTIF(Feries,(G39-16))&gt;0),(G39-16)-1,(G39-16)))&gt;0),IF(OR(WEEKDAY((G39-16),2)&gt;5,COUNTIF(Feries,(G39-16))&gt;0),(G39-16)-1,(G39-16))-1,IF(OR(WEEKDAY((G39-16),2)&gt;5,COUNTIF(Feries,(G39-16))&gt;0),(G39-16)-1,(G39-16))))&gt;0),IF(OR(WEEKDAY(IF(OR(WEEKDAY((G39-16),2)&gt;5,COUNTIF(Feries,(G39-16))&gt;0),(G39-16)-1,(G39-16)),2)&gt;5,COUNTIF(Feries,IF(OR(WEEKDAY((G39-16),2)&gt;5,COUNTIF(Feries,(G39-16))&gt;0),(G39-16)-1,(G39-16)))&gt;0),IF(OR(WEEKDAY((G39-16),2)&gt;5,COUNTIF(Feries,(G39-16))&gt;0),(G39-16)-1,(G39-16))-1,IF(OR(WEEKDAY((G39-16),2)&gt;5,COUNTIF(Feries,(G39-16))&gt;0),(G39-16)-1,(G39-16)))-1,IF(OR(WEEKDAY(IF(OR(WEEKDAY((G39-16),2)&gt;5,COUNTIF(Feries,(G39-16))&gt;0),(G39-16)-1,(G39-16)),2)&gt;5,COUNTIF(Feries,IF(OR(WEEKDAY((G39-16),2)&gt;5,COUNTIF(Feries,(G39-16))&gt;0),(G39-16)-1,(G39-16)))&gt;0),IF(OR(WEEKDAY((G39-16),2)&gt;5,COUNTIF(Feries,(G39-16))&gt;0),(G39-16)-1,(G39-16))-1,IF(OR(WEEKDAY((G39-16),2)&gt;5,COUNTIF(Feries,(G39-16))&gt;0),(G39-16)-1,(G39-16)))))&gt;0),IF(OR(WEEKDAY(IF(OR(WEEKDAY(IF(OR(WEEKDAY((G39-16),2)&gt;5,COUNTIF(Feries,(G39-16))&gt;0),(G39-16)-1,(G39-16)),2)&gt;5,COUNTIF(Feries,IF(OR(WEEKDAY((G39-16),2)&gt;5,COUNTIF(Feries,(G39-16))&gt;0),(G39-16)-1,(G39-16)))&gt;0),IF(OR(WEEKDAY((G39-16),2)&gt;5,COUNTIF(Feries,(G39-16))&gt;0),(G39-16)-1,(G39-16))-1,IF(OR(WEEKDAY((G39-16),2)&gt;5,COUNTIF(Feries,(G39-16))&gt;0),(G39-16)-1,(G39-16))),2)&gt;5,COUNTIF(Feries,IF(OR(WEEKDAY(IF(OR(WEEKDAY((G39-16),2)&gt;5,COUNTIF(Feries,(G39-16))&gt;0),(G39-16)-1,(G39-16)),2)&gt;5,COUNTIF(Feries,IF(OR(WEEKDAY((G39-16),2)&gt;5,COUNTIF(Feries,(G39-16))&gt;0),(G39-16)-1,(G39-16)))&gt;0),IF(OR(WEEKDAY((G39-16),2)&gt;5,COUNTIF(Feries,(G39-16))&gt;0),(G39-16)-1,(G39-16))-1,IF(OR(WEEKDAY((G39-16),2)&gt;5,COUNTIF(Feries,(G39-16))&gt;0),(G39-16)-1,(G39-16))))&gt;0),IF(OR(WEEKDAY(IF(OR(WEEKDAY((G39-16),2)&gt;5,COUNTIF(Feries,(G39-16))&gt;0),(G39-16)-1,(G39-16)),2)&gt;5,COUNTIF(Feries,IF(OR(WEEKDAY((G39-16),2)&gt;5,COUNTIF(Feries,(G39-16))&gt;0),(G39-16)-1,(G39-16)))&gt;0),IF(OR(WEEKDAY((G39-16),2)&gt;5,COUNTIF(Feries,(G39-16))&gt;0),(G39-16)-1,(G39-16))-1,IF(OR(WEEKDAY((G39-16),2)&gt;5,COUNTIF(Feries,(G39-16))&gt;0),(G39-16)-1,(G39-16)))-1,IF(OR(WEEKDAY(IF(OR(WEEKDAY((G39-16),2)&gt;5,COUNTIF(Feries,(G39-16))&gt;0),(G39-16)-1,(G39-16)),2)&gt;5,COUNTIF(Feries,IF(OR(WEEKDAY((G39-16),2)&gt;5,COUNTIF(Feries,(G39-16))&gt;0),(G39-16)-1,(G39-16)))&gt;0),IF(OR(WEEKDAY((G39-16),2)&gt;5,COUNTIF(Feries,(G39-16))&gt;0),(G39-16)-1,(G39-16))-1,IF(OR(WEEKDAY((G39-16),2)&gt;5,COUNTIF(Feries,(G39-16))&gt;0),(G39-16)-1,(G39-16))))-1,IF(OR(WEEKDAY(IF(OR(WEEKDAY(IF(OR(WEEKDAY((G39-16),2)&gt;5,COUNTIF(Feries,(G39-16))&gt;0),(G39-16)-1,(G39-16)),2)&gt;5,COUNTIF(Feries,IF(OR(WEEKDAY((G39-16),2)&gt;5,COUNTIF(Feries,(G39-16))&gt;0),(G39-16)-1,(G39-16)))&gt;0),IF(OR(WEEKDAY((G39-16),2)&gt;5,COUNTIF(Feries,(G39-16))&gt;0),(G39-16)-1,(G39-16))-1,IF(OR(WEEKDAY((G39-16),2)&gt;5,COUNTIF(Feries,(G39-16))&gt;0),(G39-16)-1,(G39-16))),2)&gt;5,COUNTIF(Feries,IF(OR(WEEKDAY(IF(OR(WEEKDAY((G39-16),2)&gt;5,COUNTIF(Feries,(G39-16))&gt;0),(G39-16)-1,(G39-16)),2)&gt;5,COUNTIF(Feries,IF(OR(WEEKDAY((G39-16),2)&gt;5,COUNTIF(Feries,(G39-16))&gt;0),(G39-16)-1,(G39-16)))&gt;0),IF(OR(WEEKDAY((G39-16),2)&gt;5,COUNTIF(Feries,(G39-16))&gt;0),(G39-16)-1,(G39-16))-1,IF(OR(WEEKDAY((G39-16),2)&gt;5,COUNTIF(Feries,(G39-16))&gt;0),(G39-16)-1,(G39-16))))&gt;0),IF(OR(WEEKDAY(IF(OR(WEEKDAY((G39-16),2)&gt;5,COUNTIF(Feries,(G39-16))&gt;0),(G39-16)-1,(G39-16)),2)&gt;5,COUNTIF(Feries,IF(OR(WEEKDAY((G39-16),2)&gt;5,COUNTIF(Feries,(G39-16))&gt;0),(G39-16)-1,(G39-16)))&gt;0),IF(OR(WEEKDAY((G39-16),2)&gt;5,COUNTIF(Feries,(G39-16))&gt;0),(G39-16)-1,(G39-16))-1,IF(OR(WEEKDAY((G39-16),2)&gt;5,COUNTIF(Feries,(G39-16))&gt;0),(G39-16)-1,(G39-16)))-1,IF(OR(WEEKDAY(IF(OR(WEEKDAY((G39-16),2)&gt;5,COUNTIF(Feries,(G39-16))&gt;0),(G39-16)-1,(G39-16)),2)&gt;5,COUNTIF(Feries,IF(OR(WEEKDAY((G39-16),2)&gt;5,COUNTIF(Feries,(G39-16))&gt;0),(G39-16)-1,(G39-16)))&gt;0),IF(OR(WEEKDAY((G39-16),2)&gt;5,COUNTIF(Feries,(G39-16))&gt;0),(G39-16)-1,(G39-16))-1,IF(OR(WEEKDAY((G39-16),2)&gt;5,COUNTIF(Feries,(G39-16))&gt;0),(G39-16)-1,(G39-16)))))))</f>
        <v/>
      </c>
      <c r="J39" s="9">
        <f>IF(G39="","",IF(OR(WEEKDAY(IF(OR(WEEKDAY(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2)&gt;5,COUNTIF(Feries,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gt;0),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-1,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2)&gt;5,COUNTIF(Feries,IF(OR(WEEKDAY(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2)&gt;5,COUNTIF(Feries,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gt;0),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-1,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gt;0),IF(OR(WEEKDAY(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2)&gt;5,COUNTIF(Feries,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gt;0),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-1,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-1,IF(OR(WEEKDAY(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2)&gt;5,COUNTIF(Feries,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gt;0),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-1,IF(OR(WEEKDAY(IF(OR(WEEKDAY((EDATE(G39,1)),2)&gt;5,COUNTIF(Feries,(EDATE(G39,1)))&gt;0),(EDATE(G39,1))-1,(EDATE(G39,1))),2)&gt;5,COUNTIF(Feries,IF(OR(WEEKDAY((EDATE(G39,1)),2)&gt;5,COUNTIF(Feries,(EDATE(G39,1)))&gt;0),(EDATE(G39,1))-1,(EDATE(G39,1))))&gt;0),IF(OR(WEEKDAY((EDATE(G39,1)),2)&gt;5,COUNTIF(Feries,(EDATE(G39,1)))&gt;0),(EDATE(G39,1))-1,(EDATE(G39,1)))-1,IF(OR(WEEKDAY((EDATE(G39,1)),2)&gt;5,COUNTIF(Feries,(EDATE(G39,1)))&gt;0),(EDATE(G39,1))-1,(EDATE(G39,1)))))))</f>
        <v/>
      </c>
      <c r="K39" s="16">
        <f>IF(OR(D39="",G39=""),"",IF(AND(ISNUMBER(H39),G39&gt;H39),"⚠ AG après la date limite : requête en prorogation à déposer avant la date limite",IF(AND(ISNUMBER(I39),TODAY()&gt;I39),"⚠ Date de convocation dépassée","")))</f>
        <v/>
      </c>
      <c r="L39" s="14"/>
    </row>
    <row r="40" spans="2:12">
      <c r="B40" s="14"/>
      <c r="C40" s="14"/>
      <c r="D40" s="7"/>
      <c r="E40" s="14"/>
      <c r="F40" s="14"/>
      <c r="G40" s="7"/>
      <c r="H40" s="9">
        <f>IF(D40="","",IF(C40="SAS","Selon statuts",IF(OR(C40="SA",C40="SARL",C40="SASU",C40="EURL"),EDATE(D40,6),"À vérifier")))</f>
        <v/>
      </c>
      <c r="I40" s="9">
        <f>IF(G40="","",IF(OR(C40="SASU",C40="EURL"),"Sans objet",IF(OR(WEEKDAY(IF(OR(WEEKDAY(IF(OR(WEEKDAY(IF(OR(WEEKDAY((G40-16),2)&gt;5,COUNTIF(Feries,(G40-16))&gt;0),(G40-16)-1,(G40-16)),2)&gt;5,COUNTIF(Feries,IF(OR(WEEKDAY((G40-16),2)&gt;5,COUNTIF(Feries,(G40-16))&gt;0),(G40-16)-1,(G40-16)))&gt;0),IF(OR(WEEKDAY((G40-16),2)&gt;5,COUNTIF(Feries,(G40-16))&gt;0),(G40-16)-1,(G40-16))-1,IF(OR(WEEKDAY((G40-16),2)&gt;5,COUNTIF(Feries,(G40-16))&gt;0),(G40-16)-1,(G40-16))),2)&gt;5,COUNTIF(Feries,IF(OR(WEEKDAY(IF(OR(WEEKDAY((G40-16),2)&gt;5,COUNTIF(Feries,(G40-16))&gt;0),(G40-16)-1,(G40-16)),2)&gt;5,COUNTIF(Feries,IF(OR(WEEKDAY((G40-16),2)&gt;5,COUNTIF(Feries,(G40-16))&gt;0),(G40-16)-1,(G40-16)))&gt;0),IF(OR(WEEKDAY((G40-16),2)&gt;5,COUNTIF(Feries,(G40-16))&gt;0),(G40-16)-1,(G40-16))-1,IF(OR(WEEKDAY((G40-16),2)&gt;5,COUNTIF(Feries,(G40-16))&gt;0),(G40-16)-1,(G40-16))))&gt;0),IF(OR(WEEKDAY(IF(OR(WEEKDAY((G40-16),2)&gt;5,COUNTIF(Feries,(G40-16))&gt;0),(G40-16)-1,(G40-16)),2)&gt;5,COUNTIF(Feries,IF(OR(WEEKDAY((G40-16),2)&gt;5,COUNTIF(Feries,(G40-16))&gt;0),(G40-16)-1,(G40-16)))&gt;0),IF(OR(WEEKDAY((G40-16),2)&gt;5,COUNTIF(Feries,(G40-16))&gt;0),(G40-16)-1,(G40-16))-1,IF(OR(WEEKDAY((G40-16),2)&gt;5,COUNTIF(Feries,(G40-16))&gt;0),(G40-16)-1,(G40-16)))-1,IF(OR(WEEKDAY(IF(OR(WEEKDAY((G40-16),2)&gt;5,COUNTIF(Feries,(G40-16))&gt;0),(G40-16)-1,(G40-16)),2)&gt;5,COUNTIF(Feries,IF(OR(WEEKDAY((G40-16),2)&gt;5,COUNTIF(Feries,(G40-16))&gt;0),(G40-16)-1,(G40-16)))&gt;0),IF(OR(WEEKDAY((G40-16),2)&gt;5,COUNTIF(Feries,(G40-16))&gt;0),(G40-16)-1,(G40-16))-1,IF(OR(WEEKDAY((G40-16),2)&gt;5,COUNTIF(Feries,(G40-16))&gt;0),(G40-16)-1,(G40-16)))),2)&gt;5,COUNTIF(Feries,IF(OR(WEEKDAY(IF(OR(WEEKDAY(IF(OR(WEEKDAY((G40-16),2)&gt;5,COUNTIF(Feries,(G40-16))&gt;0),(G40-16)-1,(G40-16)),2)&gt;5,COUNTIF(Feries,IF(OR(WEEKDAY((G40-16),2)&gt;5,COUNTIF(Feries,(G40-16))&gt;0),(G40-16)-1,(G40-16)))&gt;0),IF(OR(WEEKDAY((G40-16),2)&gt;5,COUNTIF(Feries,(G40-16))&gt;0),(G40-16)-1,(G40-16))-1,IF(OR(WEEKDAY((G40-16),2)&gt;5,COUNTIF(Feries,(G40-16))&gt;0),(G40-16)-1,(G40-16))),2)&gt;5,COUNTIF(Feries,IF(OR(WEEKDAY(IF(OR(WEEKDAY((G40-16),2)&gt;5,COUNTIF(Feries,(G40-16))&gt;0),(G40-16)-1,(G40-16)),2)&gt;5,COUNTIF(Feries,IF(OR(WEEKDAY((G40-16),2)&gt;5,COUNTIF(Feries,(G40-16))&gt;0),(G40-16)-1,(G40-16)))&gt;0),IF(OR(WEEKDAY((G40-16),2)&gt;5,COUNTIF(Feries,(G40-16))&gt;0),(G40-16)-1,(G40-16))-1,IF(OR(WEEKDAY((G40-16),2)&gt;5,COUNTIF(Feries,(G40-16))&gt;0),(G40-16)-1,(G40-16))))&gt;0),IF(OR(WEEKDAY(IF(OR(WEEKDAY((G40-16),2)&gt;5,COUNTIF(Feries,(G40-16))&gt;0),(G40-16)-1,(G40-16)),2)&gt;5,COUNTIF(Feries,IF(OR(WEEKDAY((G40-16),2)&gt;5,COUNTIF(Feries,(G40-16))&gt;0),(G40-16)-1,(G40-16)))&gt;0),IF(OR(WEEKDAY((G40-16),2)&gt;5,COUNTIF(Feries,(G40-16))&gt;0),(G40-16)-1,(G40-16))-1,IF(OR(WEEKDAY((G40-16),2)&gt;5,COUNTIF(Feries,(G40-16))&gt;0),(G40-16)-1,(G40-16)))-1,IF(OR(WEEKDAY(IF(OR(WEEKDAY((G40-16),2)&gt;5,COUNTIF(Feries,(G40-16))&gt;0),(G40-16)-1,(G40-16)),2)&gt;5,COUNTIF(Feries,IF(OR(WEEKDAY((G40-16),2)&gt;5,COUNTIF(Feries,(G40-16))&gt;0),(G40-16)-1,(G40-16)))&gt;0),IF(OR(WEEKDAY((G40-16),2)&gt;5,COUNTIF(Feries,(G40-16))&gt;0),(G40-16)-1,(G40-16))-1,IF(OR(WEEKDAY((G40-16),2)&gt;5,COUNTIF(Feries,(G40-16))&gt;0),(G40-16)-1,(G40-16)))))&gt;0),IF(OR(WEEKDAY(IF(OR(WEEKDAY(IF(OR(WEEKDAY((G40-16),2)&gt;5,COUNTIF(Feries,(G40-16))&gt;0),(G40-16)-1,(G40-16)),2)&gt;5,COUNTIF(Feries,IF(OR(WEEKDAY((G40-16),2)&gt;5,COUNTIF(Feries,(G40-16))&gt;0),(G40-16)-1,(G40-16)))&gt;0),IF(OR(WEEKDAY((G40-16),2)&gt;5,COUNTIF(Feries,(G40-16))&gt;0),(G40-16)-1,(G40-16))-1,IF(OR(WEEKDAY((G40-16),2)&gt;5,COUNTIF(Feries,(G40-16))&gt;0),(G40-16)-1,(G40-16))),2)&gt;5,COUNTIF(Feries,IF(OR(WEEKDAY(IF(OR(WEEKDAY((G40-16),2)&gt;5,COUNTIF(Feries,(G40-16))&gt;0),(G40-16)-1,(G40-16)),2)&gt;5,COUNTIF(Feries,IF(OR(WEEKDAY((G40-16),2)&gt;5,COUNTIF(Feries,(G40-16))&gt;0),(G40-16)-1,(G40-16)))&gt;0),IF(OR(WEEKDAY((G40-16),2)&gt;5,COUNTIF(Feries,(G40-16))&gt;0),(G40-16)-1,(G40-16))-1,IF(OR(WEEKDAY((G40-16),2)&gt;5,COUNTIF(Feries,(G40-16))&gt;0),(G40-16)-1,(G40-16))))&gt;0),IF(OR(WEEKDAY(IF(OR(WEEKDAY((G40-16),2)&gt;5,COUNTIF(Feries,(G40-16))&gt;0),(G40-16)-1,(G40-16)),2)&gt;5,COUNTIF(Feries,IF(OR(WEEKDAY((G40-16),2)&gt;5,COUNTIF(Feries,(G40-16))&gt;0),(G40-16)-1,(G40-16)))&gt;0),IF(OR(WEEKDAY((G40-16),2)&gt;5,COUNTIF(Feries,(G40-16))&gt;0),(G40-16)-1,(G40-16))-1,IF(OR(WEEKDAY((G40-16),2)&gt;5,COUNTIF(Feries,(G40-16))&gt;0),(G40-16)-1,(G40-16)))-1,IF(OR(WEEKDAY(IF(OR(WEEKDAY((G40-16),2)&gt;5,COUNTIF(Feries,(G40-16))&gt;0),(G40-16)-1,(G40-16)),2)&gt;5,COUNTIF(Feries,IF(OR(WEEKDAY((G40-16),2)&gt;5,COUNTIF(Feries,(G40-16))&gt;0),(G40-16)-1,(G40-16)))&gt;0),IF(OR(WEEKDAY((G40-16),2)&gt;5,COUNTIF(Feries,(G40-16))&gt;0),(G40-16)-1,(G40-16))-1,IF(OR(WEEKDAY((G40-16),2)&gt;5,COUNTIF(Feries,(G40-16))&gt;0),(G40-16)-1,(G40-16))))-1,IF(OR(WEEKDAY(IF(OR(WEEKDAY(IF(OR(WEEKDAY((G40-16),2)&gt;5,COUNTIF(Feries,(G40-16))&gt;0),(G40-16)-1,(G40-16)),2)&gt;5,COUNTIF(Feries,IF(OR(WEEKDAY((G40-16),2)&gt;5,COUNTIF(Feries,(G40-16))&gt;0),(G40-16)-1,(G40-16)))&gt;0),IF(OR(WEEKDAY((G40-16),2)&gt;5,COUNTIF(Feries,(G40-16))&gt;0),(G40-16)-1,(G40-16))-1,IF(OR(WEEKDAY((G40-16),2)&gt;5,COUNTIF(Feries,(G40-16))&gt;0),(G40-16)-1,(G40-16))),2)&gt;5,COUNTIF(Feries,IF(OR(WEEKDAY(IF(OR(WEEKDAY((G40-16),2)&gt;5,COUNTIF(Feries,(G40-16))&gt;0),(G40-16)-1,(G40-16)),2)&gt;5,COUNTIF(Feries,IF(OR(WEEKDAY((G40-16),2)&gt;5,COUNTIF(Feries,(G40-16))&gt;0),(G40-16)-1,(G40-16)))&gt;0),IF(OR(WEEKDAY((G40-16),2)&gt;5,COUNTIF(Feries,(G40-16))&gt;0),(G40-16)-1,(G40-16))-1,IF(OR(WEEKDAY((G40-16),2)&gt;5,COUNTIF(Feries,(G40-16))&gt;0),(G40-16)-1,(G40-16))))&gt;0),IF(OR(WEEKDAY(IF(OR(WEEKDAY((G40-16),2)&gt;5,COUNTIF(Feries,(G40-16))&gt;0),(G40-16)-1,(G40-16)),2)&gt;5,COUNTIF(Feries,IF(OR(WEEKDAY((G40-16),2)&gt;5,COUNTIF(Feries,(G40-16))&gt;0),(G40-16)-1,(G40-16)))&gt;0),IF(OR(WEEKDAY((G40-16),2)&gt;5,COUNTIF(Feries,(G40-16))&gt;0),(G40-16)-1,(G40-16))-1,IF(OR(WEEKDAY((G40-16),2)&gt;5,COUNTIF(Feries,(G40-16))&gt;0),(G40-16)-1,(G40-16)))-1,IF(OR(WEEKDAY(IF(OR(WEEKDAY((G40-16),2)&gt;5,COUNTIF(Feries,(G40-16))&gt;0),(G40-16)-1,(G40-16)),2)&gt;5,COUNTIF(Feries,IF(OR(WEEKDAY((G40-16),2)&gt;5,COUNTIF(Feries,(G40-16))&gt;0),(G40-16)-1,(G40-16)))&gt;0),IF(OR(WEEKDAY((G40-16),2)&gt;5,COUNTIF(Feries,(G40-16))&gt;0),(G40-16)-1,(G40-16))-1,IF(OR(WEEKDAY((G40-16),2)&gt;5,COUNTIF(Feries,(G40-16))&gt;0),(G40-16)-1,(G40-16)))))))</f>
        <v/>
      </c>
      <c r="J40" s="9">
        <f>IF(G40="","",IF(OR(WEEKDAY(IF(OR(WEEKDAY(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2)&gt;5,COUNTIF(Feries,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gt;0),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-1,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2)&gt;5,COUNTIF(Feries,IF(OR(WEEKDAY(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2)&gt;5,COUNTIF(Feries,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gt;0),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-1,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gt;0),IF(OR(WEEKDAY(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2)&gt;5,COUNTIF(Feries,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gt;0),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-1,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-1,IF(OR(WEEKDAY(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2)&gt;5,COUNTIF(Feries,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gt;0),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-1,IF(OR(WEEKDAY(IF(OR(WEEKDAY((EDATE(G40,1)),2)&gt;5,COUNTIF(Feries,(EDATE(G40,1)))&gt;0),(EDATE(G40,1))-1,(EDATE(G40,1))),2)&gt;5,COUNTIF(Feries,IF(OR(WEEKDAY((EDATE(G40,1)),2)&gt;5,COUNTIF(Feries,(EDATE(G40,1)))&gt;0),(EDATE(G40,1))-1,(EDATE(G40,1))))&gt;0),IF(OR(WEEKDAY((EDATE(G40,1)),2)&gt;5,COUNTIF(Feries,(EDATE(G40,1)))&gt;0),(EDATE(G40,1))-1,(EDATE(G40,1)))-1,IF(OR(WEEKDAY((EDATE(G40,1)),2)&gt;5,COUNTIF(Feries,(EDATE(G40,1)))&gt;0),(EDATE(G40,1))-1,(EDATE(G40,1)))))))</f>
        <v/>
      </c>
      <c r="K40" s="16">
        <f>IF(OR(D40="",G40=""),"",IF(AND(ISNUMBER(H40),G40&gt;H40),"⚠ AG après la date limite : requête en prorogation à déposer avant la date limite",IF(AND(ISNUMBER(I40),TODAY()&gt;I40),"⚠ Date de convocation dépassée","")))</f>
        <v/>
      </c>
      <c r="L40" s="14"/>
    </row>
    <row r="41" spans="2:12">
      <c r="B41" s="14"/>
      <c r="C41" s="14"/>
      <c r="D41" s="7"/>
      <c r="E41" s="14"/>
      <c r="F41" s="14"/>
      <c r="G41" s="7"/>
      <c r="H41" s="9">
        <f>IF(D41="","",IF(C41="SAS","Selon statuts",IF(OR(C41="SA",C41="SARL",C41="SASU",C41="EURL"),EDATE(D41,6),"À vérifier")))</f>
        <v/>
      </c>
      <c r="I41" s="9">
        <f>IF(G41="","",IF(OR(C41="SASU",C41="EURL"),"Sans objet",IF(OR(WEEKDAY(IF(OR(WEEKDAY(IF(OR(WEEKDAY(IF(OR(WEEKDAY((G41-16),2)&gt;5,COUNTIF(Feries,(G41-16))&gt;0),(G41-16)-1,(G41-16)),2)&gt;5,COUNTIF(Feries,IF(OR(WEEKDAY((G41-16),2)&gt;5,COUNTIF(Feries,(G41-16))&gt;0),(G41-16)-1,(G41-16)))&gt;0),IF(OR(WEEKDAY((G41-16),2)&gt;5,COUNTIF(Feries,(G41-16))&gt;0),(G41-16)-1,(G41-16))-1,IF(OR(WEEKDAY((G41-16),2)&gt;5,COUNTIF(Feries,(G41-16))&gt;0),(G41-16)-1,(G41-16))),2)&gt;5,COUNTIF(Feries,IF(OR(WEEKDAY(IF(OR(WEEKDAY((G41-16),2)&gt;5,COUNTIF(Feries,(G41-16))&gt;0),(G41-16)-1,(G41-16)),2)&gt;5,COUNTIF(Feries,IF(OR(WEEKDAY((G41-16),2)&gt;5,COUNTIF(Feries,(G41-16))&gt;0),(G41-16)-1,(G41-16)))&gt;0),IF(OR(WEEKDAY((G41-16),2)&gt;5,COUNTIF(Feries,(G41-16))&gt;0),(G41-16)-1,(G41-16))-1,IF(OR(WEEKDAY((G41-16),2)&gt;5,COUNTIF(Feries,(G41-16))&gt;0),(G41-16)-1,(G41-16))))&gt;0),IF(OR(WEEKDAY(IF(OR(WEEKDAY((G41-16),2)&gt;5,COUNTIF(Feries,(G41-16))&gt;0),(G41-16)-1,(G41-16)),2)&gt;5,COUNTIF(Feries,IF(OR(WEEKDAY((G41-16),2)&gt;5,COUNTIF(Feries,(G41-16))&gt;0),(G41-16)-1,(G41-16)))&gt;0),IF(OR(WEEKDAY((G41-16),2)&gt;5,COUNTIF(Feries,(G41-16))&gt;0),(G41-16)-1,(G41-16))-1,IF(OR(WEEKDAY((G41-16),2)&gt;5,COUNTIF(Feries,(G41-16))&gt;0),(G41-16)-1,(G41-16)))-1,IF(OR(WEEKDAY(IF(OR(WEEKDAY((G41-16),2)&gt;5,COUNTIF(Feries,(G41-16))&gt;0),(G41-16)-1,(G41-16)),2)&gt;5,COUNTIF(Feries,IF(OR(WEEKDAY((G41-16),2)&gt;5,COUNTIF(Feries,(G41-16))&gt;0),(G41-16)-1,(G41-16)))&gt;0),IF(OR(WEEKDAY((G41-16),2)&gt;5,COUNTIF(Feries,(G41-16))&gt;0),(G41-16)-1,(G41-16))-1,IF(OR(WEEKDAY((G41-16),2)&gt;5,COUNTIF(Feries,(G41-16))&gt;0),(G41-16)-1,(G41-16)))),2)&gt;5,COUNTIF(Feries,IF(OR(WEEKDAY(IF(OR(WEEKDAY(IF(OR(WEEKDAY((G41-16),2)&gt;5,COUNTIF(Feries,(G41-16))&gt;0),(G41-16)-1,(G41-16)),2)&gt;5,COUNTIF(Feries,IF(OR(WEEKDAY((G41-16),2)&gt;5,COUNTIF(Feries,(G41-16))&gt;0),(G41-16)-1,(G41-16)))&gt;0),IF(OR(WEEKDAY((G41-16),2)&gt;5,COUNTIF(Feries,(G41-16))&gt;0),(G41-16)-1,(G41-16))-1,IF(OR(WEEKDAY((G41-16),2)&gt;5,COUNTIF(Feries,(G41-16))&gt;0),(G41-16)-1,(G41-16))),2)&gt;5,COUNTIF(Feries,IF(OR(WEEKDAY(IF(OR(WEEKDAY((G41-16),2)&gt;5,COUNTIF(Feries,(G41-16))&gt;0),(G41-16)-1,(G41-16)),2)&gt;5,COUNTIF(Feries,IF(OR(WEEKDAY((G41-16),2)&gt;5,COUNTIF(Feries,(G41-16))&gt;0),(G41-16)-1,(G41-16)))&gt;0),IF(OR(WEEKDAY((G41-16),2)&gt;5,COUNTIF(Feries,(G41-16))&gt;0),(G41-16)-1,(G41-16))-1,IF(OR(WEEKDAY((G41-16),2)&gt;5,COUNTIF(Feries,(G41-16))&gt;0),(G41-16)-1,(G41-16))))&gt;0),IF(OR(WEEKDAY(IF(OR(WEEKDAY((G41-16),2)&gt;5,COUNTIF(Feries,(G41-16))&gt;0),(G41-16)-1,(G41-16)),2)&gt;5,COUNTIF(Feries,IF(OR(WEEKDAY((G41-16),2)&gt;5,COUNTIF(Feries,(G41-16))&gt;0),(G41-16)-1,(G41-16)))&gt;0),IF(OR(WEEKDAY((G41-16),2)&gt;5,COUNTIF(Feries,(G41-16))&gt;0),(G41-16)-1,(G41-16))-1,IF(OR(WEEKDAY((G41-16),2)&gt;5,COUNTIF(Feries,(G41-16))&gt;0),(G41-16)-1,(G41-16)))-1,IF(OR(WEEKDAY(IF(OR(WEEKDAY((G41-16),2)&gt;5,COUNTIF(Feries,(G41-16))&gt;0),(G41-16)-1,(G41-16)),2)&gt;5,COUNTIF(Feries,IF(OR(WEEKDAY((G41-16),2)&gt;5,COUNTIF(Feries,(G41-16))&gt;0),(G41-16)-1,(G41-16)))&gt;0),IF(OR(WEEKDAY((G41-16),2)&gt;5,COUNTIF(Feries,(G41-16))&gt;0),(G41-16)-1,(G41-16))-1,IF(OR(WEEKDAY((G41-16),2)&gt;5,COUNTIF(Feries,(G41-16))&gt;0),(G41-16)-1,(G41-16)))))&gt;0),IF(OR(WEEKDAY(IF(OR(WEEKDAY(IF(OR(WEEKDAY((G41-16),2)&gt;5,COUNTIF(Feries,(G41-16))&gt;0),(G41-16)-1,(G41-16)),2)&gt;5,COUNTIF(Feries,IF(OR(WEEKDAY((G41-16),2)&gt;5,COUNTIF(Feries,(G41-16))&gt;0),(G41-16)-1,(G41-16)))&gt;0),IF(OR(WEEKDAY((G41-16),2)&gt;5,COUNTIF(Feries,(G41-16))&gt;0),(G41-16)-1,(G41-16))-1,IF(OR(WEEKDAY((G41-16),2)&gt;5,COUNTIF(Feries,(G41-16))&gt;0),(G41-16)-1,(G41-16))),2)&gt;5,COUNTIF(Feries,IF(OR(WEEKDAY(IF(OR(WEEKDAY((G41-16),2)&gt;5,COUNTIF(Feries,(G41-16))&gt;0),(G41-16)-1,(G41-16)),2)&gt;5,COUNTIF(Feries,IF(OR(WEEKDAY((G41-16),2)&gt;5,COUNTIF(Feries,(G41-16))&gt;0),(G41-16)-1,(G41-16)))&gt;0),IF(OR(WEEKDAY((G41-16),2)&gt;5,COUNTIF(Feries,(G41-16))&gt;0),(G41-16)-1,(G41-16))-1,IF(OR(WEEKDAY((G41-16),2)&gt;5,COUNTIF(Feries,(G41-16))&gt;0),(G41-16)-1,(G41-16))))&gt;0),IF(OR(WEEKDAY(IF(OR(WEEKDAY((G41-16),2)&gt;5,COUNTIF(Feries,(G41-16))&gt;0),(G41-16)-1,(G41-16)),2)&gt;5,COUNTIF(Feries,IF(OR(WEEKDAY((G41-16),2)&gt;5,COUNTIF(Feries,(G41-16))&gt;0),(G41-16)-1,(G41-16)))&gt;0),IF(OR(WEEKDAY((G41-16),2)&gt;5,COUNTIF(Feries,(G41-16))&gt;0),(G41-16)-1,(G41-16))-1,IF(OR(WEEKDAY((G41-16),2)&gt;5,COUNTIF(Feries,(G41-16))&gt;0),(G41-16)-1,(G41-16)))-1,IF(OR(WEEKDAY(IF(OR(WEEKDAY((G41-16),2)&gt;5,COUNTIF(Feries,(G41-16))&gt;0),(G41-16)-1,(G41-16)),2)&gt;5,COUNTIF(Feries,IF(OR(WEEKDAY((G41-16),2)&gt;5,COUNTIF(Feries,(G41-16))&gt;0),(G41-16)-1,(G41-16)))&gt;0),IF(OR(WEEKDAY((G41-16),2)&gt;5,COUNTIF(Feries,(G41-16))&gt;0),(G41-16)-1,(G41-16))-1,IF(OR(WEEKDAY((G41-16),2)&gt;5,COUNTIF(Feries,(G41-16))&gt;0),(G41-16)-1,(G41-16))))-1,IF(OR(WEEKDAY(IF(OR(WEEKDAY(IF(OR(WEEKDAY((G41-16),2)&gt;5,COUNTIF(Feries,(G41-16))&gt;0),(G41-16)-1,(G41-16)),2)&gt;5,COUNTIF(Feries,IF(OR(WEEKDAY((G41-16),2)&gt;5,COUNTIF(Feries,(G41-16))&gt;0),(G41-16)-1,(G41-16)))&gt;0),IF(OR(WEEKDAY((G41-16),2)&gt;5,COUNTIF(Feries,(G41-16))&gt;0),(G41-16)-1,(G41-16))-1,IF(OR(WEEKDAY((G41-16),2)&gt;5,COUNTIF(Feries,(G41-16))&gt;0),(G41-16)-1,(G41-16))),2)&gt;5,COUNTIF(Feries,IF(OR(WEEKDAY(IF(OR(WEEKDAY((G41-16),2)&gt;5,COUNTIF(Feries,(G41-16))&gt;0),(G41-16)-1,(G41-16)),2)&gt;5,COUNTIF(Feries,IF(OR(WEEKDAY((G41-16),2)&gt;5,COUNTIF(Feries,(G41-16))&gt;0),(G41-16)-1,(G41-16)))&gt;0),IF(OR(WEEKDAY((G41-16),2)&gt;5,COUNTIF(Feries,(G41-16))&gt;0),(G41-16)-1,(G41-16))-1,IF(OR(WEEKDAY((G41-16),2)&gt;5,COUNTIF(Feries,(G41-16))&gt;0),(G41-16)-1,(G41-16))))&gt;0),IF(OR(WEEKDAY(IF(OR(WEEKDAY((G41-16),2)&gt;5,COUNTIF(Feries,(G41-16))&gt;0),(G41-16)-1,(G41-16)),2)&gt;5,COUNTIF(Feries,IF(OR(WEEKDAY((G41-16),2)&gt;5,COUNTIF(Feries,(G41-16))&gt;0),(G41-16)-1,(G41-16)))&gt;0),IF(OR(WEEKDAY((G41-16),2)&gt;5,COUNTIF(Feries,(G41-16))&gt;0),(G41-16)-1,(G41-16))-1,IF(OR(WEEKDAY((G41-16),2)&gt;5,COUNTIF(Feries,(G41-16))&gt;0),(G41-16)-1,(G41-16)))-1,IF(OR(WEEKDAY(IF(OR(WEEKDAY((G41-16),2)&gt;5,COUNTIF(Feries,(G41-16))&gt;0),(G41-16)-1,(G41-16)),2)&gt;5,COUNTIF(Feries,IF(OR(WEEKDAY((G41-16),2)&gt;5,COUNTIF(Feries,(G41-16))&gt;0),(G41-16)-1,(G41-16)))&gt;0),IF(OR(WEEKDAY((G41-16),2)&gt;5,COUNTIF(Feries,(G41-16))&gt;0),(G41-16)-1,(G41-16))-1,IF(OR(WEEKDAY((G41-16),2)&gt;5,COUNTIF(Feries,(G41-16))&gt;0),(G41-16)-1,(G41-16)))))))</f>
        <v/>
      </c>
      <c r="J41" s="9">
        <f>IF(G41="","",IF(OR(WEEKDAY(IF(OR(WEEKDAY(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2)&gt;5,COUNTIF(Feries,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gt;0),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-1,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2)&gt;5,COUNTIF(Feries,IF(OR(WEEKDAY(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2)&gt;5,COUNTIF(Feries,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gt;0),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-1,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gt;0),IF(OR(WEEKDAY(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2)&gt;5,COUNTIF(Feries,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gt;0),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-1,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-1,IF(OR(WEEKDAY(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2)&gt;5,COUNTIF(Feries,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gt;0),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-1,IF(OR(WEEKDAY(IF(OR(WEEKDAY((EDATE(G41,1)),2)&gt;5,COUNTIF(Feries,(EDATE(G41,1)))&gt;0),(EDATE(G41,1))-1,(EDATE(G41,1))),2)&gt;5,COUNTIF(Feries,IF(OR(WEEKDAY((EDATE(G41,1)),2)&gt;5,COUNTIF(Feries,(EDATE(G41,1)))&gt;0),(EDATE(G41,1))-1,(EDATE(G41,1))))&gt;0),IF(OR(WEEKDAY((EDATE(G41,1)),2)&gt;5,COUNTIF(Feries,(EDATE(G41,1)))&gt;0),(EDATE(G41,1))-1,(EDATE(G41,1)))-1,IF(OR(WEEKDAY((EDATE(G41,1)),2)&gt;5,COUNTIF(Feries,(EDATE(G41,1)))&gt;0),(EDATE(G41,1))-1,(EDATE(G41,1)))))))</f>
        <v/>
      </c>
      <c r="K41" s="16">
        <f>IF(OR(D41="",G41=""),"",IF(AND(ISNUMBER(H41),G41&gt;H41),"⚠ AG après la date limite : requête en prorogation à déposer avant la date limite",IF(AND(ISNUMBER(I41),TODAY()&gt;I41),"⚠ Date de convocation dépassée","")))</f>
        <v/>
      </c>
      <c r="L41" s="14"/>
    </row>
    <row r="42" spans="2:12">
      <c r="B42" s="14"/>
      <c r="C42" s="14"/>
      <c r="D42" s="7"/>
      <c r="E42" s="14"/>
      <c r="F42" s="14"/>
      <c r="G42" s="7"/>
      <c r="H42" s="9">
        <f>IF(D42="","",IF(C42="SAS","Selon statuts",IF(OR(C42="SA",C42="SARL",C42="SASU",C42="EURL"),EDATE(D42,6),"À vérifier")))</f>
        <v/>
      </c>
      <c r="I42" s="9">
        <f>IF(G42="","",IF(OR(C42="SASU",C42="EURL"),"Sans objet",IF(OR(WEEKDAY(IF(OR(WEEKDAY(IF(OR(WEEKDAY(IF(OR(WEEKDAY((G42-16),2)&gt;5,COUNTIF(Feries,(G42-16))&gt;0),(G42-16)-1,(G42-16)),2)&gt;5,COUNTIF(Feries,IF(OR(WEEKDAY((G42-16),2)&gt;5,COUNTIF(Feries,(G42-16))&gt;0),(G42-16)-1,(G42-16)))&gt;0),IF(OR(WEEKDAY((G42-16),2)&gt;5,COUNTIF(Feries,(G42-16))&gt;0),(G42-16)-1,(G42-16))-1,IF(OR(WEEKDAY((G42-16),2)&gt;5,COUNTIF(Feries,(G42-16))&gt;0),(G42-16)-1,(G42-16))),2)&gt;5,COUNTIF(Feries,IF(OR(WEEKDAY(IF(OR(WEEKDAY((G42-16),2)&gt;5,COUNTIF(Feries,(G42-16))&gt;0),(G42-16)-1,(G42-16)),2)&gt;5,COUNTIF(Feries,IF(OR(WEEKDAY((G42-16),2)&gt;5,COUNTIF(Feries,(G42-16))&gt;0),(G42-16)-1,(G42-16)))&gt;0),IF(OR(WEEKDAY((G42-16),2)&gt;5,COUNTIF(Feries,(G42-16))&gt;0),(G42-16)-1,(G42-16))-1,IF(OR(WEEKDAY((G42-16),2)&gt;5,COUNTIF(Feries,(G42-16))&gt;0),(G42-16)-1,(G42-16))))&gt;0),IF(OR(WEEKDAY(IF(OR(WEEKDAY((G42-16),2)&gt;5,COUNTIF(Feries,(G42-16))&gt;0),(G42-16)-1,(G42-16)),2)&gt;5,COUNTIF(Feries,IF(OR(WEEKDAY((G42-16),2)&gt;5,COUNTIF(Feries,(G42-16))&gt;0),(G42-16)-1,(G42-16)))&gt;0),IF(OR(WEEKDAY((G42-16),2)&gt;5,COUNTIF(Feries,(G42-16))&gt;0),(G42-16)-1,(G42-16))-1,IF(OR(WEEKDAY((G42-16),2)&gt;5,COUNTIF(Feries,(G42-16))&gt;0),(G42-16)-1,(G42-16)))-1,IF(OR(WEEKDAY(IF(OR(WEEKDAY((G42-16),2)&gt;5,COUNTIF(Feries,(G42-16))&gt;0),(G42-16)-1,(G42-16)),2)&gt;5,COUNTIF(Feries,IF(OR(WEEKDAY((G42-16),2)&gt;5,COUNTIF(Feries,(G42-16))&gt;0),(G42-16)-1,(G42-16)))&gt;0),IF(OR(WEEKDAY((G42-16),2)&gt;5,COUNTIF(Feries,(G42-16))&gt;0),(G42-16)-1,(G42-16))-1,IF(OR(WEEKDAY((G42-16),2)&gt;5,COUNTIF(Feries,(G42-16))&gt;0),(G42-16)-1,(G42-16)))),2)&gt;5,COUNTIF(Feries,IF(OR(WEEKDAY(IF(OR(WEEKDAY(IF(OR(WEEKDAY((G42-16),2)&gt;5,COUNTIF(Feries,(G42-16))&gt;0),(G42-16)-1,(G42-16)),2)&gt;5,COUNTIF(Feries,IF(OR(WEEKDAY((G42-16),2)&gt;5,COUNTIF(Feries,(G42-16))&gt;0),(G42-16)-1,(G42-16)))&gt;0),IF(OR(WEEKDAY((G42-16),2)&gt;5,COUNTIF(Feries,(G42-16))&gt;0),(G42-16)-1,(G42-16))-1,IF(OR(WEEKDAY((G42-16),2)&gt;5,COUNTIF(Feries,(G42-16))&gt;0),(G42-16)-1,(G42-16))),2)&gt;5,COUNTIF(Feries,IF(OR(WEEKDAY(IF(OR(WEEKDAY((G42-16),2)&gt;5,COUNTIF(Feries,(G42-16))&gt;0),(G42-16)-1,(G42-16)),2)&gt;5,COUNTIF(Feries,IF(OR(WEEKDAY((G42-16),2)&gt;5,COUNTIF(Feries,(G42-16))&gt;0),(G42-16)-1,(G42-16)))&gt;0),IF(OR(WEEKDAY((G42-16),2)&gt;5,COUNTIF(Feries,(G42-16))&gt;0),(G42-16)-1,(G42-16))-1,IF(OR(WEEKDAY((G42-16),2)&gt;5,COUNTIF(Feries,(G42-16))&gt;0),(G42-16)-1,(G42-16))))&gt;0),IF(OR(WEEKDAY(IF(OR(WEEKDAY((G42-16),2)&gt;5,COUNTIF(Feries,(G42-16))&gt;0),(G42-16)-1,(G42-16)),2)&gt;5,COUNTIF(Feries,IF(OR(WEEKDAY((G42-16),2)&gt;5,COUNTIF(Feries,(G42-16))&gt;0),(G42-16)-1,(G42-16)))&gt;0),IF(OR(WEEKDAY((G42-16),2)&gt;5,COUNTIF(Feries,(G42-16))&gt;0),(G42-16)-1,(G42-16))-1,IF(OR(WEEKDAY((G42-16),2)&gt;5,COUNTIF(Feries,(G42-16))&gt;0),(G42-16)-1,(G42-16)))-1,IF(OR(WEEKDAY(IF(OR(WEEKDAY((G42-16),2)&gt;5,COUNTIF(Feries,(G42-16))&gt;0),(G42-16)-1,(G42-16)),2)&gt;5,COUNTIF(Feries,IF(OR(WEEKDAY((G42-16),2)&gt;5,COUNTIF(Feries,(G42-16))&gt;0),(G42-16)-1,(G42-16)))&gt;0),IF(OR(WEEKDAY((G42-16),2)&gt;5,COUNTIF(Feries,(G42-16))&gt;0),(G42-16)-1,(G42-16))-1,IF(OR(WEEKDAY((G42-16),2)&gt;5,COUNTIF(Feries,(G42-16))&gt;0),(G42-16)-1,(G42-16)))))&gt;0),IF(OR(WEEKDAY(IF(OR(WEEKDAY(IF(OR(WEEKDAY((G42-16),2)&gt;5,COUNTIF(Feries,(G42-16))&gt;0),(G42-16)-1,(G42-16)),2)&gt;5,COUNTIF(Feries,IF(OR(WEEKDAY((G42-16),2)&gt;5,COUNTIF(Feries,(G42-16))&gt;0),(G42-16)-1,(G42-16)))&gt;0),IF(OR(WEEKDAY((G42-16),2)&gt;5,COUNTIF(Feries,(G42-16))&gt;0),(G42-16)-1,(G42-16))-1,IF(OR(WEEKDAY((G42-16),2)&gt;5,COUNTIF(Feries,(G42-16))&gt;0),(G42-16)-1,(G42-16))),2)&gt;5,COUNTIF(Feries,IF(OR(WEEKDAY(IF(OR(WEEKDAY((G42-16),2)&gt;5,COUNTIF(Feries,(G42-16))&gt;0),(G42-16)-1,(G42-16)),2)&gt;5,COUNTIF(Feries,IF(OR(WEEKDAY((G42-16),2)&gt;5,COUNTIF(Feries,(G42-16))&gt;0),(G42-16)-1,(G42-16)))&gt;0),IF(OR(WEEKDAY((G42-16),2)&gt;5,COUNTIF(Feries,(G42-16))&gt;0),(G42-16)-1,(G42-16))-1,IF(OR(WEEKDAY((G42-16),2)&gt;5,COUNTIF(Feries,(G42-16))&gt;0),(G42-16)-1,(G42-16))))&gt;0),IF(OR(WEEKDAY(IF(OR(WEEKDAY((G42-16),2)&gt;5,COUNTIF(Feries,(G42-16))&gt;0),(G42-16)-1,(G42-16)),2)&gt;5,COUNTIF(Feries,IF(OR(WEEKDAY((G42-16),2)&gt;5,COUNTIF(Feries,(G42-16))&gt;0),(G42-16)-1,(G42-16)))&gt;0),IF(OR(WEEKDAY((G42-16),2)&gt;5,COUNTIF(Feries,(G42-16))&gt;0),(G42-16)-1,(G42-16))-1,IF(OR(WEEKDAY((G42-16),2)&gt;5,COUNTIF(Feries,(G42-16))&gt;0),(G42-16)-1,(G42-16)))-1,IF(OR(WEEKDAY(IF(OR(WEEKDAY((G42-16),2)&gt;5,COUNTIF(Feries,(G42-16))&gt;0),(G42-16)-1,(G42-16)),2)&gt;5,COUNTIF(Feries,IF(OR(WEEKDAY((G42-16),2)&gt;5,COUNTIF(Feries,(G42-16))&gt;0),(G42-16)-1,(G42-16)))&gt;0),IF(OR(WEEKDAY((G42-16),2)&gt;5,COUNTIF(Feries,(G42-16))&gt;0),(G42-16)-1,(G42-16))-1,IF(OR(WEEKDAY((G42-16),2)&gt;5,COUNTIF(Feries,(G42-16))&gt;0),(G42-16)-1,(G42-16))))-1,IF(OR(WEEKDAY(IF(OR(WEEKDAY(IF(OR(WEEKDAY((G42-16),2)&gt;5,COUNTIF(Feries,(G42-16))&gt;0),(G42-16)-1,(G42-16)),2)&gt;5,COUNTIF(Feries,IF(OR(WEEKDAY((G42-16),2)&gt;5,COUNTIF(Feries,(G42-16))&gt;0),(G42-16)-1,(G42-16)))&gt;0),IF(OR(WEEKDAY((G42-16),2)&gt;5,COUNTIF(Feries,(G42-16))&gt;0),(G42-16)-1,(G42-16))-1,IF(OR(WEEKDAY((G42-16),2)&gt;5,COUNTIF(Feries,(G42-16))&gt;0),(G42-16)-1,(G42-16))),2)&gt;5,COUNTIF(Feries,IF(OR(WEEKDAY(IF(OR(WEEKDAY((G42-16),2)&gt;5,COUNTIF(Feries,(G42-16))&gt;0),(G42-16)-1,(G42-16)),2)&gt;5,COUNTIF(Feries,IF(OR(WEEKDAY((G42-16),2)&gt;5,COUNTIF(Feries,(G42-16))&gt;0),(G42-16)-1,(G42-16)))&gt;0),IF(OR(WEEKDAY((G42-16),2)&gt;5,COUNTIF(Feries,(G42-16))&gt;0),(G42-16)-1,(G42-16))-1,IF(OR(WEEKDAY((G42-16),2)&gt;5,COUNTIF(Feries,(G42-16))&gt;0),(G42-16)-1,(G42-16))))&gt;0),IF(OR(WEEKDAY(IF(OR(WEEKDAY((G42-16),2)&gt;5,COUNTIF(Feries,(G42-16))&gt;0),(G42-16)-1,(G42-16)),2)&gt;5,COUNTIF(Feries,IF(OR(WEEKDAY((G42-16),2)&gt;5,COUNTIF(Feries,(G42-16))&gt;0),(G42-16)-1,(G42-16)))&gt;0),IF(OR(WEEKDAY((G42-16),2)&gt;5,COUNTIF(Feries,(G42-16))&gt;0),(G42-16)-1,(G42-16))-1,IF(OR(WEEKDAY((G42-16),2)&gt;5,COUNTIF(Feries,(G42-16))&gt;0),(G42-16)-1,(G42-16)))-1,IF(OR(WEEKDAY(IF(OR(WEEKDAY((G42-16),2)&gt;5,COUNTIF(Feries,(G42-16))&gt;0),(G42-16)-1,(G42-16)),2)&gt;5,COUNTIF(Feries,IF(OR(WEEKDAY((G42-16),2)&gt;5,COUNTIF(Feries,(G42-16))&gt;0),(G42-16)-1,(G42-16)))&gt;0),IF(OR(WEEKDAY((G42-16),2)&gt;5,COUNTIF(Feries,(G42-16))&gt;0),(G42-16)-1,(G42-16))-1,IF(OR(WEEKDAY((G42-16),2)&gt;5,COUNTIF(Feries,(G42-16))&gt;0),(G42-16)-1,(G42-16)))))))</f>
        <v/>
      </c>
      <c r="J42" s="9">
        <f>IF(G42="","",IF(OR(WEEKDAY(IF(OR(WEEKDAY(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2)&gt;5,COUNTIF(Feries,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gt;0),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-1,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2)&gt;5,COUNTIF(Feries,IF(OR(WEEKDAY(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2)&gt;5,COUNTIF(Feries,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gt;0),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-1,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gt;0),IF(OR(WEEKDAY(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2)&gt;5,COUNTIF(Feries,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gt;0),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-1,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-1,IF(OR(WEEKDAY(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2)&gt;5,COUNTIF(Feries,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gt;0),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-1,IF(OR(WEEKDAY(IF(OR(WEEKDAY((EDATE(G42,1)),2)&gt;5,COUNTIF(Feries,(EDATE(G42,1)))&gt;0),(EDATE(G42,1))-1,(EDATE(G42,1))),2)&gt;5,COUNTIF(Feries,IF(OR(WEEKDAY((EDATE(G42,1)),2)&gt;5,COUNTIF(Feries,(EDATE(G42,1)))&gt;0),(EDATE(G42,1))-1,(EDATE(G42,1))))&gt;0),IF(OR(WEEKDAY((EDATE(G42,1)),2)&gt;5,COUNTIF(Feries,(EDATE(G42,1)))&gt;0),(EDATE(G42,1))-1,(EDATE(G42,1)))-1,IF(OR(WEEKDAY((EDATE(G42,1)),2)&gt;5,COUNTIF(Feries,(EDATE(G42,1)))&gt;0),(EDATE(G42,1))-1,(EDATE(G42,1)))))))</f>
        <v/>
      </c>
      <c r="K42" s="16">
        <f>IF(OR(D42="",G42=""),"",IF(AND(ISNUMBER(H42),G42&gt;H42),"⚠ AG après la date limite : requête en prorogation à déposer avant la date limite",IF(AND(ISNUMBER(I42),TODAY()&gt;I42),"⚠ Date de convocation dépassée","")))</f>
        <v/>
      </c>
      <c r="L42" s="14"/>
    </row>
    <row r="43" spans="2:12">
      <c r="B43" s="14"/>
      <c r="C43" s="14"/>
      <c r="D43" s="7"/>
      <c r="E43" s="14"/>
      <c r="F43" s="14"/>
      <c r="G43" s="7"/>
      <c r="H43" s="9">
        <f>IF(D43="","",IF(C43="SAS","Selon statuts",IF(OR(C43="SA",C43="SARL",C43="SASU",C43="EURL"),EDATE(D43,6),"À vérifier")))</f>
        <v/>
      </c>
      <c r="I43" s="9">
        <f>IF(G43="","",IF(OR(C43="SASU",C43="EURL"),"Sans objet",IF(OR(WEEKDAY(IF(OR(WEEKDAY(IF(OR(WEEKDAY(IF(OR(WEEKDAY((G43-16),2)&gt;5,COUNTIF(Feries,(G43-16))&gt;0),(G43-16)-1,(G43-16)),2)&gt;5,COUNTIF(Feries,IF(OR(WEEKDAY((G43-16),2)&gt;5,COUNTIF(Feries,(G43-16))&gt;0),(G43-16)-1,(G43-16)))&gt;0),IF(OR(WEEKDAY((G43-16),2)&gt;5,COUNTIF(Feries,(G43-16))&gt;0),(G43-16)-1,(G43-16))-1,IF(OR(WEEKDAY((G43-16),2)&gt;5,COUNTIF(Feries,(G43-16))&gt;0),(G43-16)-1,(G43-16))),2)&gt;5,COUNTIF(Feries,IF(OR(WEEKDAY(IF(OR(WEEKDAY((G43-16),2)&gt;5,COUNTIF(Feries,(G43-16))&gt;0),(G43-16)-1,(G43-16)),2)&gt;5,COUNTIF(Feries,IF(OR(WEEKDAY((G43-16),2)&gt;5,COUNTIF(Feries,(G43-16))&gt;0),(G43-16)-1,(G43-16)))&gt;0),IF(OR(WEEKDAY((G43-16),2)&gt;5,COUNTIF(Feries,(G43-16))&gt;0),(G43-16)-1,(G43-16))-1,IF(OR(WEEKDAY((G43-16),2)&gt;5,COUNTIF(Feries,(G43-16))&gt;0),(G43-16)-1,(G43-16))))&gt;0),IF(OR(WEEKDAY(IF(OR(WEEKDAY((G43-16),2)&gt;5,COUNTIF(Feries,(G43-16))&gt;0),(G43-16)-1,(G43-16)),2)&gt;5,COUNTIF(Feries,IF(OR(WEEKDAY((G43-16),2)&gt;5,COUNTIF(Feries,(G43-16))&gt;0),(G43-16)-1,(G43-16)))&gt;0),IF(OR(WEEKDAY((G43-16),2)&gt;5,COUNTIF(Feries,(G43-16))&gt;0),(G43-16)-1,(G43-16))-1,IF(OR(WEEKDAY((G43-16),2)&gt;5,COUNTIF(Feries,(G43-16))&gt;0),(G43-16)-1,(G43-16)))-1,IF(OR(WEEKDAY(IF(OR(WEEKDAY((G43-16),2)&gt;5,COUNTIF(Feries,(G43-16))&gt;0),(G43-16)-1,(G43-16)),2)&gt;5,COUNTIF(Feries,IF(OR(WEEKDAY((G43-16),2)&gt;5,COUNTIF(Feries,(G43-16))&gt;0),(G43-16)-1,(G43-16)))&gt;0),IF(OR(WEEKDAY((G43-16),2)&gt;5,COUNTIF(Feries,(G43-16))&gt;0),(G43-16)-1,(G43-16))-1,IF(OR(WEEKDAY((G43-16),2)&gt;5,COUNTIF(Feries,(G43-16))&gt;0),(G43-16)-1,(G43-16)))),2)&gt;5,COUNTIF(Feries,IF(OR(WEEKDAY(IF(OR(WEEKDAY(IF(OR(WEEKDAY((G43-16),2)&gt;5,COUNTIF(Feries,(G43-16))&gt;0),(G43-16)-1,(G43-16)),2)&gt;5,COUNTIF(Feries,IF(OR(WEEKDAY((G43-16),2)&gt;5,COUNTIF(Feries,(G43-16))&gt;0),(G43-16)-1,(G43-16)))&gt;0),IF(OR(WEEKDAY((G43-16),2)&gt;5,COUNTIF(Feries,(G43-16))&gt;0),(G43-16)-1,(G43-16))-1,IF(OR(WEEKDAY((G43-16),2)&gt;5,COUNTIF(Feries,(G43-16))&gt;0),(G43-16)-1,(G43-16))),2)&gt;5,COUNTIF(Feries,IF(OR(WEEKDAY(IF(OR(WEEKDAY((G43-16),2)&gt;5,COUNTIF(Feries,(G43-16))&gt;0),(G43-16)-1,(G43-16)),2)&gt;5,COUNTIF(Feries,IF(OR(WEEKDAY((G43-16),2)&gt;5,COUNTIF(Feries,(G43-16))&gt;0),(G43-16)-1,(G43-16)))&gt;0),IF(OR(WEEKDAY((G43-16),2)&gt;5,COUNTIF(Feries,(G43-16))&gt;0),(G43-16)-1,(G43-16))-1,IF(OR(WEEKDAY((G43-16),2)&gt;5,COUNTIF(Feries,(G43-16))&gt;0),(G43-16)-1,(G43-16))))&gt;0),IF(OR(WEEKDAY(IF(OR(WEEKDAY((G43-16),2)&gt;5,COUNTIF(Feries,(G43-16))&gt;0),(G43-16)-1,(G43-16)),2)&gt;5,COUNTIF(Feries,IF(OR(WEEKDAY((G43-16),2)&gt;5,COUNTIF(Feries,(G43-16))&gt;0),(G43-16)-1,(G43-16)))&gt;0),IF(OR(WEEKDAY((G43-16),2)&gt;5,COUNTIF(Feries,(G43-16))&gt;0),(G43-16)-1,(G43-16))-1,IF(OR(WEEKDAY((G43-16),2)&gt;5,COUNTIF(Feries,(G43-16))&gt;0),(G43-16)-1,(G43-16)))-1,IF(OR(WEEKDAY(IF(OR(WEEKDAY((G43-16),2)&gt;5,COUNTIF(Feries,(G43-16))&gt;0),(G43-16)-1,(G43-16)),2)&gt;5,COUNTIF(Feries,IF(OR(WEEKDAY((G43-16),2)&gt;5,COUNTIF(Feries,(G43-16))&gt;0),(G43-16)-1,(G43-16)))&gt;0),IF(OR(WEEKDAY((G43-16),2)&gt;5,COUNTIF(Feries,(G43-16))&gt;0),(G43-16)-1,(G43-16))-1,IF(OR(WEEKDAY((G43-16),2)&gt;5,COUNTIF(Feries,(G43-16))&gt;0),(G43-16)-1,(G43-16)))))&gt;0),IF(OR(WEEKDAY(IF(OR(WEEKDAY(IF(OR(WEEKDAY((G43-16),2)&gt;5,COUNTIF(Feries,(G43-16))&gt;0),(G43-16)-1,(G43-16)),2)&gt;5,COUNTIF(Feries,IF(OR(WEEKDAY((G43-16),2)&gt;5,COUNTIF(Feries,(G43-16))&gt;0),(G43-16)-1,(G43-16)))&gt;0),IF(OR(WEEKDAY((G43-16),2)&gt;5,COUNTIF(Feries,(G43-16))&gt;0),(G43-16)-1,(G43-16))-1,IF(OR(WEEKDAY((G43-16),2)&gt;5,COUNTIF(Feries,(G43-16))&gt;0),(G43-16)-1,(G43-16))),2)&gt;5,COUNTIF(Feries,IF(OR(WEEKDAY(IF(OR(WEEKDAY((G43-16),2)&gt;5,COUNTIF(Feries,(G43-16))&gt;0),(G43-16)-1,(G43-16)),2)&gt;5,COUNTIF(Feries,IF(OR(WEEKDAY((G43-16),2)&gt;5,COUNTIF(Feries,(G43-16))&gt;0),(G43-16)-1,(G43-16)))&gt;0),IF(OR(WEEKDAY((G43-16),2)&gt;5,COUNTIF(Feries,(G43-16))&gt;0),(G43-16)-1,(G43-16))-1,IF(OR(WEEKDAY((G43-16),2)&gt;5,COUNTIF(Feries,(G43-16))&gt;0),(G43-16)-1,(G43-16))))&gt;0),IF(OR(WEEKDAY(IF(OR(WEEKDAY((G43-16),2)&gt;5,COUNTIF(Feries,(G43-16))&gt;0),(G43-16)-1,(G43-16)),2)&gt;5,COUNTIF(Feries,IF(OR(WEEKDAY((G43-16),2)&gt;5,COUNTIF(Feries,(G43-16))&gt;0),(G43-16)-1,(G43-16)))&gt;0),IF(OR(WEEKDAY((G43-16),2)&gt;5,COUNTIF(Feries,(G43-16))&gt;0),(G43-16)-1,(G43-16))-1,IF(OR(WEEKDAY((G43-16),2)&gt;5,COUNTIF(Feries,(G43-16))&gt;0),(G43-16)-1,(G43-16)))-1,IF(OR(WEEKDAY(IF(OR(WEEKDAY((G43-16),2)&gt;5,COUNTIF(Feries,(G43-16))&gt;0),(G43-16)-1,(G43-16)),2)&gt;5,COUNTIF(Feries,IF(OR(WEEKDAY((G43-16),2)&gt;5,COUNTIF(Feries,(G43-16))&gt;0),(G43-16)-1,(G43-16)))&gt;0),IF(OR(WEEKDAY((G43-16),2)&gt;5,COUNTIF(Feries,(G43-16))&gt;0),(G43-16)-1,(G43-16))-1,IF(OR(WEEKDAY((G43-16),2)&gt;5,COUNTIF(Feries,(G43-16))&gt;0),(G43-16)-1,(G43-16))))-1,IF(OR(WEEKDAY(IF(OR(WEEKDAY(IF(OR(WEEKDAY((G43-16),2)&gt;5,COUNTIF(Feries,(G43-16))&gt;0),(G43-16)-1,(G43-16)),2)&gt;5,COUNTIF(Feries,IF(OR(WEEKDAY((G43-16),2)&gt;5,COUNTIF(Feries,(G43-16))&gt;0),(G43-16)-1,(G43-16)))&gt;0),IF(OR(WEEKDAY((G43-16),2)&gt;5,COUNTIF(Feries,(G43-16))&gt;0),(G43-16)-1,(G43-16))-1,IF(OR(WEEKDAY((G43-16),2)&gt;5,COUNTIF(Feries,(G43-16))&gt;0),(G43-16)-1,(G43-16))),2)&gt;5,COUNTIF(Feries,IF(OR(WEEKDAY(IF(OR(WEEKDAY((G43-16),2)&gt;5,COUNTIF(Feries,(G43-16))&gt;0),(G43-16)-1,(G43-16)),2)&gt;5,COUNTIF(Feries,IF(OR(WEEKDAY((G43-16),2)&gt;5,COUNTIF(Feries,(G43-16))&gt;0),(G43-16)-1,(G43-16)))&gt;0),IF(OR(WEEKDAY((G43-16),2)&gt;5,COUNTIF(Feries,(G43-16))&gt;0),(G43-16)-1,(G43-16))-1,IF(OR(WEEKDAY((G43-16),2)&gt;5,COUNTIF(Feries,(G43-16))&gt;0),(G43-16)-1,(G43-16))))&gt;0),IF(OR(WEEKDAY(IF(OR(WEEKDAY((G43-16),2)&gt;5,COUNTIF(Feries,(G43-16))&gt;0),(G43-16)-1,(G43-16)),2)&gt;5,COUNTIF(Feries,IF(OR(WEEKDAY((G43-16),2)&gt;5,COUNTIF(Feries,(G43-16))&gt;0),(G43-16)-1,(G43-16)))&gt;0),IF(OR(WEEKDAY((G43-16),2)&gt;5,COUNTIF(Feries,(G43-16))&gt;0),(G43-16)-1,(G43-16))-1,IF(OR(WEEKDAY((G43-16),2)&gt;5,COUNTIF(Feries,(G43-16))&gt;0),(G43-16)-1,(G43-16)))-1,IF(OR(WEEKDAY(IF(OR(WEEKDAY((G43-16),2)&gt;5,COUNTIF(Feries,(G43-16))&gt;0),(G43-16)-1,(G43-16)),2)&gt;5,COUNTIF(Feries,IF(OR(WEEKDAY((G43-16),2)&gt;5,COUNTIF(Feries,(G43-16))&gt;0),(G43-16)-1,(G43-16)))&gt;0),IF(OR(WEEKDAY((G43-16),2)&gt;5,COUNTIF(Feries,(G43-16))&gt;0),(G43-16)-1,(G43-16))-1,IF(OR(WEEKDAY((G43-16),2)&gt;5,COUNTIF(Feries,(G43-16))&gt;0),(G43-16)-1,(G43-16)))))))</f>
        <v/>
      </c>
      <c r="J43" s="9">
        <f>IF(G43="","",IF(OR(WEEKDAY(IF(OR(WEEKDAY(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2)&gt;5,COUNTIF(Feries,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gt;0),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-1,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2)&gt;5,COUNTIF(Feries,IF(OR(WEEKDAY(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2)&gt;5,COUNTIF(Feries,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gt;0),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-1,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gt;0),IF(OR(WEEKDAY(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2)&gt;5,COUNTIF(Feries,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gt;0),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-1,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-1,IF(OR(WEEKDAY(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2)&gt;5,COUNTIF(Feries,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gt;0),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-1,IF(OR(WEEKDAY(IF(OR(WEEKDAY((EDATE(G43,1)),2)&gt;5,COUNTIF(Feries,(EDATE(G43,1)))&gt;0),(EDATE(G43,1))-1,(EDATE(G43,1))),2)&gt;5,COUNTIF(Feries,IF(OR(WEEKDAY((EDATE(G43,1)),2)&gt;5,COUNTIF(Feries,(EDATE(G43,1)))&gt;0),(EDATE(G43,1))-1,(EDATE(G43,1))))&gt;0),IF(OR(WEEKDAY((EDATE(G43,1)),2)&gt;5,COUNTIF(Feries,(EDATE(G43,1)))&gt;0),(EDATE(G43,1))-1,(EDATE(G43,1)))-1,IF(OR(WEEKDAY((EDATE(G43,1)),2)&gt;5,COUNTIF(Feries,(EDATE(G43,1)))&gt;0),(EDATE(G43,1))-1,(EDATE(G43,1)))))))</f>
        <v/>
      </c>
      <c r="K43" s="16">
        <f>IF(OR(D43="",G43=""),"",IF(AND(ISNUMBER(H43),G43&gt;H43),"⚠ AG après la date limite : requête en prorogation à déposer avant la date limite",IF(AND(ISNUMBER(I43),TODAY()&gt;I43),"⚠ Date de convocation dépassée","")))</f>
        <v/>
      </c>
      <c r="L43" s="14"/>
    </row>
    <row r="44" spans="2:12">
      <c r="B44" s="14"/>
      <c r="C44" s="14"/>
      <c r="D44" s="7"/>
      <c r="E44" s="14"/>
      <c r="F44" s="14"/>
      <c r="G44" s="7"/>
      <c r="H44" s="9">
        <f>IF(D44="","",IF(C44="SAS","Selon statuts",IF(OR(C44="SA",C44="SARL",C44="SASU",C44="EURL"),EDATE(D44,6),"À vérifier")))</f>
        <v/>
      </c>
      <c r="I44" s="9">
        <f>IF(G44="","",IF(OR(C44="SASU",C44="EURL"),"Sans objet",IF(OR(WEEKDAY(IF(OR(WEEKDAY(IF(OR(WEEKDAY(IF(OR(WEEKDAY((G44-16),2)&gt;5,COUNTIF(Feries,(G44-16))&gt;0),(G44-16)-1,(G44-16)),2)&gt;5,COUNTIF(Feries,IF(OR(WEEKDAY((G44-16),2)&gt;5,COUNTIF(Feries,(G44-16))&gt;0),(G44-16)-1,(G44-16)))&gt;0),IF(OR(WEEKDAY((G44-16),2)&gt;5,COUNTIF(Feries,(G44-16))&gt;0),(G44-16)-1,(G44-16))-1,IF(OR(WEEKDAY((G44-16),2)&gt;5,COUNTIF(Feries,(G44-16))&gt;0),(G44-16)-1,(G44-16))),2)&gt;5,COUNTIF(Feries,IF(OR(WEEKDAY(IF(OR(WEEKDAY((G44-16),2)&gt;5,COUNTIF(Feries,(G44-16))&gt;0),(G44-16)-1,(G44-16)),2)&gt;5,COUNTIF(Feries,IF(OR(WEEKDAY((G44-16),2)&gt;5,COUNTIF(Feries,(G44-16))&gt;0),(G44-16)-1,(G44-16)))&gt;0),IF(OR(WEEKDAY((G44-16),2)&gt;5,COUNTIF(Feries,(G44-16))&gt;0),(G44-16)-1,(G44-16))-1,IF(OR(WEEKDAY((G44-16),2)&gt;5,COUNTIF(Feries,(G44-16))&gt;0),(G44-16)-1,(G44-16))))&gt;0),IF(OR(WEEKDAY(IF(OR(WEEKDAY((G44-16),2)&gt;5,COUNTIF(Feries,(G44-16))&gt;0),(G44-16)-1,(G44-16)),2)&gt;5,COUNTIF(Feries,IF(OR(WEEKDAY((G44-16),2)&gt;5,COUNTIF(Feries,(G44-16))&gt;0),(G44-16)-1,(G44-16)))&gt;0),IF(OR(WEEKDAY((G44-16),2)&gt;5,COUNTIF(Feries,(G44-16))&gt;0),(G44-16)-1,(G44-16))-1,IF(OR(WEEKDAY((G44-16),2)&gt;5,COUNTIF(Feries,(G44-16))&gt;0),(G44-16)-1,(G44-16)))-1,IF(OR(WEEKDAY(IF(OR(WEEKDAY((G44-16),2)&gt;5,COUNTIF(Feries,(G44-16))&gt;0),(G44-16)-1,(G44-16)),2)&gt;5,COUNTIF(Feries,IF(OR(WEEKDAY((G44-16),2)&gt;5,COUNTIF(Feries,(G44-16))&gt;0),(G44-16)-1,(G44-16)))&gt;0),IF(OR(WEEKDAY((G44-16),2)&gt;5,COUNTIF(Feries,(G44-16))&gt;0),(G44-16)-1,(G44-16))-1,IF(OR(WEEKDAY((G44-16),2)&gt;5,COUNTIF(Feries,(G44-16))&gt;0),(G44-16)-1,(G44-16)))),2)&gt;5,COUNTIF(Feries,IF(OR(WEEKDAY(IF(OR(WEEKDAY(IF(OR(WEEKDAY((G44-16),2)&gt;5,COUNTIF(Feries,(G44-16))&gt;0),(G44-16)-1,(G44-16)),2)&gt;5,COUNTIF(Feries,IF(OR(WEEKDAY((G44-16),2)&gt;5,COUNTIF(Feries,(G44-16))&gt;0),(G44-16)-1,(G44-16)))&gt;0),IF(OR(WEEKDAY((G44-16),2)&gt;5,COUNTIF(Feries,(G44-16))&gt;0),(G44-16)-1,(G44-16))-1,IF(OR(WEEKDAY((G44-16),2)&gt;5,COUNTIF(Feries,(G44-16))&gt;0),(G44-16)-1,(G44-16))),2)&gt;5,COUNTIF(Feries,IF(OR(WEEKDAY(IF(OR(WEEKDAY((G44-16),2)&gt;5,COUNTIF(Feries,(G44-16))&gt;0),(G44-16)-1,(G44-16)),2)&gt;5,COUNTIF(Feries,IF(OR(WEEKDAY((G44-16),2)&gt;5,COUNTIF(Feries,(G44-16))&gt;0),(G44-16)-1,(G44-16)))&gt;0),IF(OR(WEEKDAY((G44-16),2)&gt;5,COUNTIF(Feries,(G44-16))&gt;0),(G44-16)-1,(G44-16))-1,IF(OR(WEEKDAY((G44-16),2)&gt;5,COUNTIF(Feries,(G44-16))&gt;0),(G44-16)-1,(G44-16))))&gt;0),IF(OR(WEEKDAY(IF(OR(WEEKDAY((G44-16),2)&gt;5,COUNTIF(Feries,(G44-16))&gt;0),(G44-16)-1,(G44-16)),2)&gt;5,COUNTIF(Feries,IF(OR(WEEKDAY((G44-16),2)&gt;5,COUNTIF(Feries,(G44-16))&gt;0),(G44-16)-1,(G44-16)))&gt;0),IF(OR(WEEKDAY((G44-16),2)&gt;5,COUNTIF(Feries,(G44-16))&gt;0),(G44-16)-1,(G44-16))-1,IF(OR(WEEKDAY((G44-16),2)&gt;5,COUNTIF(Feries,(G44-16))&gt;0),(G44-16)-1,(G44-16)))-1,IF(OR(WEEKDAY(IF(OR(WEEKDAY((G44-16),2)&gt;5,COUNTIF(Feries,(G44-16))&gt;0),(G44-16)-1,(G44-16)),2)&gt;5,COUNTIF(Feries,IF(OR(WEEKDAY((G44-16),2)&gt;5,COUNTIF(Feries,(G44-16))&gt;0),(G44-16)-1,(G44-16)))&gt;0),IF(OR(WEEKDAY((G44-16),2)&gt;5,COUNTIF(Feries,(G44-16))&gt;0),(G44-16)-1,(G44-16))-1,IF(OR(WEEKDAY((G44-16),2)&gt;5,COUNTIF(Feries,(G44-16))&gt;0),(G44-16)-1,(G44-16)))))&gt;0),IF(OR(WEEKDAY(IF(OR(WEEKDAY(IF(OR(WEEKDAY((G44-16),2)&gt;5,COUNTIF(Feries,(G44-16))&gt;0),(G44-16)-1,(G44-16)),2)&gt;5,COUNTIF(Feries,IF(OR(WEEKDAY((G44-16),2)&gt;5,COUNTIF(Feries,(G44-16))&gt;0),(G44-16)-1,(G44-16)))&gt;0),IF(OR(WEEKDAY((G44-16),2)&gt;5,COUNTIF(Feries,(G44-16))&gt;0),(G44-16)-1,(G44-16))-1,IF(OR(WEEKDAY((G44-16),2)&gt;5,COUNTIF(Feries,(G44-16))&gt;0),(G44-16)-1,(G44-16))),2)&gt;5,COUNTIF(Feries,IF(OR(WEEKDAY(IF(OR(WEEKDAY((G44-16),2)&gt;5,COUNTIF(Feries,(G44-16))&gt;0),(G44-16)-1,(G44-16)),2)&gt;5,COUNTIF(Feries,IF(OR(WEEKDAY((G44-16),2)&gt;5,COUNTIF(Feries,(G44-16))&gt;0),(G44-16)-1,(G44-16)))&gt;0),IF(OR(WEEKDAY((G44-16),2)&gt;5,COUNTIF(Feries,(G44-16))&gt;0),(G44-16)-1,(G44-16))-1,IF(OR(WEEKDAY((G44-16),2)&gt;5,COUNTIF(Feries,(G44-16))&gt;0),(G44-16)-1,(G44-16))))&gt;0),IF(OR(WEEKDAY(IF(OR(WEEKDAY((G44-16),2)&gt;5,COUNTIF(Feries,(G44-16))&gt;0),(G44-16)-1,(G44-16)),2)&gt;5,COUNTIF(Feries,IF(OR(WEEKDAY((G44-16),2)&gt;5,COUNTIF(Feries,(G44-16))&gt;0),(G44-16)-1,(G44-16)))&gt;0),IF(OR(WEEKDAY((G44-16),2)&gt;5,COUNTIF(Feries,(G44-16))&gt;0),(G44-16)-1,(G44-16))-1,IF(OR(WEEKDAY((G44-16),2)&gt;5,COUNTIF(Feries,(G44-16))&gt;0),(G44-16)-1,(G44-16)))-1,IF(OR(WEEKDAY(IF(OR(WEEKDAY((G44-16),2)&gt;5,COUNTIF(Feries,(G44-16))&gt;0),(G44-16)-1,(G44-16)),2)&gt;5,COUNTIF(Feries,IF(OR(WEEKDAY((G44-16),2)&gt;5,COUNTIF(Feries,(G44-16))&gt;0),(G44-16)-1,(G44-16)))&gt;0),IF(OR(WEEKDAY((G44-16),2)&gt;5,COUNTIF(Feries,(G44-16))&gt;0),(G44-16)-1,(G44-16))-1,IF(OR(WEEKDAY((G44-16),2)&gt;5,COUNTIF(Feries,(G44-16))&gt;0),(G44-16)-1,(G44-16))))-1,IF(OR(WEEKDAY(IF(OR(WEEKDAY(IF(OR(WEEKDAY((G44-16),2)&gt;5,COUNTIF(Feries,(G44-16))&gt;0),(G44-16)-1,(G44-16)),2)&gt;5,COUNTIF(Feries,IF(OR(WEEKDAY((G44-16),2)&gt;5,COUNTIF(Feries,(G44-16))&gt;0),(G44-16)-1,(G44-16)))&gt;0),IF(OR(WEEKDAY((G44-16),2)&gt;5,COUNTIF(Feries,(G44-16))&gt;0),(G44-16)-1,(G44-16))-1,IF(OR(WEEKDAY((G44-16),2)&gt;5,COUNTIF(Feries,(G44-16))&gt;0),(G44-16)-1,(G44-16))),2)&gt;5,COUNTIF(Feries,IF(OR(WEEKDAY(IF(OR(WEEKDAY((G44-16),2)&gt;5,COUNTIF(Feries,(G44-16))&gt;0),(G44-16)-1,(G44-16)),2)&gt;5,COUNTIF(Feries,IF(OR(WEEKDAY((G44-16),2)&gt;5,COUNTIF(Feries,(G44-16))&gt;0),(G44-16)-1,(G44-16)))&gt;0),IF(OR(WEEKDAY((G44-16),2)&gt;5,COUNTIF(Feries,(G44-16))&gt;0),(G44-16)-1,(G44-16))-1,IF(OR(WEEKDAY((G44-16),2)&gt;5,COUNTIF(Feries,(G44-16))&gt;0),(G44-16)-1,(G44-16))))&gt;0),IF(OR(WEEKDAY(IF(OR(WEEKDAY((G44-16),2)&gt;5,COUNTIF(Feries,(G44-16))&gt;0),(G44-16)-1,(G44-16)),2)&gt;5,COUNTIF(Feries,IF(OR(WEEKDAY((G44-16),2)&gt;5,COUNTIF(Feries,(G44-16))&gt;0),(G44-16)-1,(G44-16)))&gt;0),IF(OR(WEEKDAY((G44-16),2)&gt;5,COUNTIF(Feries,(G44-16))&gt;0),(G44-16)-1,(G44-16))-1,IF(OR(WEEKDAY((G44-16),2)&gt;5,COUNTIF(Feries,(G44-16))&gt;0),(G44-16)-1,(G44-16)))-1,IF(OR(WEEKDAY(IF(OR(WEEKDAY((G44-16),2)&gt;5,COUNTIF(Feries,(G44-16))&gt;0),(G44-16)-1,(G44-16)),2)&gt;5,COUNTIF(Feries,IF(OR(WEEKDAY((G44-16),2)&gt;5,COUNTIF(Feries,(G44-16))&gt;0),(G44-16)-1,(G44-16)))&gt;0),IF(OR(WEEKDAY((G44-16),2)&gt;5,COUNTIF(Feries,(G44-16))&gt;0),(G44-16)-1,(G44-16))-1,IF(OR(WEEKDAY((G44-16),2)&gt;5,COUNTIF(Feries,(G44-16))&gt;0),(G44-16)-1,(G44-16)))))))</f>
        <v/>
      </c>
      <c r="J44" s="9">
        <f>IF(G44="","",IF(OR(WEEKDAY(IF(OR(WEEKDAY(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2)&gt;5,COUNTIF(Feries,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gt;0),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-1,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2)&gt;5,COUNTIF(Feries,IF(OR(WEEKDAY(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2)&gt;5,COUNTIF(Feries,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gt;0),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-1,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gt;0),IF(OR(WEEKDAY(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2)&gt;5,COUNTIF(Feries,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gt;0),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-1,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-1,IF(OR(WEEKDAY(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2)&gt;5,COUNTIF(Feries,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gt;0),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-1,IF(OR(WEEKDAY(IF(OR(WEEKDAY((EDATE(G44,1)),2)&gt;5,COUNTIF(Feries,(EDATE(G44,1)))&gt;0),(EDATE(G44,1))-1,(EDATE(G44,1))),2)&gt;5,COUNTIF(Feries,IF(OR(WEEKDAY((EDATE(G44,1)),2)&gt;5,COUNTIF(Feries,(EDATE(G44,1)))&gt;0),(EDATE(G44,1))-1,(EDATE(G44,1))))&gt;0),IF(OR(WEEKDAY((EDATE(G44,1)),2)&gt;5,COUNTIF(Feries,(EDATE(G44,1)))&gt;0),(EDATE(G44,1))-1,(EDATE(G44,1)))-1,IF(OR(WEEKDAY((EDATE(G44,1)),2)&gt;5,COUNTIF(Feries,(EDATE(G44,1)))&gt;0),(EDATE(G44,1))-1,(EDATE(G44,1)))))))</f>
        <v/>
      </c>
      <c r="K44" s="16">
        <f>IF(OR(D44="",G44=""),"",IF(AND(ISNUMBER(H44),G44&gt;H44),"⚠ AG après la date limite : requête en prorogation à déposer avant la date limite",IF(AND(ISNUMBER(I44),TODAY()&gt;I44),"⚠ Date de convocation dépassée","")))</f>
        <v/>
      </c>
      <c r="L44" s="14"/>
    </row>
    <row r="45" spans="2:12">
      <c r="B45" s="14"/>
      <c r="C45" s="14"/>
      <c r="D45" s="7"/>
      <c r="E45" s="14"/>
      <c r="F45" s="14"/>
      <c r="G45" s="7"/>
      <c r="H45" s="9">
        <f>IF(D45="","",IF(C45="SAS","Selon statuts",IF(OR(C45="SA",C45="SARL",C45="SASU",C45="EURL"),EDATE(D45,6),"À vérifier")))</f>
        <v/>
      </c>
      <c r="I45" s="9">
        <f>IF(G45="","",IF(OR(C45="SASU",C45="EURL"),"Sans objet",IF(OR(WEEKDAY(IF(OR(WEEKDAY(IF(OR(WEEKDAY(IF(OR(WEEKDAY((G45-16),2)&gt;5,COUNTIF(Feries,(G45-16))&gt;0),(G45-16)-1,(G45-16)),2)&gt;5,COUNTIF(Feries,IF(OR(WEEKDAY((G45-16),2)&gt;5,COUNTIF(Feries,(G45-16))&gt;0),(G45-16)-1,(G45-16)))&gt;0),IF(OR(WEEKDAY((G45-16),2)&gt;5,COUNTIF(Feries,(G45-16))&gt;0),(G45-16)-1,(G45-16))-1,IF(OR(WEEKDAY((G45-16),2)&gt;5,COUNTIF(Feries,(G45-16))&gt;0),(G45-16)-1,(G45-16))),2)&gt;5,COUNTIF(Feries,IF(OR(WEEKDAY(IF(OR(WEEKDAY((G45-16),2)&gt;5,COUNTIF(Feries,(G45-16))&gt;0),(G45-16)-1,(G45-16)),2)&gt;5,COUNTIF(Feries,IF(OR(WEEKDAY((G45-16),2)&gt;5,COUNTIF(Feries,(G45-16))&gt;0),(G45-16)-1,(G45-16)))&gt;0),IF(OR(WEEKDAY((G45-16),2)&gt;5,COUNTIF(Feries,(G45-16))&gt;0),(G45-16)-1,(G45-16))-1,IF(OR(WEEKDAY((G45-16),2)&gt;5,COUNTIF(Feries,(G45-16))&gt;0),(G45-16)-1,(G45-16))))&gt;0),IF(OR(WEEKDAY(IF(OR(WEEKDAY((G45-16),2)&gt;5,COUNTIF(Feries,(G45-16))&gt;0),(G45-16)-1,(G45-16)),2)&gt;5,COUNTIF(Feries,IF(OR(WEEKDAY((G45-16),2)&gt;5,COUNTIF(Feries,(G45-16))&gt;0),(G45-16)-1,(G45-16)))&gt;0),IF(OR(WEEKDAY((G45-16),2)&gt;5,COUNTIF(Feries,(G45-16))&gt;0),(G45-16)-1,(G45-16))-1,IF(OR(WEEKDAY((G45-16),2)&gt;5,COUNTIF(Feries,(G45-16))&gt;0),(G45-16)-1,(G45-16)))-1,IF(OR(WEEKDAY(IF(OR(WEEKDAY((G45-16),2)&gt;5,COUNTIF(Feries,(G45-16))&gt;0),(G45-16)-1,(G45-16)),2)&gt;5,COUNTIF(Feries,IF(OR(WEEKDAY((G45-16),2)&gt;5,COUNTIF(Feries,(G45-16))&gt;0),(G45-16)-1,(G45-16)))&gt;0),IF(OR(WEEKDAY((G45-16),2)&gt;5,COUNTIF(Feries,(G45-16))&gt;0),(G45-16)-1,(G45-16))-1,IF(OR(WEEKDAY((G45-16),2)&gt;5,COUNTIF(Feries,(G45-16))&gt;0),(G45-16)-1,(G45-16)))),2)&gt;5,COUNTIF(Feries,IF(OR(WEEKDAY(IF(OR(WEEKDAY(IF(OR(WEEKDAY((G45-16),2)&gt;5,COUNTIF(Feries,(G45-16))&gt;0),(G45-16)-1,(G45-16)),2)&gt;5,COUNTIF(Feries,IF(OR(WEEKDAY((G45-16),2)&gt;5,COUNTIF(Feries,(G45-16))&gt;0),(G45-16)-1,(G45-16)))&gt;0),IF(OR(WEEKDAY((G45-16),2)&gt;5,COUNTIF(Feries,(G45-16))&gt;0),(G45-16)-1,(G45-16))-1,IF(OR(WEEKDAY((G45-16),2)&gt;5,COUNTIF(Feries,(G45-16))&gt;0),(G45-16)-1,(G45-16))),2)&gt;5,COUNTIF(Feries,IF(OR(WEEKDAY(IF(OR(WEEKDAY((G45-16),2)&gt;5,COUNTIF(Feries,(G45-16))&gt;0),(G45-16)-1,(G45-16)),2)&gt;5,COUNTIF(Feries,IF(OR(WEEKDAY((G45-16),2)&gt;5,COUNTIF(Feries,(G45-16))&gt;0),(G45-16)-1,(G45-16)))&gt;0),IF(OR(WEEKDAY((G45-16),2)&gt;5,COUNTIF(Feries,(G45-16))&gt;0),(G45-16)-1,(G45-16))-1,IF(OR(WEEKDAY((G45-16),2)&gt;5,COUNTIF(Feries,(G45-16))&gt;0),(G45-16)-1,(G45-16))))&gt;0),IF(OR(WEEKDAY(IF(OR(WEEKDAY((G45-16),2)&gt;5,COUNTIF(Feries,(G45-16))&gt;0),(G45-16)-1,(G45-16)),2)&gt;5,COUNTIF(Feries,IF(OR(WEEKDAY((G45-16),2)&gt;5,COUNTIF(Feries,(G45-16))&gt;0),(G45-16)-1,(G45-16)))&gt;0),IF(OR(WEEKDAY((G45-16),2)&gt;5,COUNTIF(Feries,(G45-16))&gt;0),(G45-16)-1,(G45-16))-1,IF(OR(WEEKDAY((G45-16),2)&gt;5,COUNTIF(Feries,(G45-16))&gt;0),(G45-16)-1,(G45-16)))-1,IF(OR(WEEKDAY(IF(OR(WEEKDAY((G45-16),2)&gt;5,COUNTIF(Feries,(G45-16))&gt;0),(G45-16)-1,(G45-16)),2)&gt;5,COUNTIF(Feries,IF(OR(WEEKDAY((G45-16),2)&gt;5,COUNTIF(Feries,(G45-16))&gt;0),(G45-16)-1,(G45-16)))&gt;0),IF(OR(WEEKDAY((G45-16),2)&gt;5,COUNTIF(Feries,(G45-16))&gt;0),(G45-16)-1,(G45-16))-1,IF(OR(WEEKDAY((G45-16),2)&gt;5,COUNTIF(Feries,(G45-16))&gt;0),(G45-16)-1,(G45-16)))))&gt;0),IF(OR(WEEKDAY(IF(OR(WEEKDAY(IF(OR(WEEKDAY((G45-16),2)&gt;5,COUNTIF(Feries,(G45-16))&gt;0),(G45-16)-1,(G45-16)),2)&gt;5,COUNTIF(Feries,IF(OR(WEEKDAY((G45-16),2)&gt;5,COUNTIF(Feries,(G45-16))&gt;0),(G45-16)-1,(G45-16)))&gt;0),IF(OR(WEEKDAY((G45-16),2)&gt;5,COUNTIF(Feries,(G45-16))&gt;0),(G45-16)-1,(G45-16))-1,IF(OR(WEEKDAY((G45-16),2)&gt;5,COUNTIF(Feries,(G45-16))&gt;0),(G45-16)-1,(G45-16))),2)&gt;5,COUNTIF(Feries,IF(OR(WEEKDAY(IF(OR(WEEKDAY((G45-16),2)&gt;5,COUNTIF(Feries,(G45-16))&gt;0),(G45-16)-1,(G45-16)),2)&gt;5,COUNTIF(Feries,IF(OR(WEEKDAY((G45-16),2)&gt;5,COUNTIF(Feries,(G45-16))&gt;0),(G45-16)-1,(G45-16)))&gt;0),IF(OR(WEEKDAY((G45-16),2)&gt;5,COUNTIF(Feries,(G45-16))&gt;0),(G45-16)-1,(G45-16))-1,IF(OR(WEEKDAY((G45-16),2)&gt;5,COUNTIF(Feries,(G45-16))&gt;0),(G45-16)-1,(G45-16))))&gt;0),IF(OR(WEEKDAY(IF(OR(WEEKDAY((G45-16),2)&gt;5,COUNTIF(Feries,(G45-16))&gt;0),(G45-16)-1,(G45-16)),2)&gt;5,COUNTIF(Feries,IF(OR(WEEKDAY((G45-16),2)&gt;5,COUNTIF(Feries,(G45-16))&gt;0),(G45-16)-1,(G45-16)))&gt;0),IF(OR(WEEKDAY((G45-16),2)&gt;5,COUNTIF(Feries,(G45-16))&gt;0),(G45-16)-1,(G45-16))-1,IF(OR(WEEKDAY((G45-16),2)&gt;5,COUNTIF(Feries,(G45-16))&gt;0),(G45-16)-1,(G45-16)))-1,IF(OR(WEEKDAY(IF(OR(WEEKDAY((G45-16),2)&gt;5,COUNTIF(Feries,(G45-16))&gt;0),(G45-16)-1,(G45-16)),2)&gt;5,COUNTIF(Feries,IF(OR(WEEKDAY((G45-16),2)&gt;5,COUNTIF(Feries,(G45-16))&gt;0),(G45-16)-1,(G45-16)))&gt;0),IF(OR(WEEKDAY((G45-16),2)&gt;5,COUNTIF(Feries,(G45-16))&gt;0),(G45-16)-1,(G45-16))-1,IF(OR(WEEKDAY((G45-16),2)&gt;5,COUNTIF(Feries,(G45-16))&gt;0),(G45-16)-1,(G45-16))))-1,IF(OR(WEEKDAY(IF(OR(WEEKDAY(IF(OR(WEEKDAY((G45-16),2)&gt;5,COUNTIF(Feries,(G45-16))&gt;0),(G45-16)-1,(G45-16)),2)&gt;5,COUNTIF(Feries,IF(OR(WEEKDAY((G45-16),2)&gt;5,COUNTIF(Feries,(G45-16))&gt;0),(G45-16)-1,(G45-16)))&gt;0),IF(OR(WEEKDAY((G45-16),2)&gt;5,COUNTIF(Feries,(G45-16))&gt;0),(G45-16)-1,(G45-16))-1,IF(OR(WEEKDAY((G45-16),2)&gt;5,COUNTIF(Feries,(G45-16))&gt;0),(G45-16)-1,(G45-16))),2)&gt;5,COUNTIF(Feries,IF(OR(WEEKDAY(IF(OR(WEEKDAY((G45-16),2)&gt;5,COUNTIF(Feries,(G45-16))&gt;0),(G45-16)-1,(G45-16)),2)&gt;5,COUNTIF(Feries,IF(OR(WEEKDAY((G45-16),2)&gt;5,COUNTIF(Feries,(G45-16))&gt;0),(G45-16)-1,(G45-16)))&gt;0),IF(OR(WEEKDAY((G45-16),2)&gt;5,COUNTIF(Feries,(G45-16))&gt;0),(G45-16)-1,(G45-16))-1,IF(OR(WEEKDAY((G45-16),2)&gt;5,COUNTIF(Feries,(G45-16))&gt;0),(G45-16)-1,(G45-16))))&gt;0),IF(OR(WEEKDAY(IF(OR(WEEKDAY((G45-16),2)&gt;5,COUNTIF(Feries,(G45-16))&gt;0),(G45-16)-1,(G45-16)),2)&gt;5,COUNTIF(Feries,IF(OR(WEEKDAY((G45-16),2)&gt;5,COUNTIF(Feries,(G45-16))&gt;0),(G45-16)-1,(G45-16)))&gt;0),IF(OR(WEEKDAY((G45-16),2)&gt;5,COUNTIF(Feries,(G45-16))&gt;0),(G45-16)-1,(G45-16))-1,IF(OR(WEEKDAY((G45-16),2)&gt;5,COUNTIF(Feries,(G45-16))&gt;0),(G45-16)-1,(G45-16)))-1,IF(OR(WEEKDAY(IF(OR(WEEKDAY((G45-16),2)&gt;5,COUNTIF(Feries,(G45-16))&gt;0),(G45-16)-1,(G45-16)),2)&gt;5,COUNTIF(Feries,IF(OR(WEEKDAY((G45-16),2)&gt;5,COUNTIF(Feries,(G45-16))&gt;0),(G45-16)-1,(G45-16)))&gt;0),IF(OR(WEEKDAY((G45-16),2)&gt;5,COUNTIF(Feries,(G45-16))&gt;0),(G45-16)-1,(G45-16))-1,IF(OR(WEEKDAY((G45-16),2)&gt;5,COUNTIF(Feries,(G45-16))&gt;0),(G45-16)-1,(G45-16)))))))</f>
        <v/>
      </c>
      <c r="J45" s="9">
        <f>IF(G45="","",IF(OR(WEEKDAY(IF(OR(WEEKDAY(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2)&gt;5,COUNTIF(Feries,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gt;0),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-1,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2)&gt;5,COUNTIF(Feries,IF(OR(WEEKDAY(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2)&gt;5,COUNTIF(Feries,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gt;0),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-1,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gt;0),IF(OR(WEEKDAY(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2)&gt;5,COUNTIF(Feries,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gt;0),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-1,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-1,IF(OR(WEEKDAY(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2)&gt;5,COUNTIF(Feries,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gt;0),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-1,IF(OR(WEEKDAY(IF(OR(WEEKDAY((EDATE(G45,1)),2)&gt;5,COUNTIF(Feries,(EDATE(G45,1)))&gt;0),(EDATE(G45,1))-1,(EDATE(G45,1))),2)&gt;5,COUNTIF(Feries,IF(OR(WEEKDAY((EDATE(G45,1)),2)&gt;5,COUNTIF(Feries,(EDATE(G45,1)))&gt;0),(EDATE(G45,1))-1,(EDATE(G45,1))))&gt;0),IF(OR(WEEKDAY((EDATE(G45,1)),2)&gt;5,COUNTIF(Feries,(EDATE(G45,1)))&gt;0),(EDATE(G45,1))-1,(EDATE(G45,1)))-1,IF(OR(WEEKDAY((EDATE(G45,1)),2)&gt;5,COUNTIF(Feries,(EDATE(G45,1)))&gt;0),(EDATE(G45,1))-1,(EDATE(G45,1)))))))</f>
        <v/>
      </c>
      <c r="K45" s="16">
        <f>IF(OR(D45="",G45=""),"",IF(AND(ISNUMBER(H45),G45&gt;H45),"⚠ AG après la date limite : requête en prorogation à déposer avant la date limite",IF(AND(ISNUMBER(I45),TODAY()&gt;I45),"⚠ Date de convocation dépassée","")))</f>
        <v/>
      </c>
      <c r="L45" s="14"/>
    </row>
    <row r="46" spans="2:12">
      <c r="B46" s="14"/>
      <c r="C46" s="14"/>
      <c r="D46" s="7"/>
      <c r="E46" s="14"/>
      <c r="F46" s="14"/>
      <c r="G46" s="7"/>
      <c r="H46" s="9">
        <f>IF(D46="","",IF(C46="SAS","Selon statuts",IF(OR(C46="SA",C46="SARL",C46="SASU",C46="EURL"),EDATE(D46,6),"À vérifier")))</f>
        <v/>
      </c>
      <c r="I46" s="9">
        <f>IF(G46="","",IF(OR(C46="SASU",C46="EURL"),"Sans objet",IF(OR(WEEKDAY(IF(OR(WEEKDAY(IF(OR(WEEKDAY(IF(OR(WEEKDAY((G46-16),2)&gt;5,COUNTIF(Feries,(G46-16))&gt;0),(G46-16)-1,(G46-16)),2)&gt;5,COUNTIF(Feries,IF(OR(WEEKDAY((G46-16),2)&gt;5,COUNTIF(Feries,(G46-16))&gt;0),(G46-16)-1,(G46-16)))&gt;0),IF(OR(WEEKDAY((G46-16),2)&gt;5,COUNTIF(Feries,(G46-16))&gt;0),(G46-16)-1,(G46-16))-1,IF(OR(WEEKDAY((G46-16),2)&gt;5,COUNTIF(Feries,(G46-16))&gt;0),(G46-16)-1,(G46-16))),2)&gt;5,COUNTIF(Feries,IF(OR(WEEKDAY(IF(OR(WEEKDAY((G46-16),2)&gt;5,COUNTIF(Feries,(G46-16))&gt;0),(G46-16)-1,(G46-16)),2)&gt;5,COUNTIF(Feries,IF(OR(WEEKDAY((G46-16),2)&gt;5,COUNTIF(Feries,(G46-16))&gt;0),(G46-16)-1,(G46-16)))&gt;0),IF(OR(WEEKDAY((G46-16),2)&gt;5,COUNTIF(Feries,(G46-16))&gt;0),(G46-16)-1,(G46-16))-1,IF(OR(WEEKDAY((G46-16),2)&gt;5,COUNTIF(Feries,(G46-16))&gt;0),(G46-16)-1,(G46-16))))&gt;0),IF(OR(WEEKDAY(IF(OR(WEEKDAY((G46-16),2)&gt;5,COUNTIF(Feries,(G46-16))&gt;0),(G46-16)-1,(G46-16)),2)&gt;5,COUNTIF(Feries,IF(OR(WEEKDAY((G46-16),2)&gt;5,COUNTIF(Feries,(G46-16))&gt;0),(G46-16)-1,(G46-16)))&gt;0),IF(OR(WEEKDAY((G46-16),2)&gt;5,COUNTIF(Feries,(G46-16))&gt;0),(G46-16)-1,(G46-16))-1,IF(OR(WEEKDAY((G46-16),2)&gt;5,COUNTIF(Feries,(G46-16))&gt;0),(G46-16)-1,(G46-16)))-1,IF(OR(WEEKDAY(IF(OR(WEEKDAY((G46-16),2)&gt;5,COUNTIF(Feries,(G46-16))&gt;0),(G46-16)-1,(G46-16)),2)&gt;5,COUNTIF(Feries,IF(OR(WEEKDAY((G46-16),2)&gt;5,COUNTIF(Feries,(G46-16))&gt;0),(G46-16)-1,(G46-16)))&gt;0),IF(OR(WEEKDAY((G46-16),2)&gt;5,COUNTIF(Feries,(G46-16))&gt;0),(G46-16)-1,(G46-16))-1,IF(OR(WEEKDAY((G46-16),2)&gt;5,COUNTIF(Feries,(G46-16))&gt;0),(G46-16)-1,(G46-16)))),2)&gt;5,COUNTIF(Feries,IF(OR(WEEKDAY(IF(OR(WEEKDAY(IF(OR(WEEKDAY((G46-16),2)&gt;5,COUNTIF(Feries,(G46-16))&gt;0),(G46-16)-1,(G46-16)),2)&gt;5,COUNTIF(Feries,IF(OR(WEEKDAY((G46-16),2)&gt;5,COUNTIF(Feries,(G46-16))&gt;0),(G46-16)-1,(G46-16)))&gt;0),IF(OR(WEEKDAY((G46-16),2)&gt;5,COUNTIF(Feries,(G46-16))&gt;0),(G46-16)-1,(G46-16))-1,IF(OR(WEEKDAY((G46-16),2)&gt;5,COUNTIF(Feries,(G46-16))&gt;0),(G46-16)-1,(G46-16))),2)&gt;5,COUNTIF(Feries,IF(OR(WEEKDAY(IF(OR(WEEKDAY((G46-16),2)&gt;5,COUNTIF(Feries,(G46-16))&gt;0),(G46-16)-1,(G46-16)),2)&gt;5,COUNTIF(Feries,IF(OR(WEEKDAY((G46-16),2)&gt;5,COUNTIF(Feries,(G46-16))&gt;0),(G46-16)-1,(G46-16)))&gt;0),IF(OR(WEEKDAY((G46-16),2)&gt;5,COUNTIF(Feries,(G46-16))&gt;0),(G46-16)-1,(G46-16))-1,IF(OR(WEEKDAY((G46-16),2)&gt;5,COUNTIF(Feries,(G46-16))&gt;0),(G46-16)-1,(G46-16))))&gt;0),IF(OR(WEEKDAY(IF(OR(WEEKDAY((G46-16),2)&gt;5,COUNTIF(Feries,(G46-16))&gt;0),(G46-16)-1,(G46-16)),2)&gt;5,COUNTIF(Feries,IF(OR(WEEKDAY((G46-16),2)&gt;5,COUNTIF(Feries,(G46-16))&gt;0),(G46-16)-1,(G46-16)))&gt;0),IF(OR(WEEKDAY((G46-16),2)&gt;5,COUNTIF(Feries,(G46-16))&gt;0),(G46-16)-1,(G46-16))-1,IF(OR(WEEKDAY((G46-16),2)&gt;5,COUNTIF(Feries,(G46-16))&gt;0),(G46-16)-1,(G46-16)))-1,IF(OR(WEEKDAY(IF(OR(WEEKDAY((G46-16),2)&gt;5,COUNTIF(Feries,(G46-16))&gt;0),(G46-16)-1,(G46-16)),2)&gt;5,COUNTIF(Feries,IF(OR(WEEKDAY((G46-16),2)&gt;5,COUNTIF(Feries,(G46-16))&gt;0),(G46-16)-1,(G46-16)))&gt;0),IF(OR(WEEKDAY((G46-16),2)&gt;5,COUNTIF(Feries,(G46-16))&gt;0),(G46-16)-1,(G46-16))-1,IF(OR(WEEKDAY((G46-16),2)&gt;5,COUNTIF(Feries,(G46-16))&gt;0),(G46-16)-1,(G46-16)))))&gt;0),IF(OR(WEEKDAY(IF(OR(WEEKDAY(IF(OR(WEEKDAY((G46-16),2)&gt;5,COUNTIF(Feries,(G46-16))&gt;0),(G46-16)-1,(G46-16)),2)&gt;5,COUNTIF(Feries,IF(OR(WEEKDAY((G46-16),2)&gt;5,COUNTIF(Feries,(G46-16))&gt;0),(G46-16)-1,(G46-16)))&gt;0),IF(OR(WEEKDAY((G46-16),2)&gt;5,COUNTIF(Feries,(G46-16))&gt;0),(G46-16)-1,(G46-16))-1,IF(OR(WEEKDAY((G46-16),2)&gt;5,COUNTIF(Feries,(G46-16))&gt;0),(G46-16)-1,(G46-16))),2)&gt;5,COUNTIF(Feries,IF(OR(WEEKDAY(IF(OR(WEEKDAY((G46-16),2)&gt;5,COUNTIF(Feries,(G46-16))&gt;0),(G46-16)-1,(G46-16)),2)&gt;5,COUNTIF(Feries,IF(OR(WEEKDAY((G46-16),2)&gt;5,COUNTIF(Feries,(G46-16))&gt;0),(G46-16)-1,(G46-16)))&gt;0),IF(OR(WEEKDAY((G46-16),2)&gt;5,COUNTIF(Feries,(G46-16))&gt;0),(G46-16)-1,(G46-16))-1,IF(OR(WEEKDAY((G46-16),2)&gt;5,COUNTIF(Feries,(G46-16))&gt;0),(G46-16)-1,(G46-16))))&gt;0),IF(OR(WEEKDAY(IF(OR(WEEKDAY((G46-16),2)&gt;5,COUNTIF(Feries,(G46-16))&gt;0),(G46-16)-1,(G46-16)),2)&gt;5,COUNTIF(Feries,IF(OR(WEEKDAY((G46-16),2)&gt;5,COUNTIF(Feries,(G46-16))&gt;0),(G46-16)-1,(G46-16)))&gt;0),IF(OR(WEEKDAY((G46-16),2)&gt;5,COUNTIF(Feries,(G46-16))&gt;0),(G46-16)-1,(G46-16))-1,IF(OR(WEEKDAY((G46-16),2)&gt;5,COUNTIF(Feries,(G46-16))&gt;0),(G46-16)-1,(G46-16)))-1,IF(OR(WEEKDAY(IF(OR(WEEKDAY((G46-16),2)&gt;5,COUNTIF(Feries,(G46-16))&gt;0),(G46-16)-1,(G46-16)),2)&gt;5,COUNTIF(Feries,IF(OR(WEEKDAY((G46-16),2)&gt;5,COUNTIF(Feries,(G46-16))&gt;0),(G46-16)-1,(G46-16)))&gt;0),IF(OR(WEEKDAY((G46-16),2)&gt;5,COUNTIF(Feries,(G46-16))&gt;0),(G46-16)-1,(G46-16))-1,IF(OR(WEEKDAY((G46-16),2)&gt;5,COUNTIF(Feries,(G46-16))&gt;0),(G46-16)-1,(G46-16))))-1,IF(OR(WEEKDAY(IF(OR(WEEKDAY(IF(OR(WEEKDAY((G46-16),2)&gt;5,COUNTIF(Feries,(G46-16))&gt;0),(G46-16)-1,(G46-16)),2)&gt;5,COUNTIF(Feries,IF(OR(WEEKDAY((G46-16),2)&gt;5,COUNTIF(Feries,(G46-16))&gt;0),(G46-16)-1,(G46-16)))&gt;0),IF(OR(WEEKDAY((G46-16),2)&gt;5,COUNTIF(Feries,(G46-16))&gt;0),(G46-16)-1,(G46-16))-1,IF(OR(WEEKDAY((G46-16),2)&gt;5,COUNTIF(Feries,(G46-16))&gt;0),(G46-16)-1,(G46-16))),2)&gt;5,COUNTIF(Feries,IF(OR(WEEKDAY(IF(OR(WEEKDAY((G46-16),2)&gt;5,COUNTIF(Feries,(G46-16))&gt;0),(G46-16)-1,(G46-16)),2)&gt;5,COUNTIF(Feries,IF(OR(WEEKDAY((G46-16),2)&gt;5,COUNTIF(Feries,(G46-16))&gt;0),(G46-16)-1,(G46-16)))&gt;0),IF(OR(WEEKDAY((G46-16),2)&gt;5,COUNTIF(Feries,(G46-16))&gt;0),(G46-16)-1,(G46-16))-1,IF(OR(WEEKDAY((G46-16),2)&gt;5,COUNTIF(Feries,(G46-16))&gt;0),(G46-16)-1,(G46-16))))&gt;0),IF(OR(WEEKDAY(IF(OR(WEEKDAY((G46-16),2)&gt;5,COUNTIF(Feries,(G46-16))&gt;0),(G46-16)-1,(G46-16)),2)&gt;5,COUNTIF(Feries,IF(OR(WEEKDAY((G46-16),2)&gt;5,COUNTIF(Feries,(G46-16))&gt;0),(G46-16)-1,(G46-16)))&gt;0),IF(OR(WEEKDAY((G46-16),2)&gt;5,COUNTIF(Feries,(G46-16))&gt;0),(G46-16)-1,(G46-16))-1,IF(OR(WEEKDAY((G46-16),2)&gt;5,COUNTIF(Feries,(G46-16))&gt;0),(G46-16)-1,(G46-16)))-1,IF(OR(WEEKDAY(IF(OR(WEEKDAY((G46-16),2)&gt;5,COUNTIF(Feries,(G46-16))&gt;0),(G46-16)-1,(G46-16)),2)&gt;5,COUNTIF(Feries,IF(OR(WEEKDAY((G46-16),2)&gt;5,COUNTIF(Feries,(G46-16))&gt;0),(G46-16)-1,(G46-16)))&gt;0),IF(OR(WEEKDAY((G46-16),2)&gt;5,COUNTIF(Feries,(G46-16))&gt;0),(G46-16)-1,(G46-16))-1,IF(OR(WEEKDAY((G46-16),2)&gt;5,COUNTIF(Feries,(G46-16))&gt;0),(G46-16)-1,(G46-16)))))))</f>
        <v/>
      </c>
      <c r="J46" s="9">
        <f>IF(G46="","",IF(OR(WEEKDAY(IF(OR(WEEKDAY(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2)&gt;5,COUNTIF(Feries,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gt;0),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-1,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2)&gt;5,COUNTIF(Feries,IF(OR(WEEKDAY(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2)&gt;5,COUNTIF(Feries,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gt;0),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-1,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gt;0),IF(OR(WEEKDAY(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2)&gt;5,COUNTIF(Feries,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gt;0),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-1,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-1,IF(OR(WEEKDAY(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2)&gt;5,COUNTIF(Feries,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gt;0),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-1,IF(OR(WEEKDAY(IF(OR(WEEKDAY((EDATE(G46,1)),2)&gt;5,COUNTIF(Feries,(EDATE(G46,1)))&gt;0),(EDATE(G46,1))-1,(EDATE(G46,1))),2)&gt;5,COUNTIF(Feries,IF(OR(WEEKDAY((EDATE(G46,1)),2)&gt;5,COUNTIF(Feries,(EDATE(G46,1)))&gt;0),(EDATE(G46,1))-1,(EDATE(G46,1))))&gt;0),IF(OR(WEEKDAY((EDATE(G46,1)),2)&gt;5,COUNTIF(Feries,(EDATE(G46,1)))&gt;0),(EDATE(G46,1))-1,(EDATE(G46,1)))-1,IF(OR(WEEKDAY((EDATE(G46,1)),2)&gt;5,COUNTIF(Feries,(EDATE(G46,1)))&gt;0),(EDATE(G46,1))-1,(EDATE(G46,1)))))))</f>
        <v/>
      </c>
      <c r="K46" s="16">
        <f>IF(OR(D46="",G46=""),"",IF(AND(ISNUMBER(H46),G46&gt;H46),"⚠ AG après la date limite : requête en prorogation à déposer avant la date limite",IF(AND(ISNUMBER(I46),TODAY()&gt;I46),"⚠ Date de convocation dépassée","")))</f>
        <v/>
      </c>
      <c r="L46" s="14"/>
    </row>
    <row r="47" spans="2:12">
      <c r="B47" s="14"/>
      <c r="C47" s="14"/>
      <c r="D47" s="7"/>
      <c r="E47" s="14"/>
      <c r="F47" s="14"/>
      <c r="G47" s="7"/>
      <c r="H47" s="9">
        <f>IF(D47="","",IF(C47="SAS","Selon statuts",IF(OR(C47="SA",C47="SARL",C47="SASU",C47="EURL"),EDATE(D47,6),"À vérifier")))</f>
        <v/>
      </c>
      <c r="I47" s="9">
        <f>IF(G47="","",IF(OR(C47="SASU",C47="EURL"),"Sans objet",IF(OR(WEEKDAY(IF(OR(WEEKDAY(IF(OR(WEEKDAY(IF(OR(WEEKDAY((G47-16),2)&gt;5,COUNTIF(Feries,(G47-16))&gt;0),(G47-16)-1,(G47-16)),2)&gt;5,COUNTIF(Feries,IF(OR(WEEKDAY((G47-16),2)&gt;5,COUNTIF(Feries,(G47-16))&gt;0),(G47-16)-1,(G47-16)))&gt;0),IF(OR(WEEKDAY((G47-16),2)&gt;5,COUNTIF(Feries,(G47-16))&gt;0),(G47-16)-1,(G47-16))-1,IF(OR(WEEKDAY((G47-16),2)&gt;5,COUNTIF(Feries,(G47-16))&gt;0),(G47-16)-1,(G47-16))),2)&gt;5,COUNTIF(Feries,IF(OR(WEEKDAY(IF(OR(WEEKDAY((G47-16),2)&gt;5,COUNTIF(Feries,(G47-16))&gt;0),(G47-16)-1,(G47-16)),2)&gt;5,COUNTIF(Feries,IF(OR(WEEKDAY((G47-16),2)&gt;5,COUNTIF(Feries,(G47-16))&gt;0),(G47-16)-1,(G47-16)))&gt;0),IF(OR(WEEKDAY((G47-16),2)&gt;5,COUNTIF(Feries,(G47-16))&gt;0),(G47-16)-1,(G47-16))-1,IF(OR(WEEKDAY((G47-16),2)&gt;5,COUNTIF(Feries,(G47-16))&gt;0),(G47-16)-1,(G47-16))))&gt;0),IF(OR(WEEKDAY(IF(OR(WEEKDAY((G47-16),2)&gt;5,COUNTIF(Feries,(G47-16))&gt;0),(G47-16)-1,(G47-16)),2)&gt;5,COUNTIF(Feries,IF(OR(WEEKDAY((G47-16),2)&gt;5,COUNTIF(Feries,(G47-16))&gt;0),(G47-16)-1,(G47-16)))&gt;0),IF(OR(WEEKDAY((G47-16),2)&gt;5,COUNTIF(Feries,(G47-16))&gt;0),(G47-16)-1,(G47-16))-1,IF(OR(WEEKDAY((G47-16),2)&gt;5,COUNTIF(Feries,(G47-16))&gt;0),(G47-16)-1,(G47-16)))-1,IF(OR(WEEKDAY(IF(OR(WEEKDAY((G47-16),2)&gt;5,COUNTIF(Feries,(G47-16))&gt;0),(G47-16)-1,(G47-16)),2)&gt;5,COUNTIF(Feries,IF(OR(WEEKDAY((G47-16),2)&gt;5,COUNTIF(Feries,(G47-16))&gt;0),(G47-16)-1,(G47-16)))&gt;0),IF(OR(WEEKDAY((G47-16),2)&gt;5,COUNTIF(Feries,(G47-16))&gt;0),(G47-16)-1,(G47-16))-1,IF(OR(WEEKDAY((G47-16),2)&gt;5,COUNTIF(Feries,(G47-16))&gt;0),(G47-16)-1,(G47-16)))),2)&gt;5,COUNTIF(Feries,IF(OR(WEEKDAY(IF(OR(WEEKDAY(IF(OR(WEEKDAY((G47-16),2)&gt;5,COUNTIF(Feries,(G47-16))&gt;0),(G47-16)-1,(G47-16)),2)&gt;5,COUNTIF(Feries,IF(OR(WEEKDAY((G47-16),2)&gt;5,COUNTIF(Feries,(G47-16))&gt;0),(G47-16)-1,(G47-16)))&gt;0),IF(OR(WEEKDAY((G47-16),2)&gt;5,COUNTIF(Feries,(G47-16))&gt;0),(G47-16)-1,(G47-16))-1,IF(OR(WEEKDAY((G47-16),2)&gt;5,COUNTIF(Feries,(G47-16))&gt;0),(G47-16)-1,(G47-16))),2)&gt;5,COUNTIF(Feries,IF(OR(WEEKDAY(IF(OR(WEEKDAY((G47-16),2)&gt;5,COUNTIF(Feries,(G47-16))&gt;0),(G47-16)-1,(G47-16)),2)&gt;5,COUNTIF(Feries,IF(OR(WEEKDAY((G47-16),2)&gt;5,COUNTIF(Feries,(G47-16))&gt;0),(G47-16)-1,(G47-16)))&gt;0),IF(OR(WEEKDAY((G47-16),2)&gt;5,COUNTIF(Feries,(G47-16))&gt;0),(G47-16)-1,(G47-16))-1,IF(OR(WEEKDAY((G47-16),2)&gt;5,COUNTIF(Feries,(G47-16))&gt;0),(G47-16)-1,(G47-16))))&gt;0),IF(OR(WEEKDAY(IF(OR(WEEKDAY((G47-16),2)&gt;5,COUNTIF(Feries,(G47-16))&gt;0),(G47-16)-1,(G47-16)),2)&gt;5,COUNTIF(Feries,IF(OR(WEEKDAY((G47-16),2)&gt;5,COUNTIF(Feries,(G47-16))&gt;0),(G47-16)-1,(G47-16)))&gt;0),IF(OR(WEEKDAY((G47-16),2)&gt;5,COUNTIF(Feries,(G47-16))&gt;0),(G47-16)-1,(G47-16))-1,IF(OR(WEEKDAY((G47-16),2)&gt;5,COUNTIF(Feries,(G47-16))&gt;0),(G47-16)-1,(G47-16)))-1,IF(OR(WEEKDAY(IF(OR(WEEKDAY((G47-16),2)&gt;5,COUNTIF(Feries,(G47-16))&gt;0),(G47-16)-1,(G47-16)),2)&gt;5,COUNTIF(Feries,IF(OR(WEEKDAY((G47-16),2)&gt;5,COUNTIF(Feries,(G47-16))&gt;0),(G47-16)-1,(G47-16)))&gt;0),IF(OR(WEEKDAY((G47-16),2)&gt;5,COUNTIF(Feries,(G47-16))&gt;0),(G47-16)-1,(G47-16))-1,IF(OR(WEEKDAY((G47-16),2)&gt;5,COUNTIF(Feries,(G47-16))&gt;0),(G47-16)-1,(G47-16)))))&gt;0),IF(OR(WEEKDAY(IF(OR(WEEKDAY(IF(OR(WEEKDAY((G47-16),2)&gt;5,COUNTIF(Feries,(G47-16))&gt;0),(G47-16)-1,(G47-16)),2)&gt;5,COUNTIF(Feries,IF(OR(WEEKDAY((G47-16),2)&gt;5,COUNTIF(Feries,(G47-16))&gt;0),(G47-16)-1,(G47-16)))&gt;0),IF(OR(WEEKDAY((G47-16),2)&gt;5,COUNTIF(Feries,(G47-16))&gt;0),(G47-16)-1,(G47-16))-1,IF(OR(WEEKDAY((G47-16),2)&gt;5,COUNTIF(Feries,(G47-16))&gt;0),(G47-16)-1,(G47-16))),2)&gt;5,COUNTIF(Feries,IF(OR(WEEKDAY(IF(OR(WEEKDAY((G47-16),2)&gt;5,COUNTIF(Feries,(G47-16))&gt;0),(G47-16)-1,(G47-16)),2)&gt;5,COUNTIF(Feries,IF(OR(WEEKDAY((G47-16),2)&gt;5,COUNTIF(Feries,(G47-16))&gt;0),(G47-16)-1,(G47-16)))&gt;0),IF(OR(WEEKDAY((G47-16),2)&gt;5,COUNTIF(Feries,(G47-16))&gt;0),(G47-16)-1,(G47-16))-1,IF(OR(WEEKDAY((G47-16),2)&gt;5,COUNTIF(Feries,(G47-16))&gt;0),(G47-16)-1,(G47-16))))&gt;0),IF(OR(WEEKDAY(IF(OR(WEEKDAY((G47-16),2)&gt;5,COUNTIF(Feries,(G47-16))&gt;0),(G47-16)-1,(G47-16)),2)&gt;5,COUNTIF(Feries,IF(OR(WEEKDAY((G47-16),2)&gt;5,COUNTIF(Feries,(G47-16))&gt;0),(G47-16)-1,(G47-16)))&gt;0),IF(OR(WEEKDAY((G47-16),2)&gt;5,COUNTIF(Feries,(G47-16))&gt;0),(G47-16)-1,(G47-16))-1,IF(OR(WEEKDAY((G47-16),2)&gt;5,COUNTIF(Feries,(G47-16))&gt;0),(G47-16)-1,(G47-16)))-1,IF(OR(WEEKDAY(IF(OR(WEEKDAY((G47-16),2)&gt;5,COUNTIF(Feries,(G47-16))&gt;0),(G47-16)-1,(G47-16)),2)&gt;5,COUNTIF(Feries,IF(OR(WEEKDAY((G47-16),2)&gt;5,COUNTIF(Feries,(G47-16))&gt;0),(G47-16)-1,(G47-16)))&gt;0),IF(OR(WEEKDAY((G47-16),2)&gt;5,COUNTIF(Feries,(G47-16))&gt;0),(G47-16)-1,(G47-16))-1,IF(OR(WEEKDAY((G47-16),2)&gt;5,COUNTIF(Feries,(G47-16))&gt;0),(G47-16)-1,(G47-16))))-1,IF(OR(WEEKDAY(IF(OR(WEEKDAY(IF(OR(WEEKDAY((G47-16),2)&gt;5,COUNTIF(Feries,(G47-16))&gt;0),(G47-16)-1,(G47-16)),2)&gt;5,COUNTIF(Feries,IF(OR(WEEKDAY((G47-16),2)&gt;5,COUNTIF(Feries,(G47-16))&gt;0),(G47-16)-1,(G47-16)))&gt;0),IF(OR(WEEKDAY((G47-16),2)&gt;5,COUNTIF(Feries,(G47-16))&gt;0),(G47-16)-1,(G47-16))-1,IF(OR(WEEKDAY((G47-16),2)&gt;5,COUNTIF(Feries,(G47-16))&gt;0),(G47-16)-1,(G47-16))),2)&gt;5,COUNTIF(Feries,IF(OR(WEEKDAY(IF(OR(WEEKDAY((G47-16),2)&gt;5,COUNTIF(Feries,(G47-16))&gt;0),(G47-16)-1,(G47-16)),2)&gt;5,COUNTIF(Feries,IF(OR(WEEKDAY((G47-16),2)&gt;5,COUNTIF(Feries,(G47-16))&gt;0),(G47-16)-1,(G47-16)))&gt;0),IF(OR(WEEKDAY((G47-16),2)&gt;5,COUNTIF(Feries,(G47-16))&gt;0),(G47-16)-1,(G47-16))-1,IF(OR(WEEKDAY((G47-16),2)&gt;5,COUNTIF(Feries,(G47-16))&gt;0),(G47-16)-1,(G47-16))))&gt;0),IF(OR(WEEKDAY(IF(OR(WEEKDAY((G47-16),2)&gt;5,COUNTIF(Feries,(G47-16))&gt;0),(G47-16)-1,(G47-16)),2)&gt;5,COUNTIF(Feries,IF(OR(WEEKDAY((G47-16),2)&gt;5,COUNTIF(Feries,(G47-16))&gt;0),(G47-16)-1,(G47-16)))&gt;0),IF(OR(WEEKDAY((G47-16),2)&gt;5,COUNTIF(Feries,(G47-16))&gt;0),(G47-16)-1,(G47-16))-1,IF(OR(WEEKDAY((G47-16),2)&gt;5,COUNTIF(Feries,(G47-16))&gt;0),(G47-16)-1,(G47-16)))-1,IF(OR(WEEKDAY(IF(OR(WEEKDAY((G47-16),2)&gt;5,COUNTIF(Feries,(G47-16))&gt;0),(G47-16)-1,(G47-16)),2)&gt;5,COUNTIF(Feries,IF(OR(WEEKDAY((G47-16),2)&gt;5,COUNTIF(Feries,(G47-16))&gt;0),(G47-16)-1,(G47-16)))&gt;0),IF(OR(WEEKDAY((G47-16),2)&gt;5,COUNTIF(Feries,(G47-16))&gt;0),(G47-16)-1,(G47-16))-1,IF(OR(WEEKDAY((G47-16),2)&gt;5,COUNTIF(Feries,(G47-16))&gt;0),(G47-16)-1,(G47-16)))))))</f>
        <v/>
      </c>
      <c r="J47" s="9">
        <f>IF(G47="","",IF(OR(WEEKDAY(IF(OR(WEEKDAY(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2)&gt;5,COUNTIF(Feries,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gt;0),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-1,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2)&gt;5,COUNTIF(Feries,IF(OR(WEEKDAY(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2)&gt;5,COUNTIF(Feries,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gt;0),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-1,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gt;0),IF(OR(WEEKDAY(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2)&gt;5,COUNTIF(Feries,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gt;0),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-1,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-1,IF(OR(WEEKDAY(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2)&gt;5,COUNTIF(Feries,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gt;0),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-1,IF(OR(WEEKDAY(IF(OR(WEEKDAY((EDATE(G47,1)),2)&gt;5,COUNTIF(Feries,(EDATE(G47,1)))&gt;0),(EDATE(G47,1))-1,(EDATE(G47,1))),2)&gt;5,COUNTIF(Feries,IF(OR(WEEKDAY((EDATE(G47,1)),2)&gt;5,COUNTIF(Feries,(EDATE(G47,1)))&gt;0),(EDATE(G47,1))-1,(EDATE(G47,1))))&gt;0),IF(OR(WEEKDAY((EDATE(G47,1)),2)&gt;5,COUNTIF(Feries,(EDATE(G47,1)))&gt;0),(EDATE(G47,1))-1,(EDATE(G47,1)))-1,IF(OR(WEEKDAY((EDATE(G47,1)),2)&gt;5,COUNTIF(Feries,(EDATE(G47,1)))&gt;0),(EDATE(G47,1))-1,(EDATE(G47,1)))))))</f>
        <v/>
      </c>
      <c r="K47" s="16">
        <f>IF(OR(D47="",G47=""),"",IF(AND(ISNUMBER(H47),G47&gt;H47),"⚠ AG après la date limite : requête en prorogation à déposer avant la date limite",IF(AND(ISNUMBER(I47),TODAY()&gt;I47),"⚠ Date de convocation dépassée","")))</f>
        <v/>
      </c>
      <c r="L47" s="14"/>
    </row>
    <row r="48" spans="2:12">
      <c r="B48" s="14"/>
      <c r="C48" s="14"/>
      <c r="D48" s="7"/>
      <c r="E48" s="14"/>
      <c r="F48" s="14"/>
      <c r="G48" s="7"/>
      <c r="H48" s="9">
        <f>IF(D48="","",IF(C48="SAS","Selon statuts",IF(OR(C48="SA",C48="SARL",C48="SASU",C48="EURL"),EDATE(D48,6),"À vérifier")))</f>
        <v/>
      </c>
      <c r="I48" s="9">
        <f>IF(G48="","",IF(OR(C48="SASU",C48="EURL"),"Sans objet",IF(OR(WEEKDAY(IF(OR(WEEKDAY(IF(OR(WEEKDAY(IF(OR(WEEKDAY((G48-16),2)&gt;5,COUNTIF(Feries,(G48-16))&gt;0),(G48-16)-1,(G48-16)),2)&gt;5,COUNTIF(Feries,IF(OR(WEEKDAY((G48-16),2)&gt;5,COUNTIF(Feries,(G48-16))&gt;0),(G48-16)-1,(G48-16)))&gt;0),IF(OR(WEEKDAY((G48-16),2)&gt;5,COUNTIF(Feries,(G48-16))&gt;0),(G48-16)-1,(G48-16))-1,IF(OR(WEEKDAY((G48-16),2)&gt;5,COUNTIF(Feries,(G48-16))&gt;0),(G48-16)-1,(G48-16))),2)&gt;5,COUNTIF(Feries,IF(OR(WEEKDAY(IF(OR(WEEKDAY((G48-16),2)&gt;5,COUNTIF(Feries,(G48-16))&gt;0),(G48-16)-1,(G48-16)),2)&gt;5,COUNTIF(Feries,IF(OR(WEEKDAY((G48-16),2)&gt;5,COUNTIF(Feries,(G48-16))&gt;0),(G48-16)-1,(G48-16)))&gt;0),IF(OR(WEEKDAY((G48-16),2)&gt;5,COUNTIF(Feries,(G48-16))&gt;0),(G48-16)-1,(G48-16))-1,IF(OR(WEEKDAY((G48-16),2)&gt;5,COUNTIF(Feries,(G48-16))&gt;0),(G48-16)-1,(G48-16))))&gt;0),IF(OR(WEEKDAY(IF(OR(WEEKDAY((G48-16),2)&gt;5,COUNTIF(Feries,(G48-16))&gt;0),(G48-16)-1,(G48-16)),2)&gt;5,COUNTIF(Feries,IF(OR(WEEKDAY((G48-16),2)&gt;5,COUNTIF(Feries,(G48-16))&gt;0),(G48-16)-1,(G48-16)))&gt;0),IF(OR(WEEKDAY((G48-16),2)&gt;5,COUNTIF(Feries,(G48-16))&gt;0),(G48-16)-1,(G48-16))-1,IF(OR(WEEKDAY((G48-16),2)&gt;5,COUNTIF(Feries,(G48-16))&gt;0),(G48-16)-1,(G48-16)))-1,IF(OR(WEEKDAY(IF(OR(WEEKDAY((G48-16),2)&gt;5,COUNTIF(Feries,(G48-16))&gt;0),(G48-16)-1,(G48-16)),2)&gt;5,COUNTIF(Feries,IF(OR(WEEKDAY((G48-16),2)&gt;5,COUNTIF(Feries,(G48-16))&gt;0),(G48-16)-1,(G48-16)))&gt;0),IF(OR(WEEKDAY((G48-16),2)&gt;5,COUNTIF(Feries,(G48-16))&gt;0),(G48-16)-1,(G48-16))-1,IF(OR(WEEKDAY((G48-16),2)&gt;5,COUNTIF(Feries,(G48-16))&gt;0),(G48-16)-1,(G48-16)))),2)&gt;5,COUNTIF(Feries,IF(OR(WEEKDAY(IF(OR(WEEKDAY(IF(OR(WEEKDAY((G48-16),2)&gt;5,COUNTIF(Feries,(G48-16))&gt;0),(G48-16)-1,(G48-16)),2)&gt;5,COUNTIF(Feries,IF(OR(WEEKDAY((G48-16),2)&gt;5,COUNTIF(Feries,(G48-16))&gt;0),(G48-16)-1,(G48-16)))&gt;0),IF(OR(WEEKDAY((G48-16),2)&gt;5,COUNTIF(Feries,(G48-16))&gt;0),(G48-16)-1,(G48-16))-1,IF(OR(WEEKDAY((G48-16),2)&gt;5,COUNTIF(Feries,(G48-16))&gt;0),(G48-16)-1,(G48-16))),2)&gt;5,COUNTIF(Feries,IF(OR(WEEKDAY(IF(OR(WEEKDAY((G48-16),2)&gt;5,COUNTIF(Feries,(G48-16))&gt;0),(G48-16)-1,(G48-16)),2)&gt;5,COUNTIF(Feries,IF(OR(WEEKDAY((G48-16),2)&gt;5,COUNTIF(Feries,(G48-16))&gt;0),(G48-16)-1,(G48-16)))&gt;0),IF(OR(WEEKDAY((G48-16),2)&gt;5,COUNTIF(Feries,(G48-16))&gt;0),(G48-16)-1,(G48-16))-1,IF(OR(WEEKDAY((G48-16),2)&gt;5,COUNTIF(Feries,(G48-16))&gt;0),(G48-16)-1,(G48-16))))&gt;0),IF(OR(WEEKDAY(IF(OR(WEEKDAY((G48-16),2)&gt;5,COUNTIF(Feries,(G48-16))&gt;0),(G48-16)-1,(G48-16)),2)&gt;5,COUNTIF(Feries,IF(OR(WEEKDAY((G48-16),2)&gt;5,COUNTIF(Feries,(G48-16))&gt;0),(G48-16)-1,(G48-16)))&gt;0),IF(OR(WEEKDAY((G48-16),2)&gt;5,COUNTIF(Feries,(G48-16))&gt;0),(G48-16)-1,(G48-16))-1,IF(OR(WEEKDAY((G48-16),2)&gt;5,COUNTIF(Feries,(G48-16))&gt;0),(G48-16)-1,(G48-16)))-1,IF(OR(WEEKDAY(IF(OR(WEEKDAY((G48-16),2)&gt;5,COUNTIF(Feries,(G48-16))&gt;0),(G48-16)-1,(G48-16)),2)&gt;5,COUNTIF(Feries,IF(OR(WEEKDAY((G48-16),2)&gt;5,COUNTIF(Feries,(G48-16))&gt;0),(G48-16)-1,(G48-16)))&gt;0),IF(OR(WEEKDAY((G48-16),2)&gt;5,COUNTIF(Feries,(G48-16))&gt;0),(G48-16)-1,(G48-16))-1,IF(OR(WEEKDAY((G48-16),2)&gt;5,COUNTIF(Feries,(G48-16))&gt;0),(G48-16)-1,(G48-16)))))&gt;0),IF(OR(WEEKDAY(IF(OR(WEEKDAY(IF(OR(WEEKDAY((G48-16),2)&gt;5,COUNTIF(Feries,(G48-16))&gt;0),(G48-16)-1,(G48-16)),2)&gt;5,COUNTIF(Feries,IF(OR(WEEKDAY((G48-16),2)&gt;5,COUNTIF(Feries,(G48-16))&gt;0),(G48-16)-1,(G48-16)))&gt;0),IF(OR(WEEKDAY((G48-16),2)&gt;5,COUNTIF(Feries,(G48-16))&gt;0),(G48-16)-1,(G48-16))-1,IF(OR(WEEKDAY((G48-16),2)&gt;5,COUNTIF(Feries,(G48-16))&gt;0),(G48-16)-1,(G48-16))),2)&gt;5,COUNTIF(Feries,IF(OR(WEEKDAY(IF(OR(WEEKDAY((G48-16),2)&gt;5,COUNTIF(Feries,(G48-16))&gt;0),(G48-16)-1,(G48-16)),2)&gt;5,COUNTIF(Feries,IF(OR(WEEKDAY((G48-16),2)&gt;5,COUNTIF(Feries,(G48-16))&gt;0),(G48-16)-1,(G48-16)))&gt;0),IF(OR(WEEKDAY((G48-16),2)&gt;5,COUNTIF(Feries,(G48-16))&gt;0),(G48-16)-1,(G48-16))-1,IF(OR(WEEKDAY((G48-16),2)&gt;5,COUNTIF(Feries,(G48-16))&gt;0),(G48-16)-1,(G48-16))))&gt;0),IF(OR(WEEKDAY(IF(OR(WEEKDAY((G48-16),2)&gt;5,COUNTIF(Feries,(G48-16))&gt;0),(G48-16)-1,(G48-16)),2)&gt;5,COUNTIF(Feries,IF(OR(WEEKDAY((G48-16),2)&gt;5,COUNTIF(Feries,(G48-16))&gt;0),(G48-16)-1,(G48-16)))&gt;0),IF(OR(WEEKDAY((G48-16),2)&gt;5,COUNTIF(Feries,(G48-16))&gt;0),(G48-16)-1,(G48-16))-1,IF(OR(WEEKDAY((G48-16),2)&gt;5,COUNTIF(Feries,(G48-16))&gt;0),(G48-16)-1,(G48-16)))-1,IF(OR(WEEKDAY(IF(OR(WEEKDAY((G48-16),2)&gt;5,COUNTIF(Feries,(G48-16))&gt;0),(G48-16)-1,(G48-16)),2)&gt;5,COUNTIF(Feries,IF(OR(WEEKDAY((G48-16),2)&gt;5,COUNTIF(Feries,(G48-16))&gt;0),(G48-16)-1,(G48-16)))&gt;0),IF(OR(WEEKDAY((G48-16),2)&gt;5,COUNTIF(Feries,(G48-16))&gt;0),(G48-16)-1,(G48-16))-1,IF(OR(WEEKDAY((G48-16),2)&gt;5,COUNTIF(Feries,(G48-16))&gt;0),(G48-16)-1,(G48-16))))-1,IF(OR(WEEKDAY(IF(OR(WEEKDAY(IF(OR(WEEKDAY((G48-16),2)&gt;5,COUNTIF(Feries,(G48-16))&gt;0),(G48-16)-1,(G48-16)),2)&gt;5,COUNTIF(Feries,IF(OR(WEEKDAY((G48-16),2)&gt;5,COUNTIF(Feries,(G48-16))&gt;0),(G48-16)-1,(G48-16)))&gt;0),IF(OR(WEEKDAY((G48-16),2)&gt;5,COUNTIF(Feries,(G48-16))&gt;0),(G48-16)-1,(G48-16))-1,IF(OR(WEEKDAY((G48-16),2)&gt;5,COUNTIF(Feries,(G48-16))&gt;0),(G48-16)-1,(G48-16))),2)&gt;5,COUNTIF(Feries,IF(OR(WEEKDAY(IF(OR(WEEKDAY((G48-16),2)&gt;5,COUNTIF(Feries,(G48-16))&gt;0),(G48-16)-1,(G48-16)),2)&gt;5,COUNTIF(Feries,IF(OR(WEEKDAY((G48-16),2)&gt;5,COUNTIF(Feries,(G48-16))&gt;0),(G48-16)-1,(G48-16)))&gt;0),IF(OR(WEEKDAY((G48-16),2)&gt;5,COUNTIF(Feries,(G48-16))&gt;0),(G48-16)-1,(G48-16))-1,IF(OR(WEEKDAY((G48-16),2)&gt;5,COUNTIF(Feries,(G48-16))&gt;0),(G48-16)-1,(G48-16))))&gt;0),IF(OR(WEEKDAY(IF(OR(WEEKDAY((G48-16),2)&gt;5,COUNTIF(Feries,(G48-16))&gt;0),(G48-16)-1,(G48-16)),2)&gt;5,COUNTIF(Feries,IF(OR(WEEKDAY((G48-16),2)&gt;5,COUNTIF(Feries,(G48-16))&gt;0),(G48-16)-1,(G48-16)))&gt;0),IF(OR(WEEKDAY((G48-16),2)&gt;5,COUNTIF(Feries,(G48-16))&gt;0),(G48-16)-1,(G48-16))-1,IF(OR(WEEKDAY((G48-16),2)&gt;5,COUNTIF(Feries,(G48-16))&gt;0),(G48-16)-1,(G48-16)))-1,IF(OR(WEEKDAY(IF(OR(WEEKDAY((G48-16),2)&gt;5,COUNTIF(Feries,(G48-16))&gt;0),(G48-16)-1,(G48-16)),2)&gt;5,COUNTIF(Feries,IF(OR(WEEKDAY((G48-16),2)&gt;5,COUNTIF(Feries,(G48-16))&gt;0),(G48-16)-1,(G48-16)))&gt;0),IF(OR(WEEKDAY((G48-16),2)&gt;5,COUNTIF(Feries,(G48-16))&gt;0),(G48-16)-1,(G48-16))-1,IF(OR(WEEKDAY((G48-16),2)&gt;5,COUNTIF(Feries,(G48-16))&gt;0),(G48-16)-1,(G48-16)))))))</f>
        <v/>
      </c>
      <c r="J48" s="9">
        <f>IF(G48="","",IF(OR(WEEKDAY(IF(OR(WEEKDAY(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2)&gt;5,COUNTIF(Feries,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gt;0),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-1,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2)&gt;5,COUNTIF(Feries,IF(OR(WEEKDAY(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2)&gt;5,COUNTIF(Feries,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gt;0),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-1,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gt;0),IF(OR(WEEKDAY(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2)&gt;5,COUNTIF(Feries,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gt;0),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-1,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-1,IF(OR(WEEKDAY(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2)&gt;5,COUNTIF(Feries,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gt;0),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-1,IF(OR(WEEKDAY(IF(OR(WEEKDAY((EDATE(G48,1)),2)&gt;5,COUNTIF(Feries,(EDATE(G48,1)))&gt;0),(EDATE(G48,1))-1,(EDATE(G48,1))),2)&gt;5,COUNTIF(Feries,IF(OR(WEEKDAY((EDATE(G48,1)),2)&gt;5,COUNTIF(Feries,(EDATE(G48,1)))&gt;0),(EDATE(G48,1))-1,(EDATE(G48,1))))&gt;0),IF(OR(WEEKDAY((EDATE(G48,1)),2)&gt;5,COUNTIF(Feries,(EDATE(G48,1)))&gt;0),(EDATE(G48,1))-1,(EDATE(G48,1)))-1,IF(OR(WEEKDAY((EDATE(G48,1)),2)&gt;5,COUNTIF(Feries,(EDATE(G48,1)))&gt;0),(EDATE(G48,1))-1,(EDATE(G48,1)))))))</f>
        <v/>
      </c>
      <c r="K48" s="16">
        <f>IF(OR(D48="",G48=""),"",IF(AND(ISNUMBER(H48),G48&gt;H48),"⚠ AG après la date limite : requête en prorogation à déposer avant la date limite",IF(AND(ISNUMBER(I48),TODAY()&gt;I48),"⚠ Date de convocation dépassée","")))</f>
        <v/>
      </c>
      <c r="L48" s="14"/>
    </row>
    <row r="49" spans="2:12">
      <c r="B49" s="14"/>
      <c r="C49" s="14"/>
      <c r="D49" s="7"/>
      <c r="E49" s="14"/>
      <c r="F49" s="14"/>
      <c r="G49" s="7"/>
      <c r="H49" s="9">
        <f>IF(D49="","",IF(C49="SAS","Selon statuts",IF(OR(C49="SA",C49="SARL",C49="SASU",C49="EURL"),EDATE(D49,6),"À vérifier")))</f>
        <v/>
      </c>
      <c r="I49" s="9">
        <f>IF(G49="","",IF(OR(C49="SASU",C49="EURL"),"Sans objet",IF(OR(WEEKDAY(IF(OR(WEEKDAY(IF(OR(WEEKDAY(IF(OR(WEEKDAY((G49-16),2)&gt;5,COUNTIF(Feries,(G49-16))&gt;0),(G49-16)-1,(G49-16)),2)&gt;5,COUNTIF(Feries,IF(OR(WEEKDAY((G49-16),2)&gt;5,COUNTIF(Feries,(G49-16))&gt;0),(G49-16)-1,(G49-16)))&gt;0),IF(OR(WEEKDAY((G49-16),2)&gt;5,COUNTIF(Feries,(G49-16))&gt;0),(G49-16)-1,(G49-16))-1,IF(OR(WEEKDAY((G49-16),2)&gt;5,COUNTIF(Feries,(G49-16))&gt;0),(G49-16)-1,(G49-16))),2)&gt;5,COUNTIF(Feries,IF(OR(WEEKDAY(IF(OR(WEEKDAY((G49-16),2)&gt;5,COUNTIF(Feries,(G49-16))&gt;0),(G49-16)-1,(G49-16)),2)&gt;5,COUNTIF(Feries,IF(OR(WEEKDAY((G49-16),2)&gt;5,COUNTIF(Feries,(G49-16))&gt;0),(G49-16)-1,(G49-16)))&gt;0),IF(OR(WEEKDAY((G49-16),2)&gt;5,COUNTIF(Feries,(G49-16))&gt;0),(G49-16)-1,(G49-16))-1,IF(OR(WEEKDAY((G49-16),2)&gt;5,COUNTIF(Feries,(G49-16))&gt;0),(G49-16)-1,(G49-16))))&gt;0),IF(OR(WEEKDAY(IF(OR(WEEKDAY((G49-16),2)&gt;5,COUNTIF(Feries,(G49-16))&gt;0),(G49-16)-1,(G49-16)),2)&gt;5,COUNTIF(Feries,IF(OR(WEEKDAY((G49-16),2)&gt;5,COUNTIF(Feries,(G49-16))&gt;0),(G49-16)-1,(G49-16)))&gt;0),IF(OR(WEEKDAY((G49-16),2)&gt;5,COUNTIF(Feries,(G49-16))&gt;0),(G49-16)-1,(G49-16))-1,IF(OR(WEEKDAY((G49-16),2)&gt;5,COUNTIF(Feries,(G49-16))&gt;0),(G49-16)-1,(G49-16)))-1,IF(OR(WEEKDAY(IF(OR(WEEKDAY((G49-16),2)&gt;5,COUNTIF(Feries,(G49-16))&gt;0),(G49-16)-1,(G49-16)),2)&gt;5,COUNTIF(Feries,IF(OR(WEEKDAY((G49-16),2)&gt;5,COUNTIF(Feries,(G49-16))&gt;0),(G49-16)-1,(G49-16)))&gt;0),IF(OR(WEEKDAY((G49-16),2)&gt;5,COUNTIF(Feries,(G49-16))&gt;0),(G49-16)-1,(G49-16))-1,IF(OR(WEEKDAY((G49-16),2)&gt;5,COUNTIF(Feries,(G49-16))&gt;0),(G49-16)-1,(G49-16)))),2)&gt;5,COUNTIF(Feries,IF(OR(WEEKDAY(IF(OR(WEEKDAY(IF(OR(WEEKDAY((G49-16),2)&gt;5,COUNTIF(Feries,(G49-16))&gt;0),(G49-16)-1,(G49-16)),2)&gt;5,COUNTIF(Feries,IF(OR(WEEKDAY((G49-16),2)&gt;5,COUNTIF(Feries,(G49-16))&gt;0),(G49-16)-1,(G49-16)))&gt;0),IF(OR(WEEKDAY((G49-16),2)&gt;5,COUNTIF(Feries,(G49-16))&gt;0),(G49-16)-1,(G49-16))-1,IF(OR(WEEKDAY((G49-16),2)&gt;5,COUNTIF(Feries,(G49-16))&gt;0),(G49-16)-1,(G49-16))),2)&gt;5,COUNTIF(Feries,IF(OR(WEEKDAY(IF(OR(WEEKDAY((G49-16),2)&gt;5,COUNTIF(Feries,(G49-16))&gt;0),(G49-16)-1,(G49-16)),2)&gt;5,COUNTIF(Feries,IF(OR(WEEKDAY((G49-16),2)&gt;5,COUNTIF(Feries,(G49-16))&gt;0),(G49-16)-1,(G49-16)))&gt;0),IF(OR(WEEKDAY((G49-16),2)&gt;5,COUNTIF(Feries,(G49-16))&gt;0),(G49-16)-1,(G49-16))-1,IF(OR(WEEKDAY((G49-16),2)&gt;5,COUNTIF(Feries,(G49-16))&gt;0),(G49-16)-1,(G49-16))))&gt;0),IF(OR(WEEKDAY(IF(OR(WEEKDAY((G49-16),2)&gt;5,COUNTIF(Feries,(G49-16))&gt;0),(G49-16)-1,(G49-16)),2)&gt;5,COUNTIF(Feries,IF(OR(WEEKDAY((G49-16),2)&gt;5,COUNTIF(Feries,(G49-16))&gt;0),(G49-16)-1,(G49-16)))&gt;0),IF(OR(WEEKDAY((G49-16),2)&gt;5,COUNTIF(Feries,(G49-16))&gt;0),(G49-16)-1,(G49-16))-1,IF(OR(WEEKDAY((G49-16),2)&gt;5,COUNTIF(Feries,(G49-16))&gt;0),(G49-16)-1,(G49-16)))-1,IF(OR(WEEKDAY(IF(OR(WEEKDAY((G49-16),2)&gt;5,COUNTIF(Feries,(G49-16))&gt;0),(G49-16)-1,(G49-16)),2)&gt;5,COUNTIF(Feries,IF(OR(WEEKDAY((G49-16),2)&gt;5,COUNTIF(Feries,(G49-16))&gt;0),(G49-16)-1,(G49-16)))&gt;0),IF(OR(WEEKDAY((G49-16),2)&gt;5,COUNTIF(Feries,(G49-16))&gt;0),(G49-16)-1,(G49-16))-1,IF(OR(WEEKDAY((G49-16),2)&gt;5,COUNTIF(Feries,(G49-16))&gt;0),(G49-16)-1,(G49-16)))))&gt;0),IF(OR(WEEKDAY(IF(OR(WEEKDAY(IF(OR(WEEKDAY((G49-16),2)&gt;5,COUNTIF(Feries,(G49-16))&gt;0),(G49-16)-1,(G49-16)),2)&gt;5,COUNTIF(Feries,IF(OR(WEEKDAY((G49-16),2)&gt;5,COUNTIF(Feries,(G49-16))&gt;0),(G49-16)-1,(G49-16)))&gt;0),IF(OR(WEEKDAY((G49-16),2)&gt;5,COUNTIF(Feries,(G49-16))&gt;0),(G49-16)-1,(G49-16))-1,IF(OR(WEEKDAY((G49-16),2)&gt;5,COUNTIF(Feries,(G49-16))&gt;0),(G49-16)-1,(G49-16))),2)&gt;5,COUNTIF(Feries,IF(OR(WEEKDAY(IF(OR(WEEKDAY((G49-16),2)&gt;5,COUNTIF(Feries,(G49-16))&gt;0),(G49-16)-1,(G49-16)),2)&gt;5,COUNTIF(Feries,IF(OR(WEEKDAY((G49-16),2)&gt;5,COUNTIF(Feries,(G49-16))&gt;0),(G49-16)-1,(G49-16)))&gt;0),IF(OR(WEEKDAY((G49-16),2)&gt;5,COUNTIF(Feries,(G49-16))&gt;0),(G49-16)-1,(G49-16))-1,IF(OR(WEEKDAY((G49-16),2)&gt;5,COUNTIF(Feries,(G49-16))&gt;0),(G49-16)-1,(G49-16))))&gt;0),IF(OR(WEEKDAY(IF(OR(WEEKDAY((G49-16),2)&gt;5,COUNTIF(Feries,(G49-16))&gt;0),(G49-16)-1,(G49-16)),2)&gt;5,COUNTIF(Feries,IF(OR(WEEKDAY((G49-16),2)&gt;5,COUNTIF(Feries,(G49-16))&gt;0),(G49-16)-1,(G49-16)))&gt;0),IF(OR(WEEKDAY((G49-16),2)&gt;5,COUNTIF(Feries,(G49-16))&gt;0),(G49-16)-1,(G49-16))-1,IF(OR(WEEKDAY((G49-16),2)&gt;5,COUNTIF(Feries,(G49-16))&gt;0),(G49-16)-1,(G49-16)))-1,IF(OR(WEEKDAY(IF(OR(WEEKDAY((G49-16),2)&gt;5,COUNTIF(Feries,(G49-16))&gt;0),(G49-16)-1,(G49-16)),2)&gt;5,COUNTIF(Feries,IF(OR(WEEKDAY((G49-16),2)&gt;5,COUNTIF(Feries,(G49-16))&gt;0),(G49-16)-1,(G49-16)))&gt;0),IF(OR(WEEKDAY((G49-16),2)&gt;5,COUNTIF(Feries,(G49-16))&gt;0),(G49-16)-1,(G49-16))-1,IF(OR(WEEKDAY((G49-16),2)&gt;5,COUNTIF(Feries,(G49-16))&gt;0),(G49-16)-1,(G49-16))))-1,IF(OR(WEEKDAY(IF(OR(WEEKDAY(IF(OR(WEEKDAY((G49-16),2)&gt;5,COUNTIF(Feries,(G49-16))&gt;0),(G49-16)-1,(G49-16)),2)&gt;5,COUNTIF(Feries,IF(OR(WEEKDAY((G49-16),2)&gt;5,COUNTIF(Feries,(G49-16))&gt;0),(G49-16)-1,(G49-16)))&gt;0),IF(OR(WEEKDAY((G49-16),2)&gt;5,COUNTIF(Feries,(G49-16))&gt;0),(G49-16)-1,(G49-16))-1,IF(OR(WEEKDAY((G49-16),2)&gt;5,COUNTIF(Feries,(G49-16))&gt;0),(G49-16)-1,(G49-16))),2)&gt;5,COUNTIF(Feries,IF(OR(WEEKDAY(IF(OR(WEEKDAY((G49-16),2)&gt;5,COUNTIF(Feries,(G49-16))&gt;0),(G49-16)-1,(G49-16)),2)&gt;5,COUNTIF(Feries,IF(OR(WEEKDAY((G49-16),2)&gt;5,COUNTIF(Feries,(G49-16))&gt;0),(G49-16)-1,(G49-16)))&gt;0),IF(OR(WEEKDAY((G49-16),2)&gt;5,COUNTIF(Feries,(G49-16))&gt;0),(G49-16)-1,(G49-16))-1,IF(OR(WEEKDAY((G49-16),2)&gt;5,COUNTIF(Feries,(G49-16))&gt;0),(G49-16)-1,(G49-16))))&gt;0),IF(OR(WEEKDAY(IF(OR(WEEKDAY((G49-16),2)&gt;5,COUNTIF(Feries,(G49-16))&gt;0),(G49-16)-1,(G49-16)),2)&gt;5,COUNTIF(Feries,IF(OR(WEEKDAY((G49-16),2)&gt;5,COUNTIF(Feries,(G49-16))&gt;0),(G49-16)-1,(G49-16)))&gt;0),IF(OR(WEEKDAY((G49-16),2)&gt;5,COUNTIF(Feries,(G49-16))&gt;0),(G49-16)-1,(G49-16))-1,IF(OR(WEEKDAY((G49-16),2)&gt;5,COUNTIF(Feries,(G49-16))&gt;0),(G49-16)-1,(G49-16)))-1,IF(OR(WEEKDAY(IF(OR(WEEKDAY((G49-16),2)&gt;5,COUNTIF(Feries,(G49-16))&gt;0),(G49-16)-1,(G49-16)),2)&gt;5,COUNTIF(Feries,IF(OR(WEEKDAY((G49-16),2)&gt;5,COUNTIF(Feries,(G49-16))&gt;0),(G49-16)-1,(G49-16)))&gt;0),IF(OR(WEEKDAY((G49-16),2)&gt;5,COUNTIF(Feries,(G49-16))&gt;0),(G49-16)-1,(G49-16))-1,IF(OR(WEEKDAY((G49-16),2)&gt;5,COUNTIF(Feries,(G49-16))&gt;0),(G49-16)-1,(G49-16)))))))</f>
        <v/>
      </c>
      <c r="J49" s="9">
        <f>IF(G49="","",IF(OR(WEEKDAY(IF(OR(WEEKDAY(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2)&gt;5,COUNTIF(Feries,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gt;0),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-1,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2)&gt;5,COUNTIF(Feries,IF(OR(WEEKDAY(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2)&gt;5,COUNTIF(Feries,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gt;0),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-1,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gt;0),IF(OR(WEEKDAY(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2)&gt;5,COUNTIF(Feries,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gt;0),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-1,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-1,IF(OR(WEEKDAY(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2)&gt;5,COUNTIF(Feries,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gt;0),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-1,IF(OR(WEEKDAY(IF(OR(WEEKDAY((EDATE(G49,1)),2)&gt;5,COUNTIF(Feries,(EDATE(G49,1)))&gt;0),(EDATE(G49,1))-1,(EDATE(G49,1))),2)&gt;5,COUNTIF(Feries,IF(OR(WEEKDAY((EDATE(G49,1)),2)&gt;5,COUNTIF(Feries,(EDATE(G49,1)))&gt;0),(EDATE(G49,1))-1,(EDATE(G49,1))))&gt;0),IF(OR(WEEKDAY((EDATE(G49,1)),2)&gt;5,COUNTIF(Feries,(EDATE(G49,1)))&gt;0),(EDATE(G49,1))-1,(EDATE(G49,1)))-1,IF(OR(WEEKDAY((EDATE(G49,1)),2)&gt;5,COUNTIF(Feries,(EDATE(G49,1)))&gt;0),(EDATE(G49,1))-1,(EDATE(G49,1)))))))</f>
        <v/>
      </c>
      <c r="K49" s="16">
        <f>IF(OR(D49="",G49=""),"",IF(AND(ISNUMBER(H49),G49&gt;H49),"⚠ AG après la date limite : requête en prorogation à déposer avant la date limite",IF(AND(ISNUMBER(I49),TODAY()&gt;I49),"⚠ Date de convocation dépassée","")))</f>
        <v/>
      </c>
      <c r="L49" s="14"/>
    </row>
    <row r="50" spans="2:12">
      <c r="B50" s="14"/>
      <c r="C50" s="14"/>
      <c r="D50" s="7"/>
      <c r="E50" s="14"/>
      <c r="F50" s="14"/>
      <c r="G50" s="7"/>
      <c r="H50" s="9">
        <f>IF(D50="","",IF(C50="SAS","Selon statuts",IF(OR(C50="SA",C50="SARL",C50="SASU",C50="EURL"),EDATE(D50,6),"À vérifier")))</f>
        <v/>
      </c>
      <c r="I50" s="9">
        <f>IF(G50="","",IF(OR(C50="SASU",C50="EURL"),"Sans objet",IF(OR(WEEKDAY(IF(OR(WEEKDAY(IF(OR(WEEKDAY(IF(OR(WEEKDAY((G50-16),2)&gt;5,COUNTIF(Feries,(G50-16))&gt;0),(G50-16)-1,(G50-16)),2)&gt;5,COUNTIF(Feries,IF(OR(WEEKDAY((G50-16),2)&gt;5,COUNTIF(Feries,(G50-16))&gt;0),(G50-16)-1,(G50-16)))&gt;0),IF(OR(WEEKDAY((G50-16),2)&gt;5,COUNTIF(Feries,(G50-16))&gt;0),(G50-16)-1,(G50-16))-1,IF(OR(WEEKDAY((G50-16),2)&gt;5,COUNTIF(Feries,(G50-16))&gt;0),(G50-16)-1,(G50-16))),2)&gt;5,COUNTIF(Feries,IF(OR(WEEKDAY(IF(OR(WEEKDAY((G50-16),2)&gt;5,COUNTIF(Feries,(G50-16))&gt;0),(G50-16)-1,(G50-16)),2)&gt;5,COUNTIF(Feries,IF(OR(WEEKDAY((G50-16),2)&gt;5,COUNTIF(Feries,(G50-16))&gt;0),(G50-16)-1,(G50-16)))&gt;0),IF(OR(WEEKDAY((G50-16),2)&gt;5,COUNTIF(Feries,(G50-16))&gt;0),(G50-16)-1,(G50-16))-1,IF(OR(WEEKDAY((G50-16),2)&gt;5,COUNTIF(Feries,(G50-16))&gt;0),(G50-16)-1,(G50-16))))&gt;0),IF(OR(WEEKDAY(IF(OR(WEEKDAY((G50-16),2)&gt;5,COUNTIF(Feries,(G50-16))&gt;0),(G50-16)-1,(G50-16)),2)&gt;5,COUNTIF(Feries,IF(OR(WEEKDAY((G50-16),2)&gt;5,COUNTIF(Feries,(G50-16))&gt;0),(G50-16)-1,(G50-16)))&gt;0),IF(OR(WEEKDAY((G50-16),2)&gt;5,COUNTIF(Feries,(G50-16))&gt;0),(G50-16)-1,(G50-16))-1,IF(OR(WEEKDAY((G50-16),2)&gt;5,COUNTIF(Feries,(G50-16))&gt;0),(G50-16)-1,(G50-16)))-1,IF(OR(WEEKDAY(IF(OR(WEEKDAY((G50-16),2)&gt;5,COUNTIF(Feries,(G50-16))&gt;0),(G50-16)-1,(G50-16)),2)&gt;5,COUNTIF(Feries,IF(OR(WEEKDAY((G50-16),2)&gt;5,COUNTIF(Feries,(G50-16))&gt;0),(G50-16)-1,(G50-16)))&gt;0),IF(OR(WEEKDAY((G50-16),2)&gt;5,COUNTIF(Feries,(G50-16))&gt;0),(G50-16)-1,(G50-16))-1,IF(OR(WEEKDAY((G50-16),2)&gt;5,COUNTIF(Feries,(G50-16))&gt;0),(G50-16)-1,(G50-16)))),2)&gt;5,COUNTIF(Feries,IF(OR(WEEKDAY(IF(OR(WEEKDAY(IF(OR(WEEKDAY((G50-16),2)&gt;5,COUNTIF(Feries,(G50-16))&gt;0),(G50-16)-1,(G50-16)),2)&gt;5,COUNTIF(Feries,IF(OR(WEEKDAY((G50-16),2)&gt;5,COUNTIF(Feries,(G50-16))&gt;0),(G50-16)-1,(G50-16)))&gt;0),IF(OR(WEEKDAY((G50-16),2)&gt;5,COUNTIF(Feries,(G50-16))&gt;0),(G50-16)-1,(G50-16))-1,IF(OR(WEEKDAY((G50-16),2)&gt;5,COUNTIF(Feries,(G50-16))&gt;0),(G50-16)-1,(G50-16))),2)&gt;5,COUNTIF(Feries,IF(OR(WEEKDAY(IF(OR(WEEKDAY((G50-16),2)&gt;5,COUNTIF(Feries,(G50-16))&gt;0),(G50-16)-1,(G50-16)),2)&gt;5,COUNTIF(Feries,IF(OR(WEEKDAY((G50-16),2)&gt;5,COUNTIF(Feries,(G50-16))&gt;0),(G50-16)-1,(G50-16)))&gt;0),IF(OR(WEEKDAY((G50-16),2)&gt;5,COUNTIF(Feries,(G50-16))&gt;0),(G50-16)-1,(G50-16))-1,IF(OR(WEEKDAY((G50-16),2)&gt;5,COUNTIF(Feries,(G50-16))&gt;0),(G50-16)-1,(G50-16))))&gt;0),IF(OR(WEEKDAY(IF(OR(WEEKDAY((G50-16),2)&gt;5,COUNTIF(Feries,(G50-16))&gt;0),(G50-16)-1,(G50-16)),2)&gt;5,COUNTIF(Feries,IF(OR(WEEKDAY((G50-16),2)&gt;5,COUNTIF(Feries,(G50-16))&gt;0),(G50-16)-1,(G50-16)))&gt;0),IF(OR(WEEKDAY((G50-16),2)&gt;5,COUNTIF(Feries,(G50-16))&gt;0),(G50-16)-1,(G50-16))-1,IF(OR(WEEKDAY((G50-16),2)&gt;5,COUNTIF(Feries,(G50-16))&gt;0),(G50-16)-1,(G50-16)))-1,IF(OR(WEEKDAY(IF(OR(WEEKDAY((G50-16),2)&gt;5,COUNTIF(Feries,(G50-16))&gt;0),(G50-16)-1,(G50-16)),2)&gt;5,COUNTIF(Feries,IF(OR(WEEKDAY((G50-16),2)&gt;5,COUNTIF(Feries,(G50-16))&gt;0),(G50-16)-1,(G50-16)))&gt;0),IF(OR(WEEKDAY((G50-16),2)&gt;5,COUNTIF(Feries,(G50-16))&gt;0),(G50-16)-1,(G50-16))-1,IF(OR(WEEKDAY((G50-16),2)&gt;5,COUNTIF(Feries,(G50-16))&gt;0),(G50-16)-1,(G50-16)))))&gt;0),IF(OR(WEEKDAY(IF(OR(WEEKDAY(IF(OR(WEEKDAY((G50-16),2)&gt;5,COUNTIF(Feries,(G50-16))&gt;0),(G50-16)-1,(G50-16)),2)&gt;5,COUNTIF(Feries,IF(OR(WEEKDAY((G50-16),2)&gt;5,COUNTIF(Feries,(G50-16))&gt;0),(G50-16)-1,(G50-16)))&gt;0),IF(OR(WEEKDAY((G50-16),2)&gt;5,COUNTIF(Feries,(G50-16))&gt;0),(G50-16)-1,(G50-16))-1,IF(OR(WEEKDAY((G50-16),2)&gt;5,COUNTIF(Feries,(G50-16))&gt;0),(G50-16)-1,(G50-16))),2)&gt;5,COUNTIF(Feries,IF(OR(WEEKDAY(IF(OR(WEEKDAY((G50-16),2)&gt;5,COUNTIF(Feries,(G50-16))&gt;0),(G50-16)-1,(G50-16)),2)&gt;5,COUNTIF(Feries,IF(OR(WEEKDAY((G50-16),2)&gt;5,COUNTIF(Feries,(G50-16))&gt;0),(G50-16)-1,(G50-16)))&gt;0),IF(OR(WEEKDAY((G50-16),2)&gt;5,COUNTIF(Feries,(G50-16))&gt;0),(G50-16)-1,(G50-16))-1,IF(OR(WEEKDAY((G50-16),2)&gt;5,COUNTIF(Feries,(G50-16))&gt;0),(G50-16)-1,(G50-16))))&gt;0),IF(OR(WEEKDAY(IF(OR(WEEKDAY((G50-16),2)&gt;5,COUNTIF(Feries,(G50-16))&gt;0),(G50-16)-1,(G50-16)),2)&gt;5,COUNTIF(Feries,IF(OR(WEEKDAY((G50-16),2)&gt;5,COUNTIF(Feries,(G50-16))&gt;0),(G50-16)-1,(G50-16)))&gt;0),IF(OR(WEEKDAY((G50-16),2)&gt;5,COUNTIF(Feries,(G50-16))&gt;0),(G50-16)-1,(G50-16))-1,IF(OR(WEEKDAY((G50-16),2)&gt;5,COUNTIF(Feries,(G50-16))&gt;0),(G50-16)-1,(G50-16)))-1,IF(OR(WEEKDAY(IF(OR(WEEKDAY((G50-16),2)&gt;5,COUNTIF(Feries,(G50-16))&gt;0),(G50-16)-1,(G50-16)),2)&gt;5,COUNTIF(Feries,IF(OR(WEEKDAY((G50-16),2)&gt;5,COUNTIF(Feries,(G50-16))&gt;0),(G50-16)-1,(G50-16)))&gt;0),IF(OR(WEEKDAY((G50-16),2)&gt;5,COUNTIF(Feries,(G50-16))&gt;0),(G50-16)-1,(G50-16))-1,IF(OR(WEEKDAY((G50-16),2)&gt;5,COUNTIF(Feries,(G50-16))&gt;0),(G50-16)-1,(G50-16))))-1,IF(OR(WEEKDAY(IF(OR(WEEKDAY(IF(OR(WEEKDAY((G50-16),2)&gt;5,COUNTIF(Feries,(G50-16))&gt;0),(G50-16)-1,(G50-16)),2)&gt;5,COUNTIF(Feries,IF(OR(WEEKDAY((G50-16),2)&gt;5,COUNTIF(Feries,(G50-16))&gt;0),(G50-16)-1,(G50-16)))&gt;0),IF(OR(WEEKDAY((G50-16),2)&gt;5,COUNTIF(Feries,(G50-16))&gt;0),(G50-16)-1,(G50-16))-1,IF(OR(WEEKDAY((G50-16),2)&gt;5,COUNTIF(Feries,(G50-16))&gt;0),(G50-16)-1,(G50-16))),2)&gt;5,COUNTIF(Feries,IF(OR(WEEKDAY(IF(OR(WEEKDAY((G50-16),2)&gt;5,COUNTIF(Feries,(G50-16))&gt;0),(G50-16)-1,(G50-16)),2)&gt;5,COUNTIF(Feries,IF(OR(WEEKDAY((G50-16),2)&gt;5,COUNTIF(Feries,(G50-16))&gt;0),(G50-16)-1,(G50-16)))&gt;0),IF(OR(WEEKDAY((G50-16),2)&gt;5,COUNTIF(Feries,(G50-16))&gt;0),(G50-16)-1,(G50-16))-1,IF(OR(WEEKDAY((G50-16),2)&gt;5,COUNTIF(Feries,(G50-16))&gt;0),(G50-16)-1,(G50-16))))&gt;0),IF(OR(WEEKDAY(IF(OR(WEEKDAY((G50-16),2)&gt;5,COUNTIF(Feries,(G50-16))&gt;0),(G50-16)-1,(G50-16)),2)&gt;5,COUNTIF(Feries,IF(OR(WEEKDAY((G50-16),2)&gt;5,COUNTIF(Feries,(G50-16))&gt;0),(G50-16)-1,(G50-16)))&gt;0),IF(OR(WEEKDAY((G50-16),2)&gt;5,COUNTIF(Feries,(G50-16))&gt;0),(G50-16)-1,(G50-16))-1,IF(OR(WEEKDAY((G50-16),2)&gt;5,COUNTIF(Feries,(G50-16))&gt;0),(G50-16)-1,(G50-16)))-1,IF(OR(WEEKDAY(IF(OR(WEEKDAY((G50-16),2)&gt;5,COUNTIF(Feries,(G50-16))&gt;0),(G50-16)-1,(G50-16)),2)&gt;5,COUNTIF(Feries,IF(OR(WEEKDAY((G50-16),2)&gt;5,COUNTIF(Feries,(G50-16))&gt;0),(G50-16)-1,(G50-16)))&gt;0),IF(OR(WEEKDAY((G50-16),2)&gt;5,COUNTIF(Feries,(G50-16))&gt;0),(G50-16)-1,(G50-16))-1,IF(OR(WEEKDAY((G50-16),2)&gt;5,COUNTIF(Feries,(G50-16))&gt;0),(G50-16)-1,(G50-16)))))))</f>
        <v/>
      </c>
      <c r="J50" s="9">
        <f>IF(G50="","",IF(OR(WEEKDAY(IF(OR(WEEKDAY(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2)&gt;5,COUNTIF(Feries,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gt;0),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-1,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2)&gt;5,COUNTIF(Feries,IF(OR(WEEKDAY(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2)&gt;5,COUNTIF(Feries,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gt;0),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-1,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gt;0),IF(OR(WEEKDAY(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2)&gt;5,COUNTIF(Feries,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gt;0),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-1,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-1,IF(OR(WEEKDAY(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2)&gt;5,COUNTIF(Feries,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gt;0),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-1,IF(OR(WEEKDAY(IF(OR(WEEKDAY((EDATE(G50,1)),2)&gt;5,COUNTIF(Feries,(EDATE(G50,1)))&gt;0),(EDATE(G50,1))-1,(EDATE(G50,1))),2)&gt;5,COUNTIF(Feries,IF(OR(WEEKDAY((EDATE(G50,1)),2)&gt;5,COUNTIF(Feries,(EDATE(G50,1)))&gt;0),(EDATE(G50,1))-1,(EDATE(G50,1))))&gt;0),IF(OR(WEEKDAY((EDATE(G50,1)),2)&gt;5,COUNTIF(Feries,(EDATE(G50,1)))&gt;0),(EDATE(G50,1))-1,(EDATE(G50,1)))-1,IF(OR(WEEKDAY((EDATE(G50,1)),2)&gt;5,COUNTIF(Feries,(EDATE(G50,1)))&gt;0),(EDATE(G50,1))-1,(EDATE(G50,1)))))))</f>
        <v/>
      </c>
      <c r="K50" s="16">
        <f>IF(OR(D50="",G50=""),"",IF(AND(ISNUMBER(H50),G50&gt;H50),"⚠ AG après la date limite : requête en prorogation à déposer avant la date limite",IF(AND(ISNUMBER(I50),TODAY()&gt;I50),"⚠ Date de convocation dépassée","")))</f>
        <v/>
      </c>
      <c r="L50" s="14"/>
    </row>
    <row r="51" spans="2:12">
      <c r="B51" s="14"/>
      <c r="C51" s="14"/>
      <c r="D51" s="7"/>
      <c r="E51" s="14"/>
      <c r="F51" s="14"/>
      <c r="G51" s="7"/>
      <c r="H51" s="9">
        <f>IF(D51="","",IF(C51="SAS","Selon statuts",IF(OR(C51="SA",C51="SARL",C51="SASU",C51="EURL"),EDATE(D51,6),"À vérifier")))</f>
        <v/>
      </c>
      <c r="I51" s="9">
        <f>IF(G51="","",IF(OR(C51="SASU",C51="EURL"),"Sans objet",IF(OR(WEEKDAY(IF(OR(WEEKDAY(IF(OR(WEEKDAY(IF(OR(WEEKDAY((G51-16),2)&gt;5,COUNTIF(Feries,(G51-16))&gt;0),(G51-16)-1,(G51-16)),2)&gt;5,COUNTIF(Feries,IF(OR(WEEKDAY((G51-16),2)&gt;5,COUNTIF(Feries,(G51-16))&gt;0),(G51-16)-1,(G51-16)))&gt;0),IF(OR(WEEKDAY((G51-16),2)&gt;5,COUNTIF(Feries,(G51-16))&gt;0),(G51-16)-1,(G51-16))-1,IF(OR(WEEKDAY((G51-16),2)&gt;5,COUNTIF(Feries,(G51-16))&gt;0),(G51-16)-1,(G51-16))),2)&gt;5,COUNTIF(Feries,IF(OR(WEEKDAY(IF(OR(WEEKDAY((G51-16),2)&gt;5,COUNTIF(Feries,(G51-16))&gt;0),(G51-16)-1,(G51-16)),2)&gt;5,COUNTIF(Feries,IF(OR(WEEKDAY((G51-16),2)&gt;5,COUNTIF(Feries,(G51-16))&gt;0),(G51-16)-1,(G51-16)))&gt;0),IF(OR(WEEKDAY((G51-16),2)&gt;5,COUNTIF(Feries,(G51-16))&gt;0),(G51-16)-1,(G51-16))-1,IF(OR(WEEKDAY((G51-16),2)&gt;5,COUNTIF(Feries,(G51-16))&gt;0),(G51-16)-1,(G51-16))))&gt;0),IF(OR(WEEKDAY(IF(OR(WEEKDAY((G51-16),2)&gt;5,COUNTIF(Feries,(G51-16))&gt;0),(G51-16)-1,(G51-16)),2)&gt;5,COUNTIF(Feries,IF(OR(WEEKDAY((G51-16),2)&gt;5,COUNTIF(Feries,(G51-16))&gt;0),(G51-16)-1,(G51-16)))&gt;0),IF(OR(WEEKDAY((G51-16),2)&gt;5,COUNTIF(Feries,(G51-16))&gt;0),(G51-16)-1,(G51-16))-1,IF(OR(WEEKDAY((G51-16),2)&gt;5,COUNTIF(Feries,(G51-16))&gt;0),(G51-16)-1,(G51-16)))-1,IF(OR(WEEKDAY(IF(OR(WEEKDAY((G51-16),2)&gt;5,COUNTIF(Feries,(G51-16))&gt;0),(G51-16)-1,(G51-16)),2)&gt;5,COUNTIF(Feries,IF(OR(WEEKDAY((G51-16),2)&gt;5,COUNTIF(Feries,(G51-16))&gt;0),(G51-16)-1,(G51-16)))&gt;0),IF(OR(WEEKDAY((G51-16),2)&gt;5,COUNTIF(Feries,(G51-16))&gt;0),(G51-16)-1,(G51-16))-1,IF(OR(WEEKDAY((G51-16),2)&gt;5,COUNTIF(Feries,(G51-16))&gt;0),(G51-16)-1,(G51-16)))),2)&gt;5,COUNTIF(Feries,IF(OR(WEEKDAY(IF(OR(WEEKDAY(IF(OR(WEEKDAY((G51-16),2)&gt;5,COUNTIF(Feries,(G51-16))&gt;0),(G51-16)-1,(G51-16)),2)&gt;5,COUNTIF(Feries,IF(OR(WEEKDAY((G51-16),2)&gt;5,COUNTIF(Feries,(G51-16))&gt;0),(G51-16)-1,(G51-16)))&gt;0),IF(OR(WEEKDAY((G51-16),2)&gt;5,COUNTIF(Feries,(G51-16))&gt;0),(G51-16)-1,(G51-16))-1,IF(OR(WEEKDAY((G51-16),2)&gt;5,COUNTIF(Feries,(G51-16))&gt;0),(G51-16)-1,(G51-16))),2)&gt;5,COUNTIF(Feries,IF(OR(WEEKDAY(IF(OR(WEEKDAY((G51-16),2)&gt;5,COUNTIF(Feries,(G51-16))&gt;0),(G51-16)-1,(G51-16)),2)&gt;5,COUNTIF(Feries,IF(OR(WEEKDAY((G51-16),2)&gt;5,COUNTIF(Feries,(G51-16))&gt;0),(G51-16)-1,(G51-16)))&gt;0),IF(OR(WEEKDAY((G51-16),2)&gt;5,COUNTIF(Feries,(G51-16))&gt;0),(G51-16)-1,(G51-16))-1,IF(OR(WEEKDAY((G51-16),2)&gt;5,COUNTIF(Feries,(G51-16))&gt;0),(G51-16)-1,(G51-16))))&gt;0),IF(OR(WEEKDAY(IF(OR(WEEKDAY((G51-16),2)&gt;5,COUNTIF(Feries,(G51-16))&gt;0),(G51-16)-1,(G51-16)),2)&gt;5,COUNTIF(Feries,IF(OR(WEEKDAY((G51-16),2)&gt;5,COUNTIF(Feries,(G51-16))&gt;0),(G51-16)-1,(G51-16)))&gt;0),IF(OR(WEEKDAY((G51-16),2)&gt;5,COUNTIF(Feries,(G51-16))&gt;0),(G51-16)-1,(G51-16))-1,IF(OR(WEEKDAY((G51-16),2)&gt;5,COUNTIF(Feries,(G51-16))&gt;0),(G51-16)-1,(G51-16)))-1,IF(OR(WEEKDAY(IF(OR(WEEKDAY((G51-16),2)&gt;5,COUNTIF(Feries,(G51-16))&gt;0),(G51-16)-1,(G51-16)),2)&gt;5,COUNTIF(Feries,IF(OR(WEEKDAY((G51-16),2)&gt;5,COUNTIF(Feries,(G51-16))&gt;0),(G51-16)-1,(G51-16)))&gt;0),IF(OR(WEEKDAY((G51-16),2)&gt;5,COUNTIF(Feries,(G51-16))&gt;0),(G51-16)-1,(G51-16))-1,IF(OR(WEEKDAY((G51-16),2)&gt;5,COUNTIF(Feries,(G51-16))&gt;0),(G51-16)-1,(G51-16)))))&gt;0),IF(OR(WEEKDAY(IF(OR(WEEKDAY(IF(OR(WEEKDAY((G51-16),2)&gt;5,COUNTIF(Feries,(G51-16))&gt;0),(G51-16)-1,(G51-16)),2)&gt;5,COUNTIF(Feries,IF(OR(WEEKDAY((G51-16),2)&gt;5,COUNTIF(Feries,(G51-16))&gt;0),(G51-16)-1,(G51-16)))&gt;0),IF(OR(WEEKDAY((G51-16),2)&gt;5,COUNTIF(Feries,(G51-16))&gt;0),(G51-16)-1,(G51-16))-1,IF(OR(WEEKDAY((G51-16),2)&gt;5,COUNTIF(Feries,(G51-16))&gt;0),(G51-16)-1,(G51-16))),2)&gt;5,COUNTIF(Feries,IF(OR(WEEKDAY(IF(OR(WEEKDAY((G51-16),2)&gt;5,COUNTIF(Feries,(G51-16))&gt;0),(G51-16)-1,(G51-16)),2)&gt;5,COUNTIF(Feries,IF(OR(WEEKDAY((G51-16),2)&gt;5,COUNTIF(Feries,(G51-16))&gt;0),(G51-16)-1,(G51-16)))&gt;0),IF(OR(WEEKDAY((G51-16),2)&gt;5,COUNTIF(Feries,(G51-16))&gt;0),(G51-16)-1,(G51-16))-1,IF(OR(WEEKDAY((G51-16),2)&gt;5,COUNTIF(Feries,(G51-16))&gt;0),(G51-16)-1,(G51-16))))&gt;0),IF(OR(WEEKDAY(IF(OR(WEEKDAY((G51-16),2)&gt;5,COUNTIF(Feries,(G51-16))&gt;0),(G51-16)-1,(G51-16)),2)&gt;5,COUNTIF(Feries,IF(OR(WEEKDAY((G51-16),2)&gt;5,COUNTIF(Feries,(G51-16))&gt;0),(G51-16)-1,(G51-16)))&gt;0),IF(OR(WEEKDAY((G51-16),2)&gt;5,COUNTIF(Feries,(G51-16))&gt;0),(G51-16)-1,(G51-16))-1,IF(OR(WEEKDAY((G51-16),2)&gt;5,COUNTIF(Feries,(G51-16))&gt;0),(G51-16)-1,(G51-16)))-1,IF(OR(WEEKDAY(IF(OR(WEEKDAY((G51-16),2)&gt;5,COUNTIF(Feries,(G51-16))&gt;0),(G51-16)-1,(G51-16)),2)&gt;5,COUNTIF(Feries,IF(OR(WEEKDAY((G51-16),2)&gt;5,COUNTIF(Feries,(G51-16))&gt;0),(G51-16)-1,(G51-16)))&gt;0),IF(OR(WEEKDAY((G51-16),2)&gt;5,COUNTIF(Feries,(G51-16))&gt;0),(G51-16)-1,(G51-16))-1,IF(OR(WEEKDAY((G51-16),2)&gt;5,COUNTIF(Feries,(G51-16))&gt;0),(G51-16)-1,(G51-16))))-1,IF(OR(WEEKDAY(IF(OR(WEEKDAY(IF(OR(WEEKDAY((G51-16),2)&gt;5,COUNTIF(Feries,(G51-16))&gt;0),(G51-16)-1,(G51-16)),2)&gt;5,COUNTIF(Feries,IF(OR(WEEKDAY((G51-16),2)&gt;5,COUNTIF(Feries,(G51-16))&gt;0),(G51-16)-1,(G51-16)))&gt;0),IF(OR(WEEKDAY((G51-16),2)&gt;5,COUNTIF(Feries,(G51-16))&gt;0),(G51-16)-1,(G51-16))-1,IF(OR(WEEKDAY((G51-16),2)&gt;5,COUNTIF(Feries,(G51-16))&gt;0),(G51-16)-1,(G51-16))),2)&gt;5,COUNTIF(Feries,IF(OR(WEEKDAY(IF(OR(WEEKDAY((G51-16),2)&gt;5,COUNTIF(Feries,(G51-16))&gt;0),(G51-16)-1,(G51-16)),2)&gt;5,COUNTIF(Feries,IF(OR(WEEKDAY((G51-16),2)&gt;5,COUNTIF(Feries,(G51-16))&gt;0),(G51-16)-1,(G51-16)))&gt;0),IF(OR(WEEKDAY((G51-16),2)&gt;5,COUNTIF(Feries,(G51-16))&gt;0),(G51-16)-1,(G51-16))-1,IF(OR(WEEKDAY((G51-16),2)&gt;5,COUNTIF(Feries,(G51-16))&gt;0),(G51-16)-1,(G51-16))))&gt;0),IF(OR(WEEKDAY(IF(OR(WEEKDAY((G51-16),2)&gt;5,COUNTIF(Feries,(G51-16))&gt;0),(G51-16)-1,(G51-16)),2)&gt;5,COUNTIF(Feries,IF(OR(WEEKDAY((G51-16),2)&gt;5,COUNTIF(Feries,(G51-16))&gt;0),(G51-16)-1,(G51-16)))&gt;0),IF(OR(WEEKDAY((G51-16),2)&gt;5,COUNTIF(Feries,(G51-16))&gt;0),(G51-16)-1,(G51-16))-1,IF(OR(WEEKDAY((G51-16),2)&gt;5,COUNTIF(Feries,(G51-16))&gt;0),(G51-16)-1,(G51-16)))-1,IF(OR(WEEKDAY(IF(OR(WEEKDAY((G51-16),2)&gt;5,COUNTIF(Feries,(G51-16))&gt;0),(G51-16)-1,(G51-16)),2)&gt;5,COUNTIF(Feries,IF(OR(WEEKDAY((G51-16),2)&gt;5,COUNTIF(Feries,(G51-16))&gt;0),(G51-16)-1,(G51-16)))&gt;0),IF(OR(WEEKDAY((G51-16),2)&gt;5,COUNTIF(Feries,(G51-16))&gt;0),(G51-16)-1,(G51-16))-1,IF(OR(WEEKDAY((G51-16),2)&gt;5,COUNTIF(Feries,(G51-16))&gt;0),(G51-16)-1,(G51-16)))))))</f>
        <v/>
      </c>
      <c r="J51" s="9">
        <f>IF(G51="","",IF(OR(WEEKDAY(IF(OR(WEEKDAY(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2)&gt;5,COUNTIF(Feries,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gt;0),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-1,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2)&gt;5,COUNTIF(Feries,IF(OR(WEEKDAY(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2)&gt;5,COUNTIF(Feries,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gt;0),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-1,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gt;0),IF(OR(WEEKDAY(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2)&gt;5,COUNTIF(Feries,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gt;0),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-1,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-1,IF(OR(WEEKDAY(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2)&gt;5,COUNTIF(Feries,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gt;0),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-1,IF(OR(WEEKDAY(IF(OR(WEEKDAY((EDATE(G51,1)),2)&gt;5,COUNTIF(Feries,(EDATE(G51,1)))&gt;0),(EDATE(G51,1))-1,(EDATE(G51,1))),2)&gt;5,COUNTIF(Feries,IF(OR(WEEKDAY((EDATE(G51,1)),2)&gt;5,COUNTIF(Feries,(EDATE(G51,1)))&gt;0),(EDATE(G51,1))-1,(EDATE(G51,1))))&gt;0),IF(OR(WEEKDAY((EDATE(G51,1)),2)&gt;5,COUNTIF(Feries,(EDATE(G51,1)))&gt;0),(EDATE(G51,1))-1,(EDATE(G51,1)))-1,IF(OR(WEEKDAY((EDATE(G51,1)),2)&gt;5,COUNTIF(Feries,(EDATE(G51,1)))&gt;0),(EDATE(G51,1))-1,(EDATE(G51,1)))))))</f>
        <v/>
      </c>
      <c r="K51" s="16">
        <f>IF(OR(D51="",G51=""),"",IF(AND(ISNUMBER(H51),G51&gt;H51),"⚠ AG après la date limite : requête en prorogation à déposer avant la date limite",IF(AND(ISNUMBER(I51),TODAY()&gt;I51),"⚠ Date de convocation dépassée","")))</f>
        <v/>
      </c>
      <c r="L51" s="14"/>
    </row>
    <row r="52" spans="2:12">
      <c r="B52" s="14"/>
      <c r="C52" s="14"/>
      <c r="D52" s="7"/>
      <c r="E52" s="14"/>
      <c r="F52" s="14"/>
      <c r="G52" s="7"/>
      <c r="H52" s="9">
        <f>IF(D52="","",IF(C52="SAS","Selon statuts",IF(OR(C52="SA",C52="SARL",C52="SASU",C52="EURL"),EDATE(D52,6),"À vérifier")))</f>
        <v/>
      </c>
      <c r="I52" s="9">
        <f>IF(G52="","",IF(OR(C52="SASU",C52="EURL"),"Sans objet",IF(OR(WEEKDAY(IF(OR(WEEKDAY(IF(OR(WEEKDAY(IF(OR(WEEKDAY((G52-16),2)&gt;5,COUNTIF(Feries,(G52-16))&gt;0),(G52-16)-1,(G52-16)),2)&gt;5,COUNTIF(Feries,IF(OR(WEEKDAY((G52-16),2)&gt;5,COUNTIF(Feries,(G52-16))&gt;0),(G52-16)-1,(G52-16)))&gt;0),IF(OR(WEEKDAY((G52-16),2)&gt;5,COUNTIF(Feries,(G52-16))&gt;0),(G52-16)-1,(G52-16))-1,IF(OR(WEEKDAY((G52-16),2)&gt;5,COUNTIF(Feries,(G52-16))&gt;0),(G52-16)-1,(G52-16))),2)&gt;5,COUNTIF(Feries,IF(OR(WEEKDAY(IF(OR(WEEKDAY((G52-16),2)&gt;5,COUNTIF(Feries,(G52-16))&gt;0),(G52-16)-1,(G52-16)),2)&gt;5,COUNTIF(Feries,IF(OR(WEEKDAY((G52-16),2)&gt;5,COUNTIF(Feries,(G52-16))&gt;0),(G52-16)-1,(G52-16)))&gt;0),IF(OR(WEEKDAY((G52-16),2)&gt;5,COUNTIF(Feries,(G52-16))&gt;0),(G52-16)-1,(G52-16))-1,IF(OR(WEEKDAY((G52-16),2)&gt;5,COUNTIF(Feries,(G52-16))&gt;0),(G52-16)-1,(G52-16))))&gt;0),IF(OR(WEEKDAY(IF(OR(WEEKDAY((G52-16),2)&gt;5,COUNTIF(Feries,(G52-16))&gt;0),(G52-16)-1,(G52-16)),2)&gt;5,COUNTIF(Feries,IF(OR(WEEKDAY((G52-16),2)&gt;5,COUNTIF(Feries,(G52-16))&gt;0),(G52-16)-1,(G52-16)))&gt;0),IF(OR(WEEKDAY((G52-16),2)&gt;5,COUNTIF(Feries,(G52-16))&gt;0),(G52-16)-1,(G52-16))-1,IF(OR(WEEKDAY((G52-16),2)&gt;5,COUNTIF(Feries,(G52-16))&gt;0),(G52-16)-1,(G52-16)))-1,IF(OR(WEEKDAY(IF(OR(WEEKDAY((G52-16),2)&gt;5,COUNTIF(Feries,(G52-16))&gt;0),(G52-16)-1,(G52-16)),2)&gt;5,COUNTIF(Feries,IF(OR(WEEKDAY((G52-16),2)&gt;5,COUNTIF(Feries,(G52-16))&gt;0),(G52-16)-1,(G52-16)))&gt;0),IF(OR(WEEKDAY((G52-16),2)&gt;5,COUNTIF(Feries,(G52-16))&gt;0),(G52-16)-1,(G52-16))-1,IF(OR(WEEKDAY((G52-16),2)&gt;5,COUNTIF(Feries,(G52-16))&gt;0),(G52-16)-1,(G52-16)))),2)&gt;5,COUNTIF(Feries,IF(OR(WEEKDAY(IF(OR(WEEKDAY(IF(OR(WEEKDAY((G52-16),2)&gt;5,COUNTIF(Feries,(G52-16))&gt;0),(G52-16)-1,(G52-16)),2)&gt;5,COUNTIF(Feries,IF(OR(WEEKDAY((G52-16),2)&gt;5,COUNTIF(Feries,(G52-16))&gt;0),(G52-16)-1,(G52-16)))&gt;0),IF(OR(WEEKDAY((G52-16),2)&gt;5,COUNTIF(Feries,(G52-16))&gt;0),(G52-16)-1,(G52-16))-1,IF(OR(WEEKDAY((G52-16),2)&gt;5,COUNTIF(Feries,(G52-16))&gt;0),(G52-16)-1,(G52-16))),2)&gt;5,COUNTIF(Feries,IF(OR(WEEKDAY(IF(OR(WEEKDAY((G52-16),2)&gt;5,COUNTIF(Feries,(G52-16))&gt;0),(G52-16)-1,(G52-16)),2)&gt;5,COUNTIF(Feries,IF(OR(WEEKDAY((G52-16),2)&gt;5,COUNTIF(Feries,(G52-16))&gt;0),(G52-16)-1,(G52-16)))&gt;0),IF(OR(WEEKDAY((G52-16),2)&gt;5,COUNTIF(Feries,(G52-16))&gt;0),(G52-16)-1,(G52-16))-1,IF(OR(WEEKDAY((G52-16),2)&gt;5,COUNTIF(Feries,(G52-16))&gt;0),(G52-16)-1,(G52-16))))&gt;0),IF(OR(WEEKDAY(IF(OR(WEEKDAY((G52-16),2)&gt;5,COUNTIF(Feries,(G52-16))&gt;0),(G52-16)-1,(G52-16)),2)&gt;5,COUNTIF(Feries,IF(OR(WEEKDAY((G52-16),2)&gt;5,COUNTIF(Feries,(G52-16))&gt;0),(G52-16)-1,(G52-16)))&gt;0),IF(OR(WEEKDAY((G52-16),2)&gt;5,COUNTIF(Feries,(G52-16))&gt;0),(G52-16)-1,(G52-16))-1,IF(OR(WEEKDAY((G52-16),2)&gt;5,COUNTIF(Feries,(G52-16))&gt;0),(G52-16)-1,(G52-16)))-1,IF(OR(WEEKDAY(IF(OR(WEEKDAY((G52-16),2)&gt;5,COUNTIF(Feries,(G52-16))&gt;0),(G52-16)-1,(G52-16)),2)&gt;5,COUNTIF(Feries,IF(OR(WEEKDAY((G52-16),2)&gt;5,COUNTIF(Feries,(G52-16))&gt;0),(G52-16)-1,(G52-16)))&gt;0),IF(OR(WEEKDAY((G52-16),2)&gt;5,COUNTIF(Feries,(G52-16))&gt;0),(G52-16)-1,(G52-16))-1,IF(OR(WEEKDAY((G52-16),2)&gt;5,COUNTIF(Feries,(G52-16))&gt;0),(G52-16)-1,(G52-16)))))&gt;0),IF(OR(WEEKDAY(IF(OR(WEEKDAY(IF(OR(WEEKDAY((G52-16),2)&gt;5,COUNTIF(Feries,(G52-16))&gt;0),(G52-16)-1,(G52-16)),2)&gt;5,COUNTIF(Feries,IF(OR(WEEKDAY((G52-16),2)&gt;5,COUNTIF(Feries,(G52-16))&gt;0),(G52-16)-1,(G52-16)))&gt;0),IF(OR(WEEKDAY((G52-16),2)&gt;5,COUNTIF(Feries,(G52-16))&gt;0),(G52-16)-1,(G52-16))-1,IF(OR(WEEKDAY((G52-16),2)&gt;5,COUNTIF(Feries,(G52-16))&gt;0),(G52-16)-1,(G52-16))),2)&gt;5,COUNTIF(Feries,IF(OR(WEEKDAY(IF(OR(WEEKDAY((G52-16),2)&gt;5,COUNTIF(Feries,(G52-16))&gt;0),(G52-16)-1,(G52-16)),2)&gt;5,COUNTIF(Feries,IF(OR(WEEKDAY((G52-16),2)&gt;5,COUNTIF(Feries,(G52-16))&gt;0),(G52-16)-1,(G52-16)))&gt;0),IF(OR(WEEKDAY((G52-16),2)&gt;5,COUNTIF(Feries,(G52-16))&gt;0),(G52-16)-1,(G52-16))-1,IF(OR(WEEKDAY((G52-16),2)&gt;5,COUNTIF(Feries,(G52-16))&gt;0),(G52-16)-1,(G52-16))))&gt;0),IF(OR(WEEKDAY(IF(OR(WEEKDAY((G52-16),2)&gt;5,COUNTIF(Feries,(G52-16))&gt;0),(G52-16)-1,(G52-16)),2)&gt;5,COUNTIF(Feries,IF(OR(WEEKDAY((G52-16),2)&gt;5,COUNTIF(Feries,(G52-16))&gt;0),(G52-16)-1,(G52-16)))&gt;0),IF(OR(WEEKDAY((G52-16),2)&gt;5,COUNTIF(Feries,(G52-16))&gt;0),(G52-16)-1,(G52-16))-1,IF(OR(WEEKDAY((G52-16),2)&gt;5,COUNTIF(Feries,(G52-16))&gt;0),(G52-16)-1,(G52-16)))-1,IF(OR(WEEKDAY(IF(OR(WEEKDAY((G52-16),2)&gt;5,COUNTIF(Feries,(G52-16))&gt;0),(G52-16)-1,(G52-16)),2)&gt;5,COUNTIF(Feries,IF(OR(WEEKDAY((G52-16),2)&gt;5,COUNTIF(Feries,(G52-16))&gt;0),(G52-16)-1,(G52-16)))&gt;0),IF(OR(WEEKDAY((G52-16),2)&gt;5,COUNTIF(Feries,(G52-16))&gt;0),(G52-16)-1,(G52-16))-1,IF(OR(WEEKDAY((G52-16),2)&gt;5,COUNTIF(Feries,(G52-16))&gt;0),(G52-16)-1,(G52-16))))-1,IF(OR(WEEKDAY(IF(OR(WEEKDAY(IF(OR(WEEKDAY((G52-16),2)&gt;5,COUNTIF(Feries,(G52-16))&gt;0),(G52-16)-1,(G52-16)),2)&gt;5,COUNTIF(Feries,IF(OR(WEEKDAY((G52-16),2)&gt;5,COUNTIF(Feries,(G52-16))&gt;0),(G52-16)-1,(G52-16)))&gt;0),IF(OR(WEEKDAY((G52-16),2)&gt;5,COUNTIF(Feries,(G52-16))&gt;0),(G52-16)-1,(G52-16))-1,IF(OR(WEEKDAY((G52-16),2)&gt;5,COUNTIF(Feries,(G52-16))&gt;0),(G52-16)-1,(G52-16))),2)&gt;5,COUNTIF(Feries,IF(OR(WEEKDAY(IF(OR(WEEKDAY((G52-16),2)&gt;5,COUNTIF(Feries,(G52-16))&gt;0),(G52-16)-1,(G52-16)),2)&gt;5,COUNTIF(Feries,IF(OR(WEEKDAY((G52-16),2)&gt;5,COUNTIF(Feries,(G52-16))&gt;0),(G52-16)-1,(G52-16)))&gt;0),IF(OR(WEEKDAY((G52-16),2)&gt;5,COUNTIF(Feries,(G52-16))&gt;0),(G52-16)-1,(G52-16))-1,IF(OR(WEEKDAY((G52-16),2)&gt;5,COUNTIF(Feries,(G52-16))&gt;0),(G52-16)-1,(G52-16))))&gt;0),IF(OR(WEEKDAY(IF(OR(WEEKDAY((G52-16),2)&gt;5,COUNTIF(Feries,(G52-16))&gt;0),(G52-16)-1,(G52-16)),2)&gt;5,COUNTIF(Feries,IF(OR(WEEKDAY((G52-16),2)&gt;5,COUNTIF(Feries,(G52-16))&gt;0),(G52-16)-1,(G52-16)))&gt;0),IF(OR(WEEKDAY((G52-16),2)&gt;5,COUNTIF(Feries,(G52-16))&gt;0),(G52-16)-1,(G52-16))-1,IF(OR(WEEKDAY((G52-16),2)&gt;5,COUNTIF(Feries,(G52-16))&gt;0),(G52-16)-1,(G52-16)))-1,IF(OR(WEEKDAY(IF(OR(WEEKDAY((G52-16),2)&gt;5,COUNTIF(Feries,(G52-16))&gt;0),(G52-16)-1,(G52-16)),2)&gt;5,COUNTIF(Feries,IF(OR(WEEKDAY((G52-16),2)&gt;5,COUNTIF(Feries,(G52-16))&gt;0),(G52-16)-1,(G52-16)))&gt;0),IF(OR(WEEKDAY((G52-16),2)&gt;5,COUNTIF(Feries,(G52-16))&gt;0),(G52-16)-1,(G52-16))-1,IF(OR(WEEKDAY((G52-16),2)&gt;5,COUNTIF(Feries,(G52-16))&gt;0),(G52-16)-1,(G52-16)))))))</f>
        <v/>
      </c>
      <c r="J52" s="9">
        <f>IF(G52="","",IF(OR(WEEKDAY(IF(OR(WEEKDAY(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2)&gt;5,COUNTIF(Feries,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gt;0),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-1,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2)&gt;5,COUNTIF(Feries,IF(OR(WEEKDAY(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2)&gt;5,COUNTIF(Feries,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gt;0),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-1,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gt;0),IF(OR(WEEKDAY(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2)&gt;5,COUNTIF(Feries,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gt;0),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-1,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-1,IF(OR(WEEKDAY(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2)&gt;5,COUNTIF(Feries,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gt;0),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-1,IF(OR(WEEKDAY(IF(OR(WEEKDAY((EDATE(G52,1)),2)&gt;5,COUNTIF(Feries,(EDATE(G52,1)))&gt;0),(EDATE(G52,1))-1,(EDATE(G52,1))),2)&gt;5,COUNTIF(Feries,IF(OR(WEEKDAY((EDATE(G52,1)),2)&gt;5,COUNTIF(Feries,(EDATE(G52,1)))&gt;0),(EDATE(G52,1))-1,(EDATE(G52,1))))&gt;0),IF(OR(WEEKDAY((EDATE(G52,1)),2)&gt;5,COUNTIF(Feries,(EDATE(G52,1)))&gt;0),(EDATE(G52,1))-1,(EDATE(G52,1)))-1,IF(OR(WEEKDAY((EDATE(G52,1)),2)&gt;5,COUNTIF(Feries,(EDATE(G52,1)))&gt;0),(EDATE(G52,1))-1,(EDATE(G52,1)))))))</f>
        <v/>
      </c>
      <c r="K52" s="16">
        <f>IF(OR(D52="",G52=""),"",IF(AND(ISNUMBER(H52),G52&gt;H52),"⚠ AG après la date limite : requête en prorogation à déposer avant la date limite",IF(AND(ISNUMBER(I52),TODAY()&gt;I52),"⚠ Date de convocation dépassée","")))</f>
        <v/>
      </c>
      <c r="L52" s="14"/>
    </row>
    <row r="53" spans="2:12">
      <c r="B53" s="14"/>
      <c r="C53" s="14"/>
      <c r="D53" s="7"/>
      <c r="E53" s="14"/>
      <c r="F53" s="14"/>
      <c r="G53" s="7"/>
      <c r="H53" s="9">
        <f>IF(D53="","",IF(C53="SAS","Selon statuts",IF(OR(C53="SA",C53="SARL",C53="SASU",C53="EURL"),EDATE(D53,6),"À vérifier")))</f>
        <v/>
      </c>
      <c r="I53" s="9">
        <f>IF(G53="","",IF(OR(C53="SASU",C53="EURL"),"Sans objet",IF(OR(WEEKDAY(IF(OR(WEEKDAY(IF(OR(WEEKDAY(IF(OR(WEEKDAY((G53-16),2)&gt;5,COUNTIF(Feries,(G53-16))&gt;0),(G53-16)-1,(G53-16)),2)&gt;5,COUNTIF(Feries,IF(OR(WEEKDAY((G53-16),2)&gt;5,COUNTIF(Feries,(G53-16))&gt;0),(G53-16)-1,(G53-16)))&gt;0),IF(OR(WEEKDAY((G53-16),2)&gt;5,COUNTIF(Feries,(G53-16))&gt;0),(G53-16)-1,(G53-16))-1,IF(OR(WEEKDAY((G53-16),2)&gt;5,COUNTIF(Feries,(G53-16))&gt;0),(G53-16)-1,(G53-16))),2)&gt;5,COUNTIF(Feries,IF(OR(WEEKDAY(IF(OR(WEEKDAY((G53-16),2)&gt;5,COUNTIF(Feries,(G53-16))&gt;0),(G53-16)-1,(G53-16)),2)&gt;5,COUNTIF(Feries,IF(OR(WEEKDAY((G53-16),2)&gt;5,COUNTIF(Feries,(G53-16))&gt;0),(G53-16)-1,(G53-16)))&gt;0),IF(OR(WEEKDAY((G53-16),2)&gt;5,COUNTIF(Feries,(G53-16))&gt;0),(G53-16)-1,(G53-16))-1,IF(OR(WEEKDAY((G53-16),2)&gt;5,COUNTIF(Feries,(G53-16))&gt;0),(G53-16)-1,(G53-16))))&gt;0),IF(OR(WEEKDAY(IF(OR(WEEKDAY((G53-16),2)&gt;5,COUNTIF(Feries,(G53-16))&gt;0),(G53-16)-1,(G53-16)),2)&gt;5,COUNTIF(Feries,IF(OR(WEEKDAY((G53-16),2)&gt;5,COUNTIF(Feries,(G53-16))&gt;0),(G53-16)-1,(G53-16)))&gt;0),IF(OR(WEEKDAY((G53-16),2)&gt;5,COUNTIF(Feries,(G53-16))&gt;0),(G53-16)-1,(G53-16))-1,IF(OR(WEEKDAY((G53-16),2)&gt;5,COUNTIF(Feries,(G53-16))&gt;0),(G53-16)-1,(G53-16)))-1,IF(OR(WEEKDAY(IF(OR(WEEKDAY((G53-16),2)&gt;5,COUNTIF(Feries,(G53-16))&gt;0),(G53-16)-1,(G53-16)),2)&gt;5,COUNTIF(Feries,IF(OR(WEEKDAY((G53-16),2)&gt;5,COUNTIF(Feries,(G53-16))&gt;0),(G53-16)-1,(G53-16)))&gt;0),IF(OR(WEEKDAY((G53-16),2)&gt;5,COUNTIF(Feries,(G53-16))&gt;0),(G53-16)-1,(G53-16))-1,IF(OR(WEEKDAY((G53-16),2)&gt;5,COUNTIF(Feries,(G53-16))&gt;0),(G53-16)-1,(G53-16)))),2)&gt;5,COUNTIF(Feries,IF(OR(WEEKDAY(IF(OR(WEEKDAY(IF(OR(WEEKDAY((G53-16),2)&gt;5,COUNTIF(Feries,(G53-16))&gt;0),(G53-16)-1,(G53-16)),2)&gt;5,COUNTIF(Feries,IF(OR(WEEKDAY((G53-16),2)&gt;5,COUNTIF(Feries,(G53-16))&gt;0),(G53-16)-1,(G53-16)))&gt;0),IF(OR(WEEKDAY((G53-16),2)&gt;5,COUNTIF(Feries,(G53-16))&gt;0),(G53-16)-1,(G53-16))-1,IF(OR(WEEKDAY((G53-16),2)&gt;5,COUNTIF(Feries,(G53-16))&gt;0),(G53-16)-1,(G53-16))),2)&gt;5,COUNTIF(Feries,IF(OR(WEEKDAY(IF(OR(WEEKDAY((G53-16),2)&gt;5,COUNTIF(Feries,(G53-16))&gt;0),(G53-16)-1,(G53-16)),2)&gt;5,COUNTIF(Feries,IF(OR(WEEKDAY((G53-16),2)&gt;5,COUNTIF(Feries,(G53-16))&gt;0),(G53-16)-1,(G53-16)))&gt;0),IF(OR(WEEKDAY((G53-16),2)&gt;5,COUNTIF(Feries,(G53-16))&gt;0),(G53-16)-1,(G53-16))-1,IF(OR(WEEKDAY((G53-16),2)&gt;5,COUNTIF(Feries,(G53-16))&gt;0),(G53-16)-1,(G53-16))))&gt;0),IF(OR(WEEKDAY(IF(OR(WEEKDAY((G53-16),2)&gt;5,COUNTIF(Feries,(G53-16))&gt;0),(G53-16)-1,(G53-16)),2)&gt;5,COUNTIF(Feries,IF(OR(WEEKDAY((G53-16),2)&gt;5,COUNTIF(Feries,(G53-16))&gt;0),(G53-16)-1,(G53-16)))&gt;0),IF(OR(WEEKDAY((G53-16),2)&gt;5,COUNTIF(Feries,(G53-16))&gt;0),(G53-16)-1,(G53-16))-1,IF(OR(WEEKDAY((G53-16),2)&gt;5,COUNTIF(Feries,(G53-16))&gt;0),(G53-16)-1,(G53-16)))-1,IF(OR(WEEKDAY(IF(OR(WEEKDAY((G53-16),2)&gt;5,COUNTIF(Feries,(G53-16))&gt;0),(G53-16)-1,(G53-16)),2)&gt;5,COUNTIF(Feries,IF(OR(WEEKDAY((G53-16),2)&gt;5,COUNTIF(Feries,(G53-16))&gt;0),(G53-16)-1,(G53-16)))&gt;0),IF(OR(WEEKDAY((G53-16),2)&gt;5,COUNTIF(Feries,(G53-16))&gt;0),(G53-16)-1,(G53-16))-1,IF(OR(WEEKDAY((G53-16),2)&gt;5,COUNTIF(Feries,(G53-16))&gt;0),(G53-16)-1,(G53-16)))))&gt;0),IF(OR(WEEKDAY(IF(OR(WEEKDAY(IF(OR(WEEKDAY((G53-16),2)&gt;5,COUNTIF(Feries,(G53-16))&gt;0),(G53-16)-1,(G53-16)),2)&gt;5,COUNTIF(Feries,IF(OR(WEEKDAY((G53-16),2)&gt;5,COUNTIF(Feries,(G53-16))&gt;0),(G53-16)-1,(G53-16)))&gt;0),IF(OR(WEEKDAY((G53-16),2)&gt;5,COUNTIF(Feries,(G53-16))&gt;0),(G53-16)-1,(G53-16))-1,IF(OR(WEEKDAY((G53-16),2)&gt;5,COUNTIF(Feries,(G53-16))&gt;0),(G53-16)-1,(G53-16))),2)&gt;5,COUNTIF(Feries,IF(OR(WEEKDAY(IF(OR(WEEKDAY((G53-16),2)&gt;5,COUNTIF(Feries,(G53-16))&gt;0),(G53-16)-1,(G53-16)),2)&gt;5,COUNTIF(Feries,IF(OR(WEEKDAY((G53-16),2)&gt;5,COUNTIF(Feries,(G53-16))&gt;0),(G53-16)-1,(G53-16)))&gt;0),IF(OR(WEEKDAY((G53-16),2)&gt;5,COUNTIF(Feries,(G53-16))&gt;0),(G53-16)-1,(G53-16))-1,IF(OR(WEEKDAY((G53-16),2)&gt;5,COUNTIF(Feries,(G53-16))&gt;0),(G53-16)-1,(G53-16))))&gt;0),IF(OR(WEEKDAY(IF(OR(WEEKDAY((G53-16),2)&gt;5,COUNTIF(Feries,(G53-16))&gt;0),(G53-16)-1,(G53-16)),2)&gt;5,COUNTIF(Feries,IF(OR(WEEKDAY((G53-16),2)&gt;5,COUNTIF(Feries,(G53-16))&gt;0),(G53-16)-1,(G53-16)))&gt;0),IF(OR(WEEKDAY((G53-16),2)&gt;5,COUNTIF(Feries,(G53-16))&gt;0),(G53-16)-1,(G53-16))-1,IF(OR(WEEKDAY((G53-16),2)&gt;5,COUNTIF(Feries,(G53-16))&gt;0),(G53-16)-1,(G53-16)))-1,IF(OR(WEEKDAY(IF(OR(WEEKDAY((G53-16),2)&gt;5,COUNTIF(Feries,(G53-16))&gt;0),(G53-16)-1,(G53-16)),2)&gt;5,COUNTIF(Feries,IF(OR(WEEKDAY((G53-16),2)&gt;5,COUNTIF(Feries,(G53-16))&gt;0),(G53-16)-1,(G53-16)))&gt;0),IF(OR(WEEKDAY((G53-16),2)&gt;5,COUNTIF(Feries,(G53-16))&gt;0),(G53-16)-1,(G53-16))-1,IF(OR(WEEKDAY((G53-16),2)&gt;5,COUNTIF(Feries,(G53-16))&gt;0),(G53-16)-1,(G53-16))))-1,IF(OR(WEEKDAY(IF(OR(WEEKDAY(IF(OR(WEEKDAY((G53-16),2)&gt;5,COUNTIF(Feries,(G53-16))&gt;0),(G53-16)-1,(G53-16)),2)&gt;5,COUNTIF(Feries,IF(OR(WEEKDAY((G53-16),2)&gt;5,COUNTIF(Feries,(G53-16))&gt;0),(G53-16)-1,(G53-16)))&gt;0),IF(OR(WEEKDAY((G53-16),2)&gt;5,COUNTIF(Feries,(G53-16))&gt;0),(G53-16)-1,(G53-16))-1,IF(OR(WEEKDAY((G53-16),2)&gt;5,COUNTIF(Feries,(G53-16))&gt;0),(G53-16)-1,(G53-16))),2)&gt;5,COUNTIF(Feries,IF(OR(WEEKDAY(IF(OR(WEEKDAY((G53-16),2)&gt;5,COUNTIF(Feries,(G53-16))&gt;0),(G53-16)-1,(G53-16)),2)&gt;5,COUNTIF(Feries,IF(OR(WEEKDAY((G53-16),2)&gt;5,COUNTIF(Feries,(G53-16))&gt;0),(G53-16)-1,(G53-16)))&gt;0),IF(OR(WEEKDAY((G53-16),2)&gt;5,COUNTIF(Feries,(G53-16))&gt;0),(G53-16)-1,(G53-16))-1,IF(OR(WEEKDAY((G53-16),2)&gt;5,COUNTIF(Feries,(G53-16))&gt;0),(G53-16)-1,(G53-16))))&gt;0),IF(OR(WEEKDAY(IF(OR(WEEKDAY((G53-16),2)&gt;5,COUNTIF(Feries,(G53-16))&gt;0),(G53-16)-1,(G53-16)),2)&gt;5,COUNTIF(Feries,IF(OR(WEEKDAY((G53-16),2)&gt;5,COUNTIF(Feries,(G53-16))&gt;0),(G53-16)-1,(G53-16)))&gt;0),IF(OR(WEEKDAY((G53-16),2)&gt;5,COUNTIF(Feries,(G53-16))&gt;0),(G53-16)-1,(G53-16))-1,IF(OR(WEEKDAY((G53-16),2)&gt;5,COUNTIF(Feries,(G53-16))&gt;0),(G53-16)-1,(G53-16)))-1,IF(OR(WEEKDAY(IF(OR(WEEKDAY((G53-16),2)&gt;5,COUNTIF(Feries,(G53-16))&gt;0),(G53-16)-1,(G53-16)),2)&gt;5,COUNTIF(Feries,IF(OR(WEEKDAY((G53-16),2)&gt;5,COUNTIF(Feries,(G53-16))&gt;0),(G53-16)-1,(G53-16)))&gt;0),IF(OR(WEEKDAY((G53-16),2)&gt;5,COUNTIF(Feries,(G53-16))&gt;0),(G53-16)-1,(G53-16))-1,IF(OR(WEEKDAY((G53-16),2)&gt;5,COUNTIF(Feries,(G53-16))&gt;0),(G53-16)-1,(G53-16)))))))</f>
        <v/>
      </c>
      <c r="J53" s="9">
        <f>IF(G53="","",IF(OR(WEEKDAY(IF(OR(WEEKDAY(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2)&gt;5,COUNTIF(Feries,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gt;0),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-1,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2)&gt;5,COUNTIF(Feries,IF(OR(WEEKDAY(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2)&gt;5,COUNTIF(Feries,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gt;0),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-1,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gt;0),IF(OR(WEEKDAY(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2)&gt;5,COUNTIF(Feries,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gt;0),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-1,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-1,IF(OR(WEEKDAY(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2)&gt;5,COUNTIF(Feries,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gt;0),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-1,IF(OR(WEEKDAY(IF(OR(WEEKDAY((EDATE(G53,1)),2)&gt;5,COUNTIF(Feries,(EDATE(G53,1)))&gt;0),(EDATE(G53,1))-1,(EDATE(G53,1))),2)&gt;5,COUNTIF(Feries,IF(OR(WEEKDAY((EDATE(G53,1)),2)&gt;5,COUNTIF(Feries,(EDATE(G53,1)))&gt;0),(EDATE(G53,1))-1,(EDATE(G53,1))))&gt;0),IF(OR(WEEKDAY((EDATE(G53,1)),2)&gt;5,COUNTIF(Feries,(EDATE(G53,1)))&gt;0),(EDATE(G53,1))-1,(EDATE(G53,1)))-1,IF(OR(WEEKDAY((EDATE(G53,1)),2)&gt;5,COUNTIF(Feries,(EDATE(G53,1)))&gt;0),(EDATE(G53,1))-1,(EDATE(G53,1)))))))</f>
        <v/>
      </c>
      <c r="K53" s="16">
        <f>IF(OR(D53="",G53=""),"",IF(AND(ISNUMBER(H53),G53&gt;H53),"⚠ AG après la date limite : requête en prorogation à déposer avant la date limite",IF(AND(ISNUMBER(I53),TODAY()&gt;I53),"⚠ Date de convocation dépassée","")))</f>
        <v/>
      </c>
      <c r="L53" s="14"/>
    </row>
    <row r="54" spans="2:12">
      <c r="B54" s="14"/>
      <c r="C54" s="14"/>
      <c r="D54" s="7"/>
      <c r="E54" s="14"/>
      <c r="F54" s="14"/>
      <c r="G54" s="7"/>
      <c r="H54" s="9">
        <f>IF(D54="","",IF(C54="SAS","Selon statuts",IF(OR(C54="SA",C54="SARL",C54="SASU",C54="EURL"),EDATE(D54,6),"À vérifier")))</f>
        <v/>
      </c>
      <c r="I54" s="9">
        <f>IF(G54="","",IF(OR(C54="SASU",C54="EURL"),"Sans objet",IF(OR(WEEKDAY(IF(OR(WEEKDAY(IF(OR(WEEKDAY(IF(OR(WEEKDAY((G54-16),2)&gt;5,COUNTIF(Feries,(G54-16))&gt;0),(G54-16)-1,(G54-16)),2)&gt;5,COUNTIF(Feries,IF(OR(WEEKDAY((G54-16),2)&gt;5,COUNTIF(Feries,(G54-16))&gt;0),(G54-16)-1,(G54-16)))&gt;0),IF(OR(WEEKDAY((G54-16),2)&gt;5,COUNTIF(Feries,(G54-16))&gt;0),(G54-16)-1,(G54-16))-1,IF(OR(WEEKDAY((G54-16),2)&gt;5,COUNTIF(Feries,(G54-16))&gt;0),(G54-16)-1,(G54-16))),2)&gt;5,COUNTIF(Feries,IF(OR(WEEKDAY(IF(OR(WEEKDAY((G54-16),2)&gt;5,COUNTIF(Feries,(G54-16))&gt;0),(G54-16)-1,(G54-16)),2)&gt;5,COUNTIF(Feries,IF(OR(WEEKDAY((G54-16),2)&gt;5,COUNTIF(Feries,(G54-16))&gt;0),(G54-16)-1,(G54-16)))&gt;0),IF(OR(WEEKDAY((G54-16),2)&gt;5,COUNTIF(Feries,(G54-16))&gt;0),(G54-16)-1,(G54-16))-1,IF(OR(WEEKDAY((G54-16),2)&gt;5,COUNTIF(Feries,(G54-16))&gt;0),(G54-16)-1,(G54-16))))&gt;0),IF(OR(WEEKDAY(IF(OR(WEEKDAY((G54-16),2)&gt;5,COUNTIF(Feries,(G54-16))&gt;0),(G54-16)-1,(G54-16)),2)&gt;5,COUNTIF(Feries,IF(OR(WEEKDAY((G54-16),2)&gt;5,COUNTIF(Feries,(G54-16))&gt;0),(G54-16)-1,(G54-16)))&gt;0),IF(OR(WEEKDAY((G54-16),2)&gt;5,COUNTIF(Feries,(G54-16))&gt;0),(G54-16)-1,(G54-16))-1,IF(OR(WEEKDAY((G54-16),2)&gt;5,COUNTIF(Feries,(G54-16))&gt;0),(G54-16)-1,(G54-16)))-1,IF(OR(WEEKDAY(IF(OR(WEEKDAY((G54-16),2)&gt;5,COUNTIF(Feries,(G54-16))&gt;0),(G54-16)-1,(G54-16)),2)&gt;5,COUNTIF(Feries,IF(OR(WEEKDAY((G54-16),2)&gt;5,COUNTIF(Feries,(G54-16))&gt;0),(G54-16)-1,(G54-16)))&gt;0),IF(OR(WEEKDAY((G54-16),2)&gt;5,COUNTIF(Feries,(G54-16))&gt;0),(G54-16)-1,(G54-16))-1,IF(OR(WEEKDAY((G54-16),2)&gt;5,COUNTIF(Feries,(G54-16))&gt;0),(G54-16)-1,(G54-16)))),2)&gt;5,COUNTIF(Feries,IF(OR(WEEKDAY(IF(OR(WEEKDAY(IF(OR(WEEKDAY((G54-16),2)&gt;5,COUNTIF(Feries,(G54-16))&gt;0),(G54-16)-1,(G54-16)),2)&gt;5,COUNTIF(Feries,IF(OR(WEEKDAY((G54-16),2)&gt;5,COUNTIF(Feries,(G54-16))&gt;0),(G54-16)-1,(G54-16)))&gt;0),IF(OR(WEEKDAY((G54-16),2)&gt;5,COUNTIF(Feries,(G54-16))&gt;0),(G54-16)-1,(G54-16))-1,IF(OR(WEEKDAY((G54-16),2)&gt;5,COUNTIF(Feries,(G54-16))&gt;0),(G54-16)-1,(G54-16))),2)&gt;5,COUNTIF(Feries,IF(OR(WEEKDAY(IF(OR(WEEKDAY((G54-16),2)&gt;5,COUNTIF(Feries,(G54-16))&gt;0),(G54-16)-1,(G54-16)),2)&gt;5,COUNTIF(Feries,IF(OR(WEEKDAY((G54-16),2)&gt;5,COUNTIF(Feries,(G54-16))&gt;0),(G54-16)-1,(G54-16)))&gt;0),IF(OR(WEEKDAY((G54-16),2)&gt;5,COUNTIF(Feries,(G54-16))&gt;0),(G54-16)-1,(G54-16))-1,IF(OR(WEEKDAY((G54-16),2)&gt;5,COUNTIF(Feries,(G54-16))&gt;0),(G54-16)-1,(G54-16))))&gt;0),IF(OR(WEEKDAY(IF(OR(WEEKDAY((G54-16),2)&gt;5,COUNTIF(Feries,(G54-16))&gt;0),(G54-16)-1,(G54-16)),2)&gt;5,COUNTIF(Feries,IF(OR(WEEKDAY((G54-16),2)&gt;5,COUNTIF(Feries,(G54-16))&gt;0),(G54-16)-1,(G54-16)))&gt;0),IF(OR(WEEKDAY((G54-16),2)&gt;5,COUNTIF(Feries,(G54-16))&gt;0),(G54-16)-1,(G54-16))-1,IF(OR(WEEKDAY((G54-16),2)&gt;5,COUNTIF(Feries,(G54-16))&gt;0),(G54-16)-1,(G54-16)))-1,IF(OR(WEEKDAY(IF(OR(WEEKDAY((G54-16),2)&gt;5,COUNTIF(Feries,(G54-16))&gt;0),(G54-16)-1,(G54-16)),2)&gt;5,COUNTIF(Feries,IF(OR(WEEKDAY((G54-16),2)&gt;5,COUNTIF(Feries,(G54-16))&gt;0),(G54-16)-1,(G54-16)))&gt;0),IF(OR(WEEKDAY((G54-16),2)&gt;5,COUNTIF(Feries,(G54-16))&gt;0),(G54-16)-1,(G54-16))-1,IF(OR(WEEKDAY((G54-16),2)&gt;5,COUNTIF(Feries,(G54-16))&gt;0),(G54-16)-1,(G54-16)))))&gt;0),IF(OR(WEEKDAY(IF(OR(WEEKDAY(IF(OR(WEEKDAY((G54-16),2)&gt;5,COUNTIF(Feries,(G54-16))&gt;0),(G54-16)-1,(G54-16)),2)&gt;5,COUNTIF(Feries,IF(OR(WEEKDAY((G54-16),2)&gt;5,COUNTIF(Feries,(G54-16))&gt;0),(G54-16)-1,(G54-16)))&gt;0),IF(OR(WEEKDAY((G54-16),2)&gt;5,COUNTIF(Feries,(G54-16))&gt;0),(G54-16)-1,(G54-16))-1,IF(OR(WEEKDAY((G54-16),2)&gt;5,COUNTIF(Feries,(G54-16))&gt;0),(G54-16)-1,(G54-16))),2)&gt;5,COUNTIF(Feries,IF(OR(WEEKDAY(IF(OR(WEEKDAY((G54-16),2)&gt;5,COUNTIF(Feries,(G54-16))&gt;0),(G54-16)-1,(G54-16)),2)&gt;5,COUNTIF(Feries,IF(OR(WEEKDAY((G54-16),2)&gt;5,COUNTIF(Feries,(G54-16))&gt;0),(G54-16)-1,(G54-16)))&gt;0),IF(OR(WEEKDAY((G54-16),2)&gt;5,COUNTIF(Feries,(G54-16))&gt;0),(G54-16)-1,(G54-16))-1,IF(OR(WEEKDAY((G54-16),2)&gt;5,COUNTIF(Feries,(G54-16))&gt;0),(G54-16)-1,(G54-16))))&gt;0),IF(OR(WEEKDAY(IF(OR(WEEKDAY((G54-16),2)&gt;5,COUNTIF(Feries,(G54-16))&gt;0),(G54-16)-1,(G54-16)),2)&gt;5,COUNTIF(Feries,IF(OR(WEEKDAY((G54-16),2)&gt;5,COUNTIF(Feries,(G54-16))&gt;0),(G54-16)-1,(G54-16)))&gt;0),IF(OR(WEEKDAY((G54-16),2)&gt;5,COUNTIF(Feries,(G54-16))&gt;0),(G54-16)-1,(G54-16))-1,IF(OR(WEEKDAY((G54-16),2)&gt;5,COUNTIF(Feries,(G54-16))&gt;0),(G54-16)-1,(G54-16)))-1,IF(OR(WEEKDAY(IF(OR(WEEKDAY((G54-16),2)&gt;5,COUNTIF(Feries,(G54-16))&gt;0),(G54-16)-1,(G54-16)),2)&gt;5,COUNTIF(Feries,IF(OR(WEEKDAY((G54-16),2)&gt;5,COUNTIF(Feries,(G54-16))&gt;0),(G54-16)-1,(G54-16)))&gt;0),IF(OR(WEEKDAY((G54-16),2)&gt;5,COUNTIF(Feries,(G54-16))&gt;0),(G54-16)-1,(G54-16))-1,IF(OR(WEEKDAY((G54-16),2)&gt;5,COUNTIF(Feries,(G54-16))&gt;0),(G54-16)-1,(G54-16))))-1,IF(OR(WEEKDAY(IF(OR(WEEKDAY(IF(OR(WEEKDAY((G54-16),2)&gt;5,COUNTIF(Feries,(G54-16))&gt;0),(G54-16)-1,(G54-16)),2)&gt;5,COUNTIF(Feries,IF(OR(WEEKDAY((G54-16),2)&gt;5,COUNTIF(Feries,(G54-16))&gt;0),(G54-16)-1,(G54-16)))&gt;0),IF(OR(WEEKDAY((G54-16),2)&gt;5,COUNTIF(Feries,(G54-16))&gt;0),(G54-16)-1,(G54-16))-1,IF(OR(WEEKDAY((G54-16),2)&gt;5,COUNTIF(Feries,(G54-16))&gt;0),(G54-16)-1,(G54-16))),2)&gt;5,COUNTIF(Feries,IF(OR(WEEKDAY(IF(OR(WEEKDAY((G54-16),2)&gt;5,COUNTIF(Feries,(G54-16))&gt;0),(G54-16)-1,(G54-16)),2)&gt;5,COUNTIF(Feries,IF(OR(WEEKDAY((G54-16),2)&gt;5,COUNTIF(Feries,(G54-16))&gt;0),(G54-16)-1,(G54-16)))&gt;0),IF(OR(WEEKDAY((G54-16),2)&gt;5,COUNTIF(Feries,(G54-16))&gt;0),(G54-16)-1,(G54-16))-1,IF(OR(WEEKDAY((G54-16),2)&gt;5,COUNTIF(Feries,(G54-16))&gt;0),(G54-16)-1,(G54-16))))&gt;0),IF(OR(WEEKDAY(IF(OR(WEEKDAY((G54-16),2)&gt;5,COUNTIF(Feries,(G54-16))&gt;0),(G54-16)-1,(G54-16)),2)&gt;5,COUNTIF(Feries,IF(OR(WEEKDAY((G54-16),2)&gt;5,COUNTIF(Feries,(G54-16))&gt;0),(G54-16)-1,(G54-16)))&gt;0),IF(OR(WEEKDAY((G54-16),2)&gt;5,COUNTIF(Feries,(G54-16))&gt;0),(G54-16)-1,(G54-16))-1,IF(OR(WEEKDAY((G54-16),2)&gt;5,COUNTIF(Feries,(G54-16))&gt;0),(G54-16)-1,(G54-16)))-1,IF(OR(WEEKDAY(IF(OR(WEEKDAY((G54-16),2)&gt;5,COUNTIF(Feries,(G54-16))&gt;0),(G54-16)-1,(G54-16)),2)&gt;5,COUNTIF(Feries,IF(OR(WEEKDAY((G54-16),2)&gt;5,COUNTIF(Feries,(G54-16))&gt;0),(G54-16)-1,(G54-16)))&gt;0),IF(OR(WEEKDAY((G54-16),2)&gt;5,COUNTIF(Feries,(G54-16))&gt;0),(G54-16)-1,(G54-16))-1,IF(OR(WEEKDAY((G54-16),2)&gt;5,COUNTIF(Feries,(G54-16))&gt;0),(G54-16)-1,(G54-16)))))))</f>
        <v/>
      </c>
      <c r="J54" s="9">
        <f>IF(G54="","",IF(OR(WEEKDAY(IF(OR(WEEKDAY(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2)&gt;5,COUNTIF(Feries,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gt;0),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-1,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2)&gt;5,COUNTIF(Feries,IF(OR(WEEKDAY(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2)&gt;5,COUNTIF(Feries,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gt;0),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-1,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gt;0),IF(OR(WEEKDAY(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2)&gt;5,COUNTIF(Feries,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gt;0),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-1,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-1,IF(OR(WEEKDAY(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2)&gt;5,COUNTIF(Feries,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gt;0),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-1,IF(OR(WEEKDAY(IF(OR(WEEKDAY((EDATE(G54,1)),2)&gt;5,COUNTIF(Feries,(EDATE(G54,1)))&gt;0),(EDATE(G54,1))-1,(EDATE(G54,1))),2)&gt;5,COUNTIF(Feries,IF(OR(WEEKDAY((EDATE(G54,1)),2)&gt;5,COUNTIF(Feries,(EDATE(G54,1)))&gt;0),(EDATE(G54,1))-1,(EDATE(G54,1))))&gt;0),IF(OR(WEEKDAY((EDATE(G54,1)),2)&gt;5,COUNTIF(Feries,(EDATE(G54,1)))&gt;0),(EDATE(G54,1))-1,(EDATE(G54,1)))-1,IF(OR(WEEKDAY((EDATE(G54,1)),2)&gt;5,COUNTIF(Feries,(EDATE(G54,1)))&gt;0),(EDATE(G54,1))-1,(EDATE(G54,1)))))))</f>
        <v/>
      </c>
      <c r="K54" s="16">
        <f>IF(OR(D54="",G54=""),"",IF(AND(ISNUMBER(H54),G54&gt;H54),"⚠ AG après la date limite : requête en prorogation à déposer avant la date limite",IF(AND(ISNUMBER(I54),TODAY()&gt;I54),"⚠ Date de convocation dépassée","")))</f>
        <v/>
      </c>
      <c r="L54" s="14"/>
    </row>
    <row r="55" spans="2:12">
      <c r="B55" s="14"/>
      <c r="C55" s="14"/>
      <c r="D55" s="7"/>
      <c r="E55" s="14"/>
      <c r="F55" s="14"/>
      <c r="G55" s="7"/>
      <c r="H55" s="9">
        <f>IF(D55="","",IF(C55="SAS","Selon statuts",IF(OR(C55="SA",C55="SARL",C55="SASU",C55="EURL"),EDATE(D55,6),"À vérifier")))</f>
        <v/>
      </c>
      <c r="I55" s="9">
        <f>IF(G55="","",IF(OR(C55="SASU",C55="EURL"),"Sans objet",IF(OR(WEEKDAY(IF(OR(WEEKDAY(IF(OR(WEEKDAY(IF(OR(WEEKDAY((G55-16),2)&gt;5,COUNTIF(Feries,(G55-16))&gt;0),(G55-16)-1,(G55-16)),2)&gt;5,COUNTIF(Feries,IF(OR(WEEKDAY((G55-16),2)&gt;5,COUNTIF(Feries,(G55-16))&gt;0),(G55-16)-1,(G55-16)))&gt;0),IF(OR(WEEKDAY((G55-16),2)&gt;5,COUNTIF(Feries,(G55-16))&gt;0),(G55-16)-1,(G55-16))-1,IF(OR(WEEKDAY((G55-16),2)&gt;5,COUNTIF(Feries,(G55-16))&gt;0),(G55-16)-1,(G55-16))),2)&gt;5,COUNTIF(Feries,IF(OR(WEEKDAY(IF(OR(WEEKDAY((G55-16),2)&gt;5,COUNTIF(Feries,(G55-16))&gt;0),(G55-16)-1,(G55-16)),2)&gt;5,COUNTIF(Feries,IF(OR(WEEKDAY((G55-16),2)&gt;5,COUNTIF(Feries,(G55-16))&gt;0),(G55-16)-1,(G55-16)))&gt;0),IF(OR(WEEKDAY((G55-16),2)&gt;5,COUNTIF(Feries,(G55-16))&gt;0),(G55-16)-1,(G55-16))-1,IF(OR(WEEKDAY((G55-16),2)&gt;5,COUNTIF(Feries,(G55-16))&gt;0),(G55-16)-1,(G55-16))))&gt;0),IF(OR(WEEKDAY(IF(OR(WEEKDAY((G55-16),2)&gt;5,COUNTIF(Feries,(G55-16))&gt;0),(G55-16)-1,(G55-16)),2)&gt;5,COUNTIF(Feries,IF(OR(WEEKDAY((G55-16),2)&gt;5,COUNTIF(Feries,(G55-16))&gt;0),(G55-16)-1,(G55-16)))&gt;0),IF(OR(WEEKDAY((G55-16),2)&gt;5,COUNTIF(Feries,(G55-16))&gt;0),(G55-16)-1,(G55-16))-1,IF(OR(WEEKDAY((G55-16),2)&gt;5,COUNTIF(Feries,(G55-16))&gt;0),(G55-16)-1,(G55-16)))-1,IF(OR(WEEKDAY(IF(OR(WEEKDAY((G55-16),2)&gt;5,COUNTIF(Feries,(G55-16))&gt;0),(G55-16)-1,(G55-16)),2)&gt;5,COUNTIF(Feries,IF(OR(WEEKDAY((G55-16),2)&gt;5,COUNTIF(Feries,(G55-16))&gt;0),(G55-16)-1,(G55-16)))&gt;0),IF(OR(WEEKDAY((G55-16),2)&gt;5,COUNTIF(Feries,(G55-16))&gt;0),(G55-16)-1,(G55-16))-1,IF(OR(WEEKDAY((G55-16),2)&gt;5,COUNTIF(Feries,(G55-16))&gt;0),(G55-16)-1,(G55-16)))),2)&gt;5,COUNTIF(Feries,IF(OR(WEEKDAY(IF(OR(WEEKDAY(IF(OR(WEEKDAY((G55-16),2)&gt;5,COUNTIF(Feries,(G55-16))&gt;0),(G55-16)-1,(G55-16)),2)&gt;5,COUNTIF(Feries,IF(OR(WEEKDAY((G55-16),2)&gt;5,COUNTIF(Feries,(G55-16))&gt;0),(G55-16)-1,(G55-16)))&gt;0),IF(OR(WEEKDAY((G55-16),2)&gt;5,COUNTIF(Feries,(G55-16))&gt;0),(G55-16)-1,(G55-16))-1,IF(OR(WEEKDAY((G55-16),2)&gt;5,COUNTIF(Feries,(G55-16))&gt;0),(G55-16)-1,(G55-16))),2)&gt;5,COUNTIF(Feries,IF(OR(WEEKDAY(IF(OR(WEEKDAY((G55-16),2)&gt;5,COUNTIF(Feries,(G55-16))&gt;0),(G55-16)-1,(G55-16)),2)&gt;5,COUNTIF(Feries,IF(OR(WEEKDAY((G55-16),2)&gt;5,COUNTIF(Feries,(G55-16))&gt;0),(G55-16)-1,(G55-16)))&gt;0),IF(OR(WEEKDAY((G55-16),2)&gt;5,COUNTIF(Feries,(G55-16))&gt;0),(G55-16)-1,(G55-16))-1,IF(OR(WEEKDAY((G55-16),2)&gt;5,COUNTIF(Feries,(G55-16))&gt;0),(G55-16)-1,(G55-16))))&gt;0),IF(OR(WEEKDAY(IF(OR(WEEKDAY((G55-16),2)&gt;5,COUNTIF(Feries,(G55-16))&gt;0),(G55-16)-1,(G55-16)),2)&gt;5,COUNTIF(Feries,IF(OR(WEEKDAY((G55-16),2)&gt;5,COUNTIF(Feries,(G55-16))&gt;0),(G55-16)-1,(G55-16)))&gt;0),IF(OR(WEEKDAY((G55-16),2)&gt;5,COUNTIF(Feries,(G55-16))&gt;0),(G55-16)-1,(G55-16))-1,IF(OR(WEEKDAY((G55-16),2)&gt;5,COUNTIF(Feries,(G55-16))&gt;0),(G55-16)-1,(G55-16)))-1,IF(OR(WEEKDAY(IF(OR(WEEKDAY((G55-16),2)&gt;5,COUNTIF(Feries,(G55-16))&gt;0),(G55-16)-1,(G55-16)),2)&gt;5,COUNTIF(Feries,IF(OR(WEEKDAY((G55-16),2)&gt;5,COUNTIF(Feries,(G55-16))&gt;0),(G55-16)-1,(G55-16)))&gt;0),IF(OR(WEEKDAY((G55-16),2)&gt;5,COUNTIF(Feries,(G55-16))&gt;0),(G55-16)-1,(G55-16))-1,IF(OR(WEEKDAY((G55-16),2)&gt;5,COUNTIF(Feries,(G55-16))&gt;0),(G55-16)-1,(G55-16)))))&gt;0),IF(OR(WEEKDAY(IF(OR(WEEKDAY(IF(OR(WEEKDAY((G55-16),2)&gt;5,COUNTIF(Feries,(G55-16))&gt;0),(G55-16)-1,(G55-16)),2)&gt;5,COUNTIF(Feries,IF(OR(WEEKDAY((G55-16),2)&gt;5,COUNTIF(Feries,(G55-16))&gt;0),(G55-16)-1,(G55-16)))&gt;0),IF(OR(WEEKDAY((G55-16),2)&gt;5,COUNTIF(Feries,(G55-16))&gt;0),(G55-16)-1,(G55-16))-1,IF(OR(WEEKDAY((G55-16),2)&gt;5,COUNTIF(Feries,(G55-16))&gt;0),(G55-16)-1,(G55-16))),2)&gt;5,COUNTIF(Feries,IF(OR(WEEKDAY(IF(OR(WEEKDAY((G55-16),2)&gt;5,COUNTIF(Feries,(G55-16))&gt;0),(G55-16)-1,(G55-16)),2)&gt;5,COUNTIF(Feries,IF(OR(WEEKDAY((G55-16),2)&gt;5,COUNTIF(Feries,(G55-16))&gt;0),(G55-16)-1,(G55-16)))&gt;0),IF(OR(WEEKDAY((G55-16),2)&gt;5,COUNTIF(Feries,(G55-16))&gt;0),(G55-16)-1,(G55-16))-1,IF(OR(WEEKDAY((G55-16),2)&gt;5,COUNTIF(Feries,(G55-16))&gt;0),(G55-16)-1,(G55-16))))&gt;0),IF(OR(WEEKDAY(IF(OR(WEEKDAY((G55-16),2)&gt;5,COUNTIF(Feries,(G55-16))&gt;0),(G55-16)-1,(G55-16)),2)&gt;5,COUNTIF(Feries,IF(OR(WEEKDAY((G55-16),2)&gt;5,COUNTIF(Feries,(G55-16))&gt;0),(G55-16)-1,(G55-16)))&gt;0),IF(OR(WEEKDAY((G55-16),2)&gt;5,COUNTIF(Feries,(G55-16))&gt;0),(G55-16)-1,(G55-16))-1,IF(OR(WEEKDAY((G55-16),2)&gt;5,COUNTIF(Feries,(G55-16))&gt;0),(G55-16)-1,(G55-16)))-1,IF(OR(WEEKDAY(IF(OR(WEEKDAY((G55-16),2)&gt;5,COUNTIF(Feries,(G55-16))&gt;0),(G55-16)-1,(G55-16)),2)&gt;5,COUNTIF(Feries,IF(OR(WEEKDAY((G55-16),2)&gt;5,COUNTIF(Feries,(G55-16))&gt;0),(G55-16)-1,(G55-16)))&gt;0),IF(OR(WEEKDAY((G55-16),2)&gt;5,COUNTIF(Feries,(G55-16))&gt;0),(G55-16)-1,(G55-16))-1,IF(OR(WEEKDAY((G55-16),2)&gt;5,COUNTIF(Feries,(G55-16))&gt;0),(G55-16)-1,(G55-16))))-1,IF(OR(WEEKDAY(IF(OR(WEEKDAY(IF(OR(WEEKDAY((G55-16),2)&gt;5,COUNTIF(Feries,(G55-16))&gt;0),(G55-16)-1,(G55-16)),2)&gt;5,COUNTIF(Feries,IF(OR(WEEKDAY((G55-16),2)&gt;5,COUNTIF(Feries,(G55-16))&gt;0),(G55-16)-1,(G55-16)))&gt;0),IF(OR(WEEKDAY((G55-16),2)&gt;5,COUNTIF(Feries,(G55-16))&gt;0),(G55-16)-1,(G55-16))-1,IF(OR(WEEKDAY((G55-16),2)&gt;5,COUNTIF(Feries,(G55-16))&gt;0),(G55-16)-1,(G55-16))),2)&gt;5,COUNTIF(Feries,IF(OR(WEEKDAY(IF(OR(WEEKDAY((G55-16),2)&gt;5,COUNTIF(Feries,(G55-16))&gt;0),(G55-16)-1,(G55-16)),2)&gt;5,COUNTIF(Feries,IF(OR(WEEKDAY((G55-16),2)&gt;5,COUNTIF(Feries,(G55-16))&gt;0),(G55-16)-1,(G55-16)))&gt;0),IF(OR(WEEKDAY((G55-16),2)&gt;5,COUNTIF(Feries,(G55-16))&gt;0),(G55-16)-1,(G55-16))-1,IF(OR(WEEKDAY((G55-16),2)&gt;5,COUNTIF(Feries,(G55-16))&gt;0),(G55-16)-1,(G55-16))))&gt;0),IF(OR(WEEKDAY(IF(OR(WEEKDAY((G55-16),2)&gt;5,COUNTIF(Feries,(G55-16))&gt;0),(G55-16)-1,(G55-16)),2)&gt;5,COUNTIF(Feries,IF(OR(WEEKDAY((G55-16),2)&gt;5,COUNTIF(Feries,(G55-16))&gt;0),(G55-16)-1,(G55-16)))&gt;0),IF(OR(WEEKDAY((G55-16),2)&gt;5,COUNTIF(Feries,(G55-16))&gt;0),(G55-16)-1,(G55-16))-1,IF(OR(WEEKDAY((G55-16),2)&gt;5,COUNTIF(Feries,(G55-16))&gt;0),(G55-16)-1,(G55-16)))-1,IF(OR(WEEKDAY(IF(OR(WEEKDAY((G55-16),2)&gt;5,COUNTIF(Feries,(G55-16))&gt;0),(G55-16)-1,(G55-16)),2)&gt;5,COUNTIF(Feries,IF(OR(WEEKDAY((G55-16),2)&gt;5,COUNTIF(Feries,(G55-16))&gt;0),(G55-16)-1,(G55-16)))&gt;0),IF(OR(WEEKDAY((G55-16),2)&gt;5,COUNTIF(Feries,(G55-16))&gt;0),(G55-16)-1,(G55-16))-1,IF(OR(WEEKDAY((G55-16),2)&gt;5,COUNTIF(Feries,(G55-16))&gt;0),(G55-16)-1,(G55-16)))))))</f>
        <v/>
      </c>
      <c r="J55" s="9">
        <f>IF(G55="","",IF(OR(WEEKDAY(IF(OR(WEEKDAY(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2)&gt;5,COUNTIF(Feries,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gt;0),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-1,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2)&gt;5,COUNTIF(Feries,IF(OR(WEEKDAY(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2)&gt;5,COUNTIF(Feries,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gt;0),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-1,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gt;0),IF(OR(WEEKDAY(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2)&gt;5,COUNTIF(Feries,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gt;0),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-1,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-1,IF(OR(WEEKDAY(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2)&gt;5,COUNTIF(Feries,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gt;0),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-1,IF(OR(WEEKDAY(IF(OR(WEEKDAY((EDATE(G55,1)),2)&gt;5,COUNTIF(Feries,(EDATE(G55,1)))&gt;0),(EDATE(G55,1))-1,(EDATE(G55,1))),2)&gt;5,COUNTIF(Feries,IF(OR(WEEKDAY((EDATE(G55,1)),2)&gt;5,COUNTIF(Feries,(EDATE(G55,1)))&gt;0),(EDATE(G55,1))-1,(EDATE(G55,1))))&gt;0),IF(OR(WEEKDAY((EDATE(G55,1)),2)&gt;5,COUNTIF(Feries,(EDATE(G55,1)))&gt;0),(EDATE(G55,1))-1,(EDATE(G55,1)))-1,IF(OR(WEEKDAY((EDATE(G55,1)),2)&gt;5,COUNTIF(Feries,(EDATE(G55,1)))&gt;0),(EDATE(G55,1))-1,(EDATE(G55,1)))))))</f>
        <v/>
      </c>
      <c r="K55" s="16">
        <f>IF(OR(D55="",G55=""),"",IF(AND(ISNUMBER(H55),G55&gt;H55),"⚠ AG après la date limite : requête en prorogation à déposer avant la date limite",IF(AND(ISNUMBER(I55),TODAY()&gt;I55),"⚠ Date de convocation dépassée","")))</f>
        <v/>
      </c>
      <c r="L55" s="14"/>
    </row>
    <row r="56" spans="2:12">
      <c r="B56" s="14"/>
      <c r="C56" s="14"/>
      <c r="D56" s="7"/>
      <c r="E56" s="14"/>
      <c r="F56" s="14"/>
      <c r="G56" s="7"/>
      <c r="H56" s="9">
        <f>IF(D56="","",IF(C56="SAS","Selon statuts",IF(OR(C56="SA",C56="SARL",C56="SASU",C56="EURL"),EDATE(D56,6),"À vérifier")))</f>
        <v/>
      </c>
      <c r="I56" s="9">
        <f>IF(G56="","",IF(OR(C56="SASU",C56="EURL"),"Sans objet",IF(OR(WEEKDAY(IF(OR(WEEKDAY(IF(OR(WEEKDAY(IF(OR(WEEKDAY((G56-16),2)&gt;5,COUNTIF(Feries,(G56-16))&gt;0),(G56-16)-1,(G56-16)),2)&gt;5,COUNTIF(Feries,IF(OR(WEEKDAY((G56-16),2)&gt;5,COUNTIF(Feries,(G56-16))&gt;0),(G56-16)-1,(G56-16)))&gt;0),IF(OR(WEEKDAY((G56-16),2)&gt;5,COUNTIF(Feries,(G56-16))&gt;0),(G56-16)-1,(G56-16))-1,IF(OR(WEEKDAY((G56-16),2)&gt;5,COUNTIF(Feries,(G56-16))&gt;0),(G56-16)-1,(G56-16))),2)&gt;5,COUNTIF(Feries,IF(OR(WEEKDAY(IF(OR(WEEKDAY((G56-16),2)&gt;5,COUNTIF(Feries,(G56-16))&gt;0),(G56-16)-1,(G56-16)),2)&gt;5,COUNTIF(Feries,IF(OR(WEEKDAY((G56-16),2)&gt;5,COUNTIF(Feries,(G56-16))&gt;0),(G56-16)-1,(G56-16)))&gt;0),IF(OR(WEEKDAY((G56-16),2)&gt;5,COUNTIF(Feries,(G56-16))&gt;0),(G56-16)-1,(G56-16))-1,IF(OR(WEEKDAY((G56-16),2)&gt;5,COUNTIF(Feries,(G56-16))&gt;0),(G56-16)-1,(G56-16))))&gt;0),IF(OR(WEEKDAY(IF(OR(WEEKDAY((G56-16),2)&gt;5,COUNTIF(Feries,(G56-16))&gt;0),(G56-16)-1,(G56-16)),2)&gt;5,COUNTIF(Feries,IF(OR(WEEKDAY((G56-16),2)&gt;5,COUNTIF(Feries,(G56-16))&gt;0),(G56-16)-1,(G56-16)))&gt;0),IF(OR(WEEKDAY((G56-16),2)&gt;5,COUNTIF(Feries,(G56-16))&gt;0),(G56-16)-1,(G56-16))-1,IF(OR(WEEKDAY((G56-16),2)&gt;5,COUNTIF(Feries,(G56-16))&gt;0),(G56-16)-1,(G56-16)))-1,IF(OR(WEEKDAY(IF(OR(WEEKDAY((G56-16),2)&gt;5,COUNTIF(Feries,(G56-16))&gt;0),(G56-16)-1,(G56-16)),2)&gt;5,COUNTIF(Feries,IF(OR(WEEKDAY((G56-16),2)&gt;5,COUNTIF(Feries,(G56-16))&gt;0),(G56-16)-1,(G56-16)))&gt;0),IF(OR(WEEKDAY((G56-16),2)&gt;5,COUNTIF(Feries,(G56-16))&gt;0),(G56-16)-1,(G56-16))-1,IF(OR(WEEKDAY((G56-16),2)&gt;5,COUNTIF(Feries,(G56-16))&gt;0),(G56-16)-1,(G56-16)))),2)&gt;5,COUNTIF(Feries,IF(OR(WEEKDAY(IF(OR(WEEKDAY(IF(OR(WEEKDAY((G56-16),2)&gt;5,COUNTIF(Feries,(G56-16))&gt;0),(G56-16)-1,(G56-16)),2)&gt;5,COUNTIF(Feries,IF(OR(WEEKDAY((G56-16),2)&gt;5,COUNTIF(Feries,(G56-16))&gt;0),(G56-16)-1,(G56-16)))&gt;0),IF(OR(WEEKDAY((G56-16),2)&gt;5,COUNTIF(Feries,(G56-16))&gt;0),(G56-16)-1,(G56-16))-1,IF(OR(WEEKDAY((G56-16),2)&gt;5,COUNTIF(Feries,(G56-16))&gt;0),(G56-16)-1,(G56-16))),2)&gt;5,COUNTIF(Feries,IF(OR(WEEKDAY(IF(OR(WEEKDAY((G56-16),2)&gt;5,COUNTIF(Feries,(G56-16))&gt;0),(G56-16)-1,(G56-16)),2)&gt;5,COUNTIF(Feries,IF(OR(WEEKDAY((G56-16),2)&gt;5,COUNTIF(Feries,(G56-16))&gt;0),(G56-16)-1,(G56-16)))&gt;0),IF(OR(WEEKDAY((G56-16),2)&gt;5,COUNTIF(Feries,(G56-16))&gt;0),(G56-16)-1,(G56-16))-1,IF(OR(WEEKDAY((G56-16),2)&gt;5,COUNTIF(Feries,(G56-16))&gt;0),(G56-16)-1,(G56-16))))&gt;0),IF(OR(WEEKDAY(IF(OR(WEEKDAY((G56-16),2)&gt;5,COUNTIF(Feries,(G56-16))&gt;0),(G56-16)-1,(G56-16)),2)&gt;5,COUNTIF(Feries,IF(OR(WEEKDAY((G56-16),2)&gt;5,COUNTIF(Feries,(G56-16))&gt;0),(G56-16)-1,(G56-16)))&gt;0),IF(OR(WEEKDAY((G56-16),2)&gt;5,COUNTIF(Feries,(G56-16))&gt;0),(G56-16)-1,(G56-16))-1,IF(OR(WEEKDAY((G56-16),2)&gt;5,COUNTIF(Feries,(G56-16))&gt;0),(G56-16)-1,(G56-16)))-1,IF(OR(WEEKDAY(IF(OR(WEEKDAY((G56-16),2)&gt;5,COUNTIF(Feries,(G56-16))&gt;0),(G56-16)-1,(G56-16)),2)&gt;5,COUNTIF(Feries,IF(OR(WEEKDAY((G56-16),2)&gt;5,COUNTIF(Feries,(G56-16))&gt;0),(G56-16)-1,(G56-16)))&gt;0),IF(OR(WEEKDAY((G56-16),2)&gt;5,COUNTIF(Feries,(G56-16))&gt;0),(G56-16)-1,(G56-16))-1,IF(OR(WEEKDAY((G56-16),2)&gt;5,COUNTIF(Feries,(G56-16))&gt;0),(G56-16)-1,(G56-16)))))&gt;0),IF(OR(WEEKDAY(IF(OR(WEEKDAY(IF(OR(WEEKDAY((G56-16),2)&gt;5,COUNTIF(Feries,(G56-16))&gt;0),(G56-16)-1,(G56-16)),2)&gt;5,COUNTIF(Feries,IF(OR(WEEKDAY((G56-16),2)&gt;5,COUNTIF(Feries,(G56-16))&gt;0),(G56-16)-1,(G56-16)))&gt;0),IF(OR(WEEKDAY((G56-16),2)&gt;5,COUNTIF(Feries,(G56-16))&gt;0),(G56-16)-1,(G56-16))-1,IF(OR(WEEKDAY((G56-16),2)&gt;5,COUNTIF(Feries,(G56-16))&gt;0),(G56-16)-1,(G56-16))),2)&gt;5,COUNTIF(Feries,IF(OR(WEEKDAY(IF(OR(WEEKDAY((G56-16),2)&gt;5,COUNTIF(Feries,(G56-16))&gt;0),(G56-16)-1,(G56-16)),2)&gt;5,COUNTIF(Feries,IF(OR(WEEKDAY((G56-16),2)&gt;5,COUNTIF(Feries,(G56-16))&gt;0),(G56-16)-1,(G56-16)))&gt;0),IF(OR(WEEKDAY((G56-16),2)&gt;5,COUNTIF(Feries,(G56-16))&gt;0),(G56-16)-1,(G56-16))-1,IF(OR(WEEKDAY((G56-16),2)&gt;5,COUNTIF(Feries,(G56-16))&gt;0),(G56-16)-1,(G56-16))))&gt;0),IF(OR(WEEKDAY(IF(OR(WEEKDAY((G56-16),2)&gt;5,COUNTIF(Feries,(G56-16))&gt;0),(G56-16)-1,(G56-16)),2)&gt;5,COUNTIF(Feries,IF(OR(WEEKDAY((G56-16),2)&gt;5,COUNTIF(Feries,(G56-16))&gt;0),(G56-16)-1,(G56-16)))&gt;0),IF(OR(WEEKDAY((G56-16),2)&gt;5,COUNTIF(Feries,(G56-16))&gt;0),(G56-16)-1,(G56-16))-1,IF(OR(WEEKDAY((G56-16),2)&gt;5,COUNTIF(Feries,(G56-16))&gt;0),(G56-16)-1,(G56-16)))-1,IF(OR(WEEKDAY(IF(OR(WEEKDAY((G56-16),2)&gt;5,COUNTIF(Feries,(G56-16))&gt;0),(G56-16)-1,(G56-16)),2)&gt;5,COUNTIF(Feries,IF(OR(WEEKDAY((G56-16),2)&gt;5,COUNTIF(Feries,(G56-16))&gt;0),(G56-16)-1,(G56-16)))&gt;0),IF(OR(WEEKDAY((G56-16),2)&gt;5,COUNTIF(Feries,(G56-16))&gt;0),(G56-16)-1,(G56-16))-1,IF(OR(WEEKDAY((G56-16),2)&gt;5,COUNTIF(Feries,(G56-16))&gt;0),(G56-16)-1,(G56-16))))-1,IF(OR(WEEKDAY(IF(OR(WEEKDAY(IF(OR(WEEKDAY((G56-16),2)&gt;5,COUNTIF(Feries,(G56-16))&gt;0),(G56-16)-1,(G56-16)),2)&gt;5,COUNTIF(Feries,IF(OR(WEEKDAY((G56-16),2)&gt;5,COUNTIF(Feries,(G56-16))&gt;0),(G56-16)-1,(G56-16)))&gt;0),IF(OR(WEEKDAY((G56-16),2)&gt;5,COUNTIF(Feries,(G56-16))&gt;0),(G56-16)-1,(G56-16))-1,IF(OR(WEEKDAY((G56-16),2)&gt;5,COUNTIF(Feries,(G56-16))&gt;0),(G56-16)-1,(G56-16))),2)&gt;5,COUNTIF(Feries,IF(OR(WEEKDAY(IF(OR(WEEKDAY((G56-16),2)&gt;5,COUNTIF(Feries,(G56-16))&gt;0),(G56-16)-1,(G56-16)),2)&gt;5,COUNTIF(Feries,IF(OR(WEEKDAY((G56-16),2)&gt;5,COUNTIF(Feries,(G56-16))&gt;0),(G56-16)-1,(G56-16)))&gt;0),IF(OR(WEEKDAY((G56-16),2)&gt;5,COUNTIF(Feries,(G56-16))&gt;0),(G56-16)-1,(G56-16))-1,IF(OR(WEEKDAY((G56-16),2)&gt;5,COUNTIF(Feries,(G56-16))&gt;0),(G56-16)-1,(G56-16))))&gt;0),IF(OR(WEEKDAY(IF(OR(WEEKDAY((G56-16),2)&gt;5,COUNTIF(Feries,(G56-16))&gt;0),(G56-16)-1,(G56-16)),2)&gt;5,COUNTIF(Feries,IF(OR(WEEKDAY((G56-16),2)&gt;5,COUNTIF(Feries,(G56-16))&gt;0),(G56-16)-1,(G56-16)))&gt;0),IF(OR(WEEKDAY((G56-16),2)&gt;5,COUNTIF(Feries,(G56-16))&gt;0),(G56-16)-1,(G56-16))-1,IF(OR(WEEKDAY((G56-16),2)&gt;5,COUNTIF(Feries,(G56-16))&gt;0),(G56-16)-1,(G56-16)))-1,IF(OR(WEEKDAY(IF(OR(WEEKDAY((G56-16),2)&gt;5,COUNTIF(Feries,(G56-16))&gt;0),(G56-16)-1,(G56-16)),2)&gt;5,COUNTIF(Feries,IF(OR(WEEKDAY((G56-16),2)&gt;5,COUNTIF(Feries,(G56-16))&gt;0),(G56-16)-1,(G56-16)))&gt;0),IF(OR(WEEKDAY((G56-16),2)&gt;5,COUNTIF(Feries,(G56-16))&gt;0),(G56-16)-1,(G56-16))-1,IF(OR(WEEKDAY((G56-16),2)&gt;5,COUNTIF(Feries,(G56-16))&gt;0),(G56-16)-1,(G56-16)))))))</f>
        <v/>
      </c>
      <c r="J56" s="9">
        <f>IF(G56="","",IF(OR(WEEKDAY(IF(OR(WEEKDAY(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2)&gt;5,COUNTIF(Feries,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gt;0),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-1,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2)&gt;5,COUNTIF(Feries,IF(OR(WEEKDAY(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2)&gt;5,COUNTIF(Feries,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gt;0),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-1,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gt;0),IF(OR(WEEKDAY(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2)&gt;5,COUNTIF(Feries,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gt;0),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-1,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-1,IF(OR(WEEKDAY(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2)&gt;5,COUNTIF(Feries,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gt;0),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-1,IF(OR(WEEKDAY(IF(OR(WEEKDAY((EDATE(G56,1)),2)&gt;5,COUNTIF(Feries,(EDATE(G56,1)))&gt;0),(EDATE(G56,1))-1,(EDATE(G56,1))),2)&gt;5,COUNTIF(Feries,IF(OR(WEEKDAY((EDATE(G56,1)),2)&gt;5,COUNTIF(Feries,(EDATE(G56,1)))&gt;0),(EDATE(G56,1))-1,(EDATE(G56,1))))&gt;0),IF(OR(WEEKDAY((EDATE(G56,1)),2)&gt;5,COUNTIF(Feries,(EDATE(G56,1)))&gt;0),(EDATE(G56,1))-1,(EDATE(G56,1)))-1,IF(OR(WEEKDAY((EDATE(G56,1)),2)&gt;5,COUNTIF(Feries,(EDATE(G56,1)))&gt;0),(EDATE(G56,1))-1,(EDATE(G56,1)))))))</f>
        <v/>
      </c>
      <c r="K56" s="16">
        <f>IF(OR(D56="",G56=""),"",IF(AND(ISNUMBER(H56),G56&gt;H56),"⚠ AG après la date limite : requête en prorogation à déposer avant la date limite",IF(AND(ISNUMBER(I56),TODAY()&gt;I56),"⚠ Date de convocation dépassée","")))</f>
        <v/>
      </c>
      <c r="L56" s="14"/>
    </row>
    <row r="57" spans="2:12">
      <c r="B57" s="14"/>
      <c r="C57" s="14"/>
      <c r="D57" s="7"/>
      <c r="E57" s="14"/>
      <c r="F57" s="14"/>
      <c r="G57" s="7"/>
      <c r="H57" s="9">
        <f>IF(D57="","",IF(C57="SAS","Selon statuts",IF(OR(C57="SA",C57="SARL",C57="SASU",C57="EURL"),EDATE(D57,6),"À vérifier")))</f>
        <v/>
      </c>
      <c r="I57" s="9">
        <f>IF(G57="","",IF(OR(C57="SASU",C57="EURL"),"Sans objet",IF(OR(WEEKDAY(IF(OR(WEEKDAY(IF(OR(WEEKDAY(IF(OR(WEEKDAY((G57-16),2)&gt;5,COUNTIF(Feries,(G57-16))&gt;0),(G57-16)-1,(G57-16)),2)&gt;5,COUNTIF(Feries,IF(OR(WEEKDAY((G57-16),2)&gt;5,COUNTIF(Feries,(G57-16))&gt;0),(G57-16)-1,(G57-16)))&gt;0),IF(OR(WEEKDAY((G57-16),2)&gt;5,COUNTIF(Feries,(G57-16))&gt;0),(G57-16)-1,(G57-16))-1,IF(OR(WEEKDAY((G57-16),2)&gt;5,COUNTIF(Feries,(G57-16))&gt;0),(G57-16)-1,(G57-16))),2)&gt;5,COUNTIF(Feries,IF(OR(WEEKDAY(IF(OR(WEEKDAY((G57-16),2)&gt;5,COUNTIF(Feries,(G57-16))&gt;0),(G57-16)-1,(G57-16)),2)&gt;5,COUNTIF(Feries,IF(OR(WEEKDAY((G57-16),2)&gt;5,COUNTIF(Feries,(G57-16))&gt;0),(G57-16)-1,(G57-16)))&gt;0),IF(OR(WEEKDAY((G57-16),2)&gt;5,COUNTIF(Feries,(G57-16))&gt;0),(G57-16)-1,(G57-16))-1,IF(OR(WEEKDAY((G57-16),2)&gt;5,COUNTIF(Feries,(G57-16))&gt;0),(G57-16)-1,(G57-16))))&gt;0),IF(OR(WEEKDAY(IF(OR(WEEKDAY((G57-16),2)&gt;5,COUNTIF(Feries,(G57-16))&gt;0),(G57-16)-1,(G57-16)),2)&gt;5,COUNTIF(Feries,IF(OR(WEEKDAY((G57-16),2)&gt;5,COUNTIF(Feries,(G57-16))&gt;0),(G57-16)-1,(G57-16)))&gt;0),IF(OR(WEEKDAY((G57-16),2)&gt;5,COUNTIF(Feries,(G57-16))&gt;0),(G57-16)-1,(G57-16))-1,IF(OR(WEEKDAY((G57-16),2)&gt;5,COUNTIF(Feries,(G57-16))&gt;0),(G57-16)-1,(G57-16)))-1,IF(OR(WEEKDAY(IF(OR(WEEKDAY((G57-16),2)&gt;5,COUNTIF(Feries,(G57-16))&gt;0),(G57-16)-1,(G57-16)),2)&gt;5,COUNTIF(Feries,IF(OR(WEEKDAY((G57-16),2)&gt;5,COUNTIF(Feries,(G57-16))&gt;0),(G57-16)-1,(G57-16)))&gt;0),IF(OR(WEEKDAY((G57-16),2)&gt;5,COUNTIF(Feries,(G57-16))&gt;0),(G57-16)-1,(G57-16))-1,IF(OR(WEEKDAY((G57-16),2)&gt;5,COUNTIF(Feries,(G57-16))&gt;0),(G57-16)-1,(G57-16)))),2)&gt;5,COUNTIF(Feries,IF(OR(WEEKDAY(IF(OR(WEEKDAY(IF(OR(WEEKDAY((G57-16),2)&gt;5,COUNTIF(Feries,(G57-16))&gt;0),(G57-16)-1,(G57-16)),2)&gt;5,COUNTIF(Feries,IF(OR(WEEKDAY((G57-16),2)&gt;5,COUNTIF(Feries,(G57-16))&gt;0),(G57-16)-1,(G57-16)))&gt;0),IF(OR(WEEKDAY((G57-16),2)&gt;5,COUNTIF(Feries,(G57-16))&gt;0),(G57-16)-1,(G57-16))-1,IF(OR(WEEKDAY((G57-16),2)&gt;5,COUNTIF(Feries,(G57-16))&gt;0),(G57-16)-1,(G57-16))),2)&gt;5,COUNTIF(Feries,IF(OR(WEEKDAY(IF(OR(WEEKDAY((G57-16),2)&gt;5,COUNTIF(Feries,(G57-16))&gt;0),(G57-16)-1,(G57-16)),2)&gt;5,COUNTIF(Feries,IF(OR(WEEKDAY((G57-16),2)&gt;5,COUNTIF(Feries,(G57-16))&gt;0),(G57-16)-1,(G57-16)))&gt;0),IF(OR(WEEKDAY((G57-16),2)&gt;5,COUNTIF(Feries,(G57-16))&gt;0),(G57-16)-1,(G57-16))-1,IF(OR(WEEKDAY((G57-16),2)&gt;5,COUNTIF(Feries,(G57-16))&gt;0),(G57-16)-1,(G57-16))))&gt;0),IF(OR(WEEKDAY(IF(OR(WEEKDAY((G57-16),2)&gt;5,COUNTIF(Feries,(G57-16))&gt;0),(G57-16)-1,(G57-16)),2)&gt;5,COUNTIF(Feries,IF(OR(WEEKDAY((G57-16),2)&gt;5,COUNTIF(Feries,(G57-16))&gt;0),(G57-16)-1,(G57-16)))&gt;0),IF(OR(WEEKDAY((G57-16),2)&gt;5,COUNTIF(Feries,(G57-16))&gt;0),(G57-16)-1,(G57-16))-1,IF(OR(WEEKDAY((G57-16),2)&gt;5,COUNTIF(Feries,(G57-16))&gt;0),(G57-16)-1,(G57-16)))-1,IF(OR(WEEKDAY(IF(OR(WEEKDAY((G57-16),2)&gt;5,COUNTIF(Feries,(G57-16))&gt;0),(G57-16)-1,(G57-16)),2)&gt;5,COUNTIF(Feries,IF(OR(WEEKDAY((G57-16),2)&gt;5,COUNTIF(Feries,(G57-16))&gt;0),(G57-16)-1,(G57-16)))&gt;0),IF(OR(WEEKDAY((G57-16),2)&gt;5,COUNTIF(Feries,(G57-16))&gt;0),(G57-16)-1,(G57-16))-1,IF(OR(WEEKDAY((G57-16),2)&gt;5,COUNTIF(Feries,(G57-16))&gt;0),(G57-16)-1,(G57-16)))))&gt;0),IF(OR(WEEKDAY(IF(OR(WEEKDAY(IF(OR(WEEKDAY((G57-16),2)&gt;5,COUNTIF(Feries,(G57-16))&gt;0),(G57-16)-1,(G57-16)),2)&gt;5,COUNTIF(Feries,IF(OR(WEEKDAY((G57-16),2)&gt;5,COUNTIF(Feries,(G57-16))&gt;0),(G57-16)-1,(G57-16)))&gt;0),IF(OR(WEEKDAY((G57-16),2)&gt;5,COUNTIF(Feries,(G57-16))&gt;0),(G57-16)-1,(G57-16))-1,IF(OR(WEEKDAY((G57-16),2)&gt;5,COUNTIF(Feries,(G57-16))&gt;0),(G57-16)-1,(G57-16))),2)&gt;5,COUNTIF(Feries,IF(OR(WEEKDAY(IF(OR(WEEKDAY((G57-16),2)&gt;5,COUNTIF(Feries,(G57-16))&gt;0),(G57-16)-1,(G57-16)),2)&gt;5,COUNTIF(Feries,IF(OR(WEEKDAY((G57-16),2)&gt;5,COUNTIF(Feries,(G57-16))&gt;0),(G57-16)-1,(G57-16)))&gt;0),IF(OR(WEEKDAY((G57-16),2)&gt;5,COUNTIF(Feries,(G57-16))&gt;0),(G57-16)-1,(G57-16))-1,IF(OR(WEEKDAY((G57-16),2)&gt;5,COUNTIF(Feries,(G57-16))&gt;0),(G57-16)-1,(G57-16))))&gt;0),IF(OR(WEEKDAY(IF(OR(WEEKDAY((G57-16),2)&gt;5,COUNTIF(Feries,(G57-16))&gt;0),(G57-16)-1,(G57-16)),2)&gt;5,COUNTIF(Feries,IF(OR(WEEKDAY((G57-16),2)&gt;5,COUNTIF(Feries,(G57-16))&gt;0),(G57-16)-1,(G57-16)))&gt;0),IF(OR(WEEKDAY((G57-16),2)&gt;5,COUNTIF(Feries,(G57-16))&gt;0),(G57-16)-1,(G57-16))-1,IF(OR(WEEKDAY((G57-16),2)&gt;5,COUNTIF(Feries,(G57-16))&gt;0),(G57-16)-1,(G57-16)))-1,IF(OR(WEEKDAY(IF(OR(WEEKDAY((G57-16),2)&gt;5,COUNTIF(Feries,(G57-16))&gt;0),(G57-16)-1,(G57-16)),2)&gt;5,COUNTIF(Feries,IF(OR(WEEKDAY((G57-16),2)&gt;5,COUNTIF(Feries,(G57-16))&gt;0),(G57-16)-1,(G57-16)))&gt;0),IF(OR(WEEKDAY((G57-16),2)&gt;5,COUNTIF(Feries,(G57-16))&gt;0),(G57-16)-1,(G57-16))-1,IF(OR(WEEKDAY((G57-16),2)&gt;5,COUNTIF(Feries,(G57-16))&gt;0),(G57-16)-1,(G57-16))))-1,IF(OR(WEEKDAY(IF(OR(WEEKDAY(IF(OR(WEEKDAY((G57-16),2)&gt;5,COUNTIF(Feries,(G57-16))&gt;0),(G57-16)-1,(G57-16)),2)&gt;5,COUNTIF(Feries,IF(OR(WEEKDAY((G57-16),2)&gt;5,COUNTIF(Feries,(G57-16))&gt;0),(G57-16)-1,(G57-16)))&gt;0),IF(OR(WEEKDAY((G57-16),2)&gt;5,COUNTIF(Feries,(G57-16))&gt;0),(G57-16)-1,(G57-16))-1,IF(OR(WEEKDAY((G57-16),2)&gt;5,COUNTIF(Feries,(G57-16))&gt;0),(G57-16)-1,(G57-16))),2)&gt;5,COUNTIF(Feries,IF(OR(WEEKDAY(IF(OR(WEEKDAY((G57-16),2)&gt;5,COUNTIF(Feries,(G57-16))&gt;0),(G57-16)-1,(G57-16)),2)&gt;5,COUNTIF(Feries,IF(OR(WEEKDAY((G57-16),2)&gt;5,COUNTIF(Feries,(G57-16))&gt;0),(G57-16)-1,(G57-16)))&gt;0),IF(OR(WEEKDAY((G57-16),2)&gt;5,COUNTIF(Feries,(G57-16))&gt;0),(G57-16)-1,(G57-16))-1,IF(OR(WEEKDAY((G57-16),2)&gt;5,COUNTIF(Feries,(G57-16))&gt;0),(G57-16)-1,(G57-16))))&gt;0),IF(OR(WEEKDAY(IF(OR(WEEKDAY((G57-16),2)&gt;5,COUNTIF(Feries,(G57-16))&gt;0),(G57-16)-1,(G57-16)),2)&gt;5,COUNTIF(Feries,IF(OR(WEEKDAY((G57-16),2)&gt;5,COUNTIF(Feries,(G57-16))&gt;0),(G57-16)-1,(G57-16)))&gt;0),IF(OR(WEEKDAY((G57-16),2)&gt;5,COUNTIF(Feries,(G57-16))&gt;0),(G57-16)-1,(G57-16))-1,IF(OR(WEEKDAY((G57-16),2)&gt;5,COUNTIF(Feries,(G57-16))&gt;0),(G57-16)-1,(G57-16)))-1,IF(OR(WEEKDAY(IF(OR(WEEKDAY((G57-16),2)&gt;5,COUNTIF(Feries,(G57-16))&gt;0),(G57-16)-1,(G57-16)),2)&gt;5,COUNTIF(Feries,IF(OR(WEEKDAY((G57-16),2)&gt;5,COUNTIF(Feries,(G57-16))&gt;0),(G57-16)-1,(G57-16)))&gt;0),IF(OR(WEEKDAY((G57-16),2)&gt;5,COUNTIF(Feries,(G57-16))&gt;0),(G57-16)-1,(G57-16))-1,IF(OR(WEEKDAY((G57-16),2)&gt;5,COUNTIF(Feries,(G57-16))&gt;0),(G57-16)-1,(G57-16)))))))</f>
        <v/>
      </c>
      <c r="J57" s="9">
        <f>IF(G57="","",IF(OR(WEEKDAY(IF(OR(WEEKDAY(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2)&gt;5,COUNTIF(Feries,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gt;0),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-1,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2)&gt;5,COUNTIF(Feries,IF(OR(WEEKDAY(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2)&gt;5,COUNTIF(Feries,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gt;0),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-1,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gt;0),IF(OR(WEEKDAY(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2)&gt;5,COUNTIF(Feries,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gt;0),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-1,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-1,IF(OR(WEEKDAY(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2)&gt;5,COUNTIF(Feries,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gt;0),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-1,IF(OR(WEEKDAY(IF(OR(WEEKDAY((EDATE(G57,1)),2)&gt;5,COUNTIF(Feries,(EDATE(G57,1)))&gt;0),(EDATE(G57,1))-1,(EDATE(G57,1))),2)&gt;5,COUNTIF(Feries,IF(OR(WEEKDAY((EDATE(G57,1)),2)&gt;5,COUNTIF(Feries,(EDATE(G57,1)))&gt;0),(EDATE(G57,1))-1,(EDATE(G57,1))))&gt;0),IF(OR(WEEKDAY((EDATE(G57,1)),2)&gt;5,COUNTIF(Feries,(EDATE(G57,1)))&gt;0),(EDATE(G57,1))-1,(EDATE(G57,1)))-1,IF(OR(WEEKDAY((EDATE(G57,1)),2)&gt;5,COUNTIF(Feries,(EDATE(G57,1)))&gt;0),(EDATE(G57,1))-1,(EDATE(G57,1)))))))</f>
        <v/>
      </c>
      <c r="K57" s="16">
        <f>IF(OR(D57="",G57=""),"",IF(AND(ISNUMBER(H57),G57&gt;H57),"⚠ AG après la date limite : requête en prorogation à déposer avant la date limite",IF(AND(ISNUMBER(I57),TODAY()&gt;I57),"⚠ Date de convocation dépassée","")))</f>
        <v/>
      </c>
      <c r="L57" s="14"/>
    </row>
    <row r="58" spans="2:12">
      <c r="B58" s="14"/>
      <c r="C58" s="14"/>
      <c r="D58" s="7"/>
      <c r="E58" s="14"/>
      <c r="F58" s="14"/>
      <c r="G58" s="7"/>
      <c r="H58" s="9">
        <f>IF(D58="","",IF(C58="SAS","Selon statuts",IF(OR(C58="SA",C58="SARL",C58="SASU",C58="EURL"),EDATE(D58,6),"À vérifier")))</f>
        <v/>
      </c>
      <c r="I58" s="9">
        <f>IF(G58="","",IF(OR(C58="SASU",C58="EURL"),"Sans objet",IF(OR(WEEKDAY(IF(OR(WEEKDAY(IF(OR(WEEKDAY(IF(OR(WEEKDAY((G58-16),2)&gt;5,COUNTIF(Feries,(G58-16))&gt;0),(G58-16)-1,(G58-16)),2)&gt;5,COUNTIF(Feries,IF(OR(WEEKDAY((G58-16),2)&gt;5,COUNTIF(Feries,(G58-16))&gt;0),(G58-16)-1,(G58-16)))&gt;0),IF(OR(WEEKDAY((G58-16),2)&gt;5,COUNTIF(Feries,(G58-16))&gt;0),(G58-16)-1,(G58-16))-1,IF(OR(WEEKDAY((G58-16),2)&gt;5,COUNTIF(Feries,(G58-16))&gt;0),(G58-16)-1,(G58-16))),2)&gt;5,COUNTIF(Feries,IF(OR(WEEKDAY(IF(OR(WEEKDAY((G58-16),2)&gt;5,COUNTIF(Feries,(G58-16))&gt;0),(G58-16)-1,(G58-16)),2)&gt;5,COUNTIF(Feries,IF(OR(WEEKDAY((G58-16),2)&gt;5,COUNTIF(Feries,(G58-16))&gt;0),(G58-16)-1,(G58-16)))&gt;0),IF(OR(WEEKDAY((G58-16),2)&gt;5,COUNTIF(Feries,(G58-16))&gt;0),(G58-16)-1,(G58-16))-1,IF(OR(WEEKDAY((G58-16),2)&gt;5,COUNTIF(Feries,(G58-16))&gt;0),(G58-16)-1,(G58-16))))&gt;0),IF(OR(WEEKDAY(IF(OR(WEEKDAY((G58-16),2)&gt;5,COUNTIF(Feries,(G58-16))&gt;0),(G58-16)-1,(G58-16)),2)&gt;5,COUNTIF(Feries,IF(OR(WEEKDAY((G58-16),2)&gt;5,COUNTIF(Feries,(G58-16))&gt;0),(G58-16)-1,(G58-16)))&gt;0),IF(OR(WEEKDAY((G58-16),2)&gt;5,COUNTIF(Feries,(G58-16))&gt;0),(G58-16)-1,(G58-16))-1,IF(OR(WEEKDAY((G58-16),2)&gt;5,COUNTIF(Feries,(G58-16))&gt;0),(G58-16)-1,(G58-16)))-1,IF(OR(WEEKDAY(IF(OR(WEEKDAY((G58-16),2)&gt;5,COUNTIF(Feries,(G58-16))&gt;0),(G58-16)-1,(G58-16)),2)&gt;5,COUNTIF(Feries,IF(OR(WEEKDAY((G58-16),2)&gt;5,COUNTIF(Feries,(G58-16))&gt;0),(G58-16)-1,(G58-16)))&gt;0),IF(OR(WEEKDAY((G58-16),2)&gt;5,COUNTIF(Feries,(G58-16))&gt;0),(G58-16)-1,(G58-16))-1,IF(OR(WEEKDAY((G58-16),2)&gt;5,COUNTIF(Feries,(G58-16))&gt;0),(G58-16)-1,(G58-16)))),2)&gt;5,COUNTIF(Feries,IF(OR(WEEKDAY(IF(OR(WEEKDAY(IF(OR(WEEKDAY((G58-16),2)&gt;5,COUNTIF(Feries,(G58-16))&gt;0),(G58-16)-1,(G58-16)),2)&gt;5,COUNTIF(Feries,IF(OR(WEEKDAY((G58-16),2)&gt;5,COUNTIF(Feries,(G58-16))&gt;0),(G58-16)-1,(G58-16)))&gt;0),IF(OR(WEEKDAY((G58-16),2)&gt;5,COUNTIF(Feries,(G58-16))&gt;0),(G58-16)-1,(G58-16))-1,IF(OR(WEEKDAY((G58-16),2)&gt;5,COUNTIF(Feries,(G58-16))&gt;0),(G58-16)-1,(G58-16))),2)&gt;5,COUNTIF(Feries,IF(OR(WEEKDAY(IF(OR(WEEKDAY((G58-16),2)&gt;5,COUNTIF(Feries,(G58-16))&gt;0),(G58-16)-1,(G58-16)),2)&gt;5,COUNTIF(Feries,IF(OR(WEEKDAY((G58-16),2)&gt;5,COUNTIF(Feries,(G58-16))&gt;0),(G58-16)-1,(G58-16)))&gt;0),IF(OR(WEEKDAY((G58-16),2)&gt;5,COUNTIF(Feries,(G58-16))&gt;0),(G58-16)-1,(G58-16))-1,IF(OR(WEEKDAY((G58-16),2)&gt;5,COUNTIF(Feries,(G58-16))&gt;0),(G58-16)-1,(G58-16))))&gt;0),IF(OR(WEEKDAY(IF(OR(WEEKDAY((G58-16),2)&gt;5,COUNTIF(Feries,(G58-16))&gt;0),(G58-16)-1,(G58-16)),2)&gt;5,COUNTIF(Feries,IF(OR(WEEKDAY((G58-16),2)&gt;5,COUNTIF(Feries,(G58-16))&gt;0),(G58-16)-1,(G58-16)))&gt;0),IF(OR(WEEKDAY((G58-16),2)&gt;5,COUNTIF(Feries,(G58-16))&gt;0),(G58-16)-1,(G58-16))-1,IF(OR(WEEKDAY((G58-16),2)&gt;5,COUNTIF(Feries,(G58-16))&gt;0),(G58-16)-1,(G58-16)))-1,IF(OR(WEEKDAY(IF(OR(WEEKDAY((G58-16),2)&gt;5,COUNTIF(Feries,(G58-16))&gt;0),(G58-16)-1,(G58-16)),2)&gt;5,COUNTIF(Feries,IF(OR(WEEKDAY((G58-16),2)&gt;5,COUNTIF(Feries,(G58-16))&gt;0),(G58-16)-1,(G58-16)))&gt;0),IF(OR(WEEKDAY((G58-16),2)&gt;5,COUNTIF(Feries,(G58-16))&gt;0),(G58-16)-1,(G58-16))-1,IF(OR(WEEKDAY((G58-16),2)&gt;5,COUNTIF(Feries,(G58-16))&gt;0),(G58-16)-1,(G58-16)))))&gt;0),IF(OR(WEEKDAY(IF(OR(WEEKDAY(IF(OR(WEEKDAY((G58-16),2)&gt;5,COUNTIF(Feries,(G58-16))&gt;0),(G58-16)-1,(G58-16)),2)&gt;5,COUNTIF(Feries,IF(OR(WEEKDAY((G58-16),2)&gt;5,COUNTIF(Feries,(G58-16))&gt;0),(G58-16)-1,(G58-16)))&gt;0),IF(OR(WEEKDAY((G58-16),2)&gt;5,COUNTIF(Feries,(G58-16))&gt;0),(G58-16)-1,(G58-16))-1,IF(OR(WEEKDAY((G58-16),2)&gt;5,COUNTIF(Feries,(G58-16))&gt;0),(G58-16)-1,(G58-16))),2)&gt;5,COUNTIF(Feries,IF(OR(WEEKDAY(IF(OR(WEEKDAY((G58-16),2)&gt;5,COUNTIF(Feries,(G58-16))&gt;0),(G58-16)-1,(G58-16)),2)&gt;5,COUNTIF(Feries,IF(OR(WEEKDAY((G58-16),2)&gt;5,COUNTIF(Feries,(G58-16))&gt;0),(G58-16)-1,(G58-16)))&gt;0),IF(OR(WEEKDAY((G58-16),2)&gt;5,COUNTIF(Feries,(G58-16))&gt;0),(G58-16)-1,(G58-16))-1,IF(OR(WEEKDAY((G58-16),2)&gt;5,COUNTIF(Feries,(G58-16))&gt;0),(G58-16)-1,(G58-16))))&gt;0),IF(OR(WEEKDAY(IF(OR(WEEKDAY((G58-16),2)&gt;5,COUNTIF(Feries,(G58-16))&gt;0),(G58-16)-1,(G58-16)),2)&gt;5,COUNTIF(Feries,IF(OR(WEEKDAY((G58-16),2)&gt;5,COUNTIF(Feries,(G58-16))&gt;0),(G58-16)-1,(G58-16)))&gt;0),IF(OR(WEEKDAY((G58-16),2)&gt;5,COUNTIF(Feries,(G58-16))&gt;0),(G58-16)-1,(G58-16))-1,IF(OR(WEEKDAY((G58-16),2)&gt;5,COUNTIF(Feries,(G58-16))&gt;0),(G58-16)-1,(G58-16)))-1,IF(OR(WEEKDAY(IF(OR(WEEKDAY((G58-16),2)&gt;5,COUNTIF(Feries,(G58-16))&gt;0),(G58-16)-1,(G58-16)),2)&gt;5,COUNTIF(Feries,IF(OR(WEEKDAY((G58-16),2)&gt;5,COUNTIF(Feries,(G58-16))&gt;0),(G58-16)-1,(G58-16)))&gt;0),IF(OR(WEEKDAY((G58-16),2)&gt;5,COUNTIF(Feries,(G58-16))&gt;0),(G58-16)-1,(G58-16))-1,IF(OR(WEEKDAY((G58-16),2)&gt;5,COUNTIF(Feries,(G58-16))&gt;0),(G58-16)-1,(G58-16))))-1,IF(OR(WEEKDAY(IF(OR(WEEKDAY(IF(OR(WEEKDAY((G58-16),2)&gt;5,COUNTIF(Feries,(G58-16))&gt;0),(G58-16)-1,(G58-16)),2)&gt;5,COUNTIF(Feries,IF(OR(WEEKDAY((G58-16),2)&gt;5,COUNTIF(Feries,(G58-16))&gt;0),(G58-16)-1,(G58-16)))&gt;0),IF(OR(WEEKDAY((G58-16),2)&gt;5,COUNTIF(Feries,(G58-16))&gt;0),(G58-16)-1,(G58-16))-1,IF(OR(WEEKDAY((G58-16),2)&gt;5,COUNTIF(Feries,(G58-16))&gt;0),(G58-16)-1,(G58-16))),2)&gt;5,COUNTIF(Feries,IF(OR(WEEKDAY(IF(OR(WEEKDAY((G58-16),2)&gt;5,COUNTIF(Feries,(G58-16))&gt;0),(G58-16)-1,(G58-16)),2)&gt;5,COUNTIF(Feries,IF(OR(WEEKDAY((G58-16),2)&gt;5,COUNTIF(Feries,(G58-16))&gt;0),(G58-16)-1,(G58-16)))&gt;0),IF(OR(WEEKDAY((G58-16),2)&gt;5,COUNTIF(Feries,(G58-16))&gt;0),(G58-16)-1,(G58-16))-1,IF(OR(WEEKDAY((G58-16),2)&gt;5,COUNTIF(Feries,(G58-16))&gt;0),(G58-16)-1,(G58-16))))&gt;0),IF(OR(WEEKDAY(IF(OR(WEEKDAY((G58-16),2)&gt;5,COUNTIF(Feries,(G58-16))&gt;0),(G58-16)-1,(G58-16)),2)&gt;5,COUNTIF(Feries,IF(OR(WEEKDAY((G58-16),2)&gt;5,COUNTIF(Feries,(G58-16))&gt;0),(G58-16)-1,(G58-16)))&gt;0),IF(OR(WEEKDAY((G58-16),2)&gt;5,COUNTIF(Feries,(G58-16))&gt;0),(G58-16)-1,(G58-16))-1,IF(OR(WEEKDAY((G58-16),2)&gt;5,COUNTIF(Feries,(G58-16))&gt;0),(G58-16)-1,(G58-16)))-1,IF(OR(WEEKDAY(IF(OR(WEEKDAY((G58-16),2)&gt;5,COUNTIF(Feries,(G58-16))&gt;0),(G58-16)-1,(G58-16)),2)&gt;5,COUNTIF(Feries,IF(OR(WEEKDAY((G58-16),2)&gt;5,COUNTIF(Feries,(G58-16))&gt;0),(G58-16)-1,(G58-16)))&gt;0),IF(OR(WEEKDAY((G58-16),2)&gt;5,COUNTIF(Feries,(G58-16))&gt;0),(G58-16)-1,(G58-16))-1,IF(OR(WEEKDAY((G58-16),2)&gt;5,COUNTIF(Feries,(G58-16))&gt;0),(G58-16)-1,(G58-16)))))))</f>
        <v/>
      </c>
      <c r="J58" s="9">
        <f>IF(G58="","",IF(OR(WEEKDAY(IF(OR(WEEKDAY(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2)&gt;5,COUNTIF(Feries,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gt;0),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-1,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2)&gt;5,COUNTIF(Feries,IF(OR(WEEKDAY(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2)&gt;5,COUNTIF(Feries,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gt;0),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-1,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gt;0),IF(OR(WEEKDAY(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2)&gt;5,COUNTIF(Feries,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gt;0),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-1,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-1,IF(OR(WEEKDAY(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2)&gt;5,COUNTIF(Feries,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gt;0),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-1,IF(OR(WEEKDAY(IF(OR(WEEKDAY((EDATE(G58,1)),2)&gt;5,COUNTIF(Feries,(EDATE(G58,1)))&gt;0),(EDATE(G58,1))-1,(EDATE(G58,1))),2)&gt;5,COUNTIF(Feries,IF(OR(WEEKDAY((EDATE(G58,1)),2)&gt;5,COUNTIF(Feries,(EDATE(G58,1)))&gt;0),(EDATE(G58,1))-1,(EDATE(G58,1))))&gt;0),IF(OR(WEEKDAY((EDATE(G58,1)),2)&gt;5,COUNTIF(Feries,(EDATE(G58,1)))&gt;0),(EDATE(G58,1))-1,(EDATE(G58,1)))-1,IF(OR(WEEKDAY((EDATE(G58,1)),2)&gt;5,COUNTIF(Feries,(EDATE(G58,1)))&gt;0),(EDATE(G58,1))-1,(EDATE(G58,1)))))))</f>
        <v/>
      </c>
      <c r="K58" s="16">
        <f>IF(OR(D58="",G58=""),"",IF(AND(ISNUMBER(H58),G58&gt;H58),"⚠ AG après la date limite : requête en prorogation à déposer avant la date limite",IF(AND(ISNUMBER(I58),TODAY()&gt;I58),"⚠ Date de convocation dépassée","")))</f>
        <v/>
      </c>
      <c r="L58" s="14"/>
    </row>
    <row r="59" spans="2:12">
      <c r="B59" s="14"/>
      <c r="C59" s="14"/>
      <c r="D59" s="7"/>
      <c r="E59" s="14"/>
      <c r="F59" s="14"/>
      <c r="G59" s="7"/>
      <c r="H59" s="9">
        <f>IF(D59="","",IF(C59="SAS","Selon statuts",IF(OR(C59="SA",C59="SARL",C59="SASU",C59="EURL"),EDATE(D59,6),"À vérifier")))</f>
        <v/>
      </c>
      <c r="I59" s="9">
        <f>IF(G59="","",IF(OR(C59="SASU",C59="EURL"),"Sans objet",IF(OR(WEEKDAY(IF(OR(WEEKDAY(IF(OR(WEEKDAY(IF(OR(WEEKDAY((G59-16),2)&gt;5,COUNTIF(Feries,(G59-16))&gt;0),(G59-16)-1,(G59-16)),2)&gt;5,COUNTIF(Feries,IF(OR(WEEKDAY((G59-16),2)&gt;5,COUNTIF(Feries,(G59-16))&gt;0),(G59-16)-1,(G59-16)))&gt;0),IF(OR(WEEKDAY((G59-16),2)&gt;5,COUNTIF(Feries,(G59-16))&gt;0),(G59-16)-1,(G59-16))-1,IF(OR(WEEKDAY((G59-16),2)&gt;5,COUNTIF(Feries,(G59-16))&gt;0),(G59-16)-1,(G59-16))),2)&gt;5,COUNTIF(Feries,IF(OR(WEEKDAY(IF(OR(WEEKDAY((G59-16),2)&gt;5,COUNTIF(Feries,(G59-16))&gt;0),(G59-16)-1,(G59-16)),2)&gt;5,COUNTIF(Feries,IF(OR(WEEKDAY((G59-16),2)&gt;5,COUNTIF(Feries,(G59-16))&gt;0),(G59-16)-1,(G59-16)))&gt;0),IF(OR(WEEKDAY((G59-16),2)&gt;5,COUNTIF(Feries,(G59-16))&gt;0),(G59-16)-1,(G59-16))-1,IF(OR(WEEKDAY((G59-16),2)&gt;5,COUNTIF(Feries,(G59-16))&gt;0),(G59-16)-1,(G59-16))))&gt;0),IF(OR(WEEKDAY(IF(OR(WEEKDAY((G59-16),2)&gt;5,COUNTIF(Feries,(G59-16))&gt;0),(G59-16)-1,(G59-16)),2)&gt;5,COUNTIF(Feries,IF(OR(WEEKDAY((G59-16),2)&gt;5,COUNTIF(Feries,(G59-16))&gt;0),(G59-16)-1,(G59-16)))&gt;0),IF(OR(WEEKDAY((G59-16),2)&gt;5,COUNTIF(Feries,(G59-16))&gt;0),(G59-16)-1,(G59-16))-1,IF(OR(WEEKDAY((G59-16),2)&gt;5,COUNTIF(Feries,(G59-16))&gt;0),(G59-16)-1,(G59-16)))-1,IF(OR(WEEKDAY(IF(OR(WEEKDAY((G59-16),2)&gt;5,COUNTIF(Feries,(G59-16))&gt;0),(G59-16)-1,(G59-16)),2)&gt;5,COUNTIF(Feries,IF(OR(WEEKDAY((G59-16),2)&gt;5,COUNTIF(Feries,(G59-16))&gt;0),(G59-16)-1,(G59-16)))&gt;0),IF(OR(WEEKDAY((G59-16),2)&gt;5,COUNTIF(Feries,(G59-16))&gt;0),(G59-16)-1,(G59-16))-1,IF(OR(WEEKDAY((G59-16),2)&gt;5,COUNTIF(Feries,(G59-16))&gt;0),(G59-16)-1,(G59-16)))),2)&gt;5,COUNTIF(Feries,IF(OR(WEEKDAY(IF(OR(WEEKDAY(IF(OR(WEEKDAY((G59-16),2)&gt;5,COUNTIF(Feries,(G59-16))&gt;0),(G59-16)-1,(G59-16)),2)&gt;5,COUNTIF(Feries,IF(OR(WEEKDAY((G59-16),2)&gt;5,COUNTIF(Feries,(G59-16))&gt;0),(G59-16)-1,(G59-16)))&gt;0),IF(OR(WEEKDAY((G59-16),2)&gt;5,COUNTIF(Feries,(G59-16))&gt;0),(G59-16)-1,(G59-16))-1,IF(OR(WEEKDAY((G59-16),2)&gt;5,COUNTIF(Feries,(G59-16))&gt;0),(G59-16)-1,(G59-16))),2)&gt;5,COUNTIF(Feries,IF(OR(WEEKDAY(IF(OR(WEEKDAY((G59-16),2)&gt;5,COUNTIF(Feries,(G59-16))&gt;0),(G59-16)-1,(G59-16)),2)&gt;5,COUNTIF(Feries,IF(OR(WEEKDAY((G59-16),2)&gt;5,COUNTIF(Feries,(G59-16))&gt;0),(G59-16)-1,(G59-16)))&gt;0),IF(OR(WEEKDAY((G59-16),2)&gt;5,COUNTIF(Feries,(G59-16))&gt;0),(G59-16)-1,(G59-16))-1,IF(OR(WEEKDAY((G59-16),2)&gt;5,COUNTIF(Feries,(G59-16))&gt;0),(G59-16)-1,(G59-16))))&gt;0),IF(OR(WEEKDAY(IF(OR(WEEKDAY((G59-16),2)&gt;5,COUNTIF(Feries,(G59-16))&gt;0),(G59-16)-1,(G59-16)),2)&gt;5,COUNTIF(Feries,IF(OR(WEEKDAY((G59-16),2)&gt;5,COUNTIF(Feries,(G59-16))&gt;0),(G59-16)-1,(G59-16)))&gt;0),IF(OR(WEEKDAY((G59-16),2)&gt;5,COUNTIF(Feries,(G59-16))&gt;0),(G59-16)-1,(G59-16))-1,IF(OR(WEEKDAY((G59-16),2)&gt;5,COUNTIF(Feries,(G59-16))&gt;0),(G59-16)-1,(G59-16)))-1,IF(OR(WEEKDAY(IF(OR(WEEKDAY((G59-16),2)&gt;5,COUNTIF(Feries,(G59-16))&gt;0),(G59-16)-1,(G59-16)),2)&gt;5,COUNTIF(Feries,IF(OR(WEEKDAY((G59-16),2)&gt;5,COUNTIF(Feries,(G59-16))&gt;0),(G59-16)-1,(G59-16)))&gt;0),IF(OR(WEEKDAY((G59-16),2)&gt;5,COUNTIF(Feries,(G59-16))&gt;0),(G59-16)-1,(G59-16))-1,IF(OR(WEEKDAY((G59-16),2)&gt;5,COUNTIF(Feries,(G59-16))&gt;0),(G59-16)-1,(G59-16)))))&gt;0),IF(OR(WEEKDAY(IF(OR(WEEKDAY(IF(OR(WEEKDAY((G59-16),2)&gt;5,COUNTIF(Feries,(G59-16))&gt;0),(G59-16)-1,(G59-16)),2)&gt;5,COUNTIF(Feries,IF(OR(WEEKDAY((G59-16),2)&gt;5,COUNTIF(Feries,(G59-16))&gt;0),(G59-16)-1,(G59-16)))&gt;0),IF(OR(WEEKDAY((G59-16),2)&gt;5,COUNTIF(Feries,(G59-16))&gt;0),(G59-16)-1,(G59-16))-1,IF(OR(WEEKDAY((G59-16),2)&gt;5,COUNTIF(Feries,(G59-16))&gt;0),(G59-16)-1,(G59-16))),2)&gt;5,COUNTIF(Feries,IF(OR(WEEKDAY(IF(OR(WEEKDAY((G59-16),2)&gt;5,COUNTIF(Feries,(G59-16))&gt;0),(G59-16)-1,(G59-16)),2)&gt;5,COUNTIF(Feries,IF(OR(WEEKDAY((G59-16),2)&gt;5,COUNTIF(Feries,(G59-16))&gt;0),(G59-16)-1,(G59-16)))&gt;0),IF(OR(WEEKDAY((G59-16),2)&gt;5,COUNTIF(Feries,(G59-16))&gt;0),(G59-16)-1,(G59-16))-1,IF(OR(WEEKDAY((G59-16),2)&gt;5,COUNTIF(Feries,(G59-16))&gt;0),(G59-16)-1,(G59-16))))&gt;0),IF(OR(WEEKDAY(IF(OR(WEEKDAY((G59-16),2)&gt;5,COUNTIF(Feries,(G59-16))&gt;0),(G59-16)-1,(G59-16)),2)&gt;5,COUNTIF(Feries,IF(OR(WEEKDAY((G59-16),2)&gt;5,COUNTIF(Feries,(G59-16))&gt;0),(G59-16)-1,(G59-16)))&gt;0),IF(OR(WEEKDAY((G59-16),2)&gt;5,COUNTIF(Feries,(G59-16))&gt;0),(G59-16)-1,(G59-16))-1,IF(OR(WEEKDAY((G59-16),2)&gt;5,COUNTIF(Feries,(G59-16))&gt;0),(G59-16)-1,(G59-16)))-1,IF(OR(WEEKDAY(IF(OR(WEEKDAY((G59-16),2)&gt;5,COUNTIF(Feries,(G59-16))&gt;0),(G59-16)-1,(G59-16)),2)&gt;5,COUNTIF(Feries,IF(OR(WEEKDAY((G59-16),2)&gt;5,COUNTIF(Feries,(G59-16))&gt;0),(G59-16)-1,(G59-16)))&gt;0),IF(OR(WEEKDAY((G59-16),2)&gt;5,COUNTIF(Feries,(G59-16))&gt;0),(G59-16)-1,(G59-16))-1,IF(OR(WEEKDAY((G59-16),2)&gt;5,COUNTIF(Feries,(G59-16))&gt;0),(G59-16)-1,(G59-16))))-1,IF(OR(WEEKDAY(IF(OR(WEEKDAY(IF(OR(WEEKDAY((G59-16),2)&gt;5,COUNTIF(Feries,(G59-16))&gt;0),(G59-16)-1,(G59-16)),2)&gt;5,COUNTIF(Feries,IF(OR(WEEKDAY((G59-16),2)&gt;5,COUNTIF(Feries,(G59-16))&gt;0),(G59-16)-1,(G59-16)))&gt;0),IF(OR(WEEKDAY((G59-16),2)&gt;5,COUNTIF(Feries,(G59-16))&gt;0),(G59-16)-1,(G59-16))-1,IF(OR(WEEKDAY((G59-16),2)&gt;5,COUNTIF(Feries,(G59-16))&gt;0),(G59-16)-1,(G59-16))),2)&gt;5,COUNTIF(Feries,IF(OR(WEEKDAY(IF(OR(WEEKDAY((G59-16),2)&gt;5,COUNTIF(Feries,(G59-16))&gt;0),(G59-16)-1,(G59-16)),2)&gt;5,COUNTIF(Feries,IF(OR(WEEKDAY((G59-16),2)&gt;5,COUNTIF(Feries,(G59-16))&gt;0),(G59-16)-1,(G59-16)))&gt;0),IF(OR(WEEKDAY((G59-16),2)&gt;5,COUNTIF(Feries,(G59-16))&gt;0),(G59-16)-1,(G59-16))-1,IF(OR(WEEKDAY((G59-16),2)&gt;5,COUNTIF(Feries,(G59-16))&gt;0),(G59-16)-1,(G59-16))))&gt;0),IF(OR(WEEKDAY(IF(OR(WEEKDAY((G59-16),2)&gt;5,COUNTIF(Feries,(G59-16))&gt;0),(G59-16)-1,(G59-16)),2)&gt;5,COUNTIF(Feries,IF(OR(WEEKDAY((G59-16),2)&gt;5,COUNTIF(Feries,(G59-16))&gt;0),(G59-16)-1,(G59-16)))&gt;0),IF(OR(WEEKDAY((G59-16),2)&gt;5,COUNTIF(Feries,(G59-16))&gt;0),(G59-16)-1,(G59-16))-1,IF(OR(WEEKDAY((G59-16),2)&gt;5,COUNTIF(Feries,(G59-16))&gt;0),(G59-16)-1,(G59-16)))-1,IF(OR(WEEKDAY(IF(OR(WEEKDAY((G59-16),2)&gt;5,COUNTIF(Feries,(G59-16))&gt;0),(G59-16)-1,(G59-16)),2)&gt;5,COUNTIF(Feries,IF(OR(WEEKDAY((G59-16),2)&gt;5,COUNTIF(Feries,(G59-16))&gt;0),(G59-16)-1,(G59-16)))&gt;0),IF(OR(WEEKDAY((G59-16),2)&gt;5,COUNTIF(Feries,(G59-16))&gt;0),(G59-16)-1,(G59-16))-1,IF(OR(WEEKDAY((G59-16),2)&gt;5,COUNTIF(Feries,(G59-16))&gt;0),(G59-16)-1,(G59-16)))))))</f>
        <v/>
      </c>
      <c r="J59" s="9">
        <f>IF(G59="","",IF(OR(WEEKDAY(IF(OR(WEEKDAY(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2)&gt;5,COUNTIF(Feries,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gt;0),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-1,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2)&gt;5,COUNTIF(Feries,IF(OR(WEEKDAY(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2)&gt;5,COUNTIF(Feries,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gt;0),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-1,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gt;0),IF(OR(WEEKDAY(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2)&gt;5,COUNTIF(Feries,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gt;0),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-1,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-1,IF(OR(WEEKDAY(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2)&gt;5,COUNTIF(Feries,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gt;0),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-1,IF(OR(WEEKDAY(IF(OR(WEEKDAY((EDATE(G59,1)),2)&gt;5,COUNTIF(Feries,(EDATE(G59,1)))&gt;0),(EDATE(G59,1))-1,(EDATE(G59,1))),2)&gt;5,COUNTIF(Feries,IF(OR(WEEKDAY((EDATE(G59,1)),2)&gt;5,COUNTIF(Feries,(EDATE(G59,1)))&gt;0),(EDATE(G59,1))-1,(EDATE(G59,1))))&gt;0),IF(OR(WEEKDAY((EDATE(G59,1)),2)&gt;5,COUNTIF(Feries,(EDATE(G59,1)))&gt;0),(EDATE(G59,1))-1,(EDATE(G59,1)))-1,IF(OR(WEEKDAY((EDATE(G59,1)),2)&gt;5,COUNTIF(Feries,(EDATE(G59,1)))&gt;0),(EDATE(G59,1))-1,(EDATE(G59,1)))))))</f>
        <v/>
      </c>
      <c r="K59" s="16">
        <f>IF(OR(D59="",G59=""),"",IF(AND(ISNUMBER(H59),G59&gt;H59),"⚠ AG après la date limite : requête en prorogation à déposer avant la date limite",IF(AND(ISNUMBER(I59),TODAY()&gt;I59),"⚠ Date de convocation dépassée","")))</f>
        <v/>
      </c>
      <c r="L59" s="14"/>
    </row>
    <row r="60" spans="2:12">
      <c r="B60" s="14"/>
      <c r="C60" s="14"/>
      <c r="D60" s="7"/>
      <c r="E60" s="14"/>
      <c r="F60" s="14"/>
      <c r="G60" s="7"/>
      <c r="H60" s="9">
        <f>IF(D60="","",IF(C60="SAS","Selon statuts",IF(OR(C60="SA",C60="SARL",C60="SASU",C60="EURL"),EDATE(D60,6),"À vérifier")))</f>
        <v/>
      </c>
      <c r="I60" s="9">
        <f>IF(G60="","",IF(OR(C60="SASU",C60="EURL"),"Sans objet",IF(OR(WEEKDAY(IF(OR(WEEKDAY(IF(OR(WEEKDAY(IF(OR(WEEKDAY((G60-16),2)&gt;5,COUNTIF(Feries,(G60-16))&gt;0),(G60-16)-1,(G60-16)),2)&gt;5,COUNTIF(Feries,IF(OR(WEEKDAY((G60-16),2)&gt;5,COUNTIF(Feries,(G60-16))&gt;0),(G60-16)-1,(G60-16)))&gt;0),IF(OR(WEEKDAY((G60-16),2)&gt;5,COUNTIF(Feries,(G60-16))&gt;0),(G60-16)-1,(G60-16))-1,IF(OR(WEEKDAY((G60-16),2)&gt;5,COUNTIF(Feries,(G60-16))&gt;0),(G60-16)-1,(G60-16))),2)&gt;5,COUNTIF(Feries,IF(OR(WEEKDAY(IF(OR(WEEKDAY((G60-16),2)&gt;5,COUNTIF(Feries,(G60-16))&gt;0),(G60-16)-1,(G60-16)),2)&gt;5,COUNTIF(Feries,IF(OR(WEEKDAY((G60-16),2)&gt;5,COUNTIF(Feries,(G60-16))&gt;0),(G60-16)-1,(G60-16)))&gt;0),IF(OR(WEEKDAY((G60-16),2)&gt;5,COUNTIF(Feries,(G60-16))&gt;0),(G60-16)-1,(G60-16))-1,IF(OR(WEEKDAY((G60-16),2)&gt;5,COUNTIF(Feries,(G60-16))&gt;0),(G60-16)-1,(G60-16))))&gt;0),IF(OR(WEEKDAY(IF(OR(WEEKDAY((G60-16),2)&gt;5,COUNTIF(Feries,(G60-16))&gt;0),(G60-16)-1,(G60-16)),2)&gt;5,COUNTIF(Feries,IF(OR(WEEKDAY((G60-16),2)&gt;5,COUNTIF(Feries,(G60-16))&gt;0),(G60-16)-1,(G60-16)))&gt;0),IF(OR(WEEKDAY((G60-16),2)&gt;5,COUNTIF(Feries,(G60-16))&gt;0),(G60-16)-1,(G60-16))-1,IF(OR(WEEKDAY((G60-16),2)&gt;5,COUNTIF(Feries,(G60-16))&gt;0),(G60-16)-1,(G60-16)))-1,IF(OR(WEEKDAY(IF(OR(WEEKDAY((G60-16),2)&gt;5,COUNTIF(Feries,(G60-16))&gt;0),(G60-16)-1,(G60-16)),2)&gt;5,COUNTIF(Feries,IF(OR(WEEKDAY((G60-16),2)&gt;5,COUNTIF(Feries,(G60-16))&gt;0),(G60-16)-1,(G60-16)))&gt;0),IF(OR(WEEKDAY((G60-16),2)&gt;5,COUNTIF(Feries,(G60-16))&gt;0),(G60-16)-1,(G60-16))-1,IF(OR(WEEKDAY((G60-16),2)&gt;5,COUNTIF(Feries,(G60-16))&gt;0),(G60-16)-1,(G60-16)))),2)&gt;5,COUNTIF(Feries,IF(OR(WEEKDAY(IF(OR(WEEKDAY(IF(OR(WEEKDAY((G60-16),2)&gt;5,COUNTIF(Feries,(G60-16))&gt;0),(G60-16)-1,(G60-16)),2)&gt;5,COUNTIF(Feries,IF(OR(WEEKDAY((G60-16),2)&gt;5,COUNTIF(Feries,(G60-16))&gt;0),(G60-16)-1,(G60-16)))&gt;0),IF(OR(WEEKDAY((G60-16),2)&gt;5,COUNTIF(Feries,(G60-16))&gt;0),(G60-16)-1,(G60-16))-1,IF(OR(WEEKDAY((G60-16),2)&gt;5,COUNTIF(Feries,(G60-16))&gt;0),(G60-16)-1,(G60-16))),2)&gt;5,COUNTIF(Feries,IF(OR(WEEKDAY(IF(OR(WEEKDAY((G60-16),2)&gt;5,COUNTIF(Feries,(G60-16))&gt;0),(G60-16)-1,(G60-16)),2)&gt;5,COUNTIF(Feries,IF(OR(WEEKDAY((G60-16),2)&gt;5,COUNTIF(Feries,(G60-16))&gt;0),(G60-16)-1,(G60-16)))&gt;0),IF(OR(WEEKDAY((G60-16),2)&gt;5,COUNTIF(Feries,(G60-16))&gt;0),(G60-16)-1,(G60-16))-1,IF(OR(WEEKDAY((G60-16),2)&gt;5,COUNTIF(Feries,(G60-16))&gt;0),(G60-16)-1,(G60-16))))&gt;0),IF(OR(WEEKDAY(IF(OR(WEEKDAY((G60-16),2)&gt;5,COUNTIF(Feries,(G60-16))&gt;0),(G60-16)-1,(G60-16)),2)&gt;5,COUNTIF(Feries,IF(OR(WEEKDAY((G60-16),2)&gt;5,COUNTIF(Feries,(G60-16))&gt;0),(G60-16)-1,(G60-16)))&gt;0),IF(OR(WEEKDAY((G60-16),2)&gt;5,COUNTIF(Feries,(G60-16))&gt;0),(G60-16)-1,(G60-16))-1,IF(OR(WEEKDAY((G60-16),2)&gt;5,COUNTIF(Feries,(G60-16))&gt;0),(G60-16)-1,(G60-16)))-1,IF(OR(WEEKDAY(IF(OR(WEEKDAY((G60-16),2)&gt;5,COUNTIF(Feries,(G60-16))&gt;0),(G60-16)-1,(G60-16)),2)&gt;5,COUNTIF(Feries,IF(OR(WEEKDAY((G60-16),2)&gt;5,COUNTIF(Feries,(G60-16))&gt;0),(G60-16)-1,(G60-16)))&gt;0),IF(OR(WEEKDAY((G60-16),2)&gt;5,COUNTIF(Feries,(G60-16))&gt;0),(G60-16)-1,(G60-16))-1,IF(OR(WEEKDAY((G60-16),2)&gt;5,COUNTIF(Feries,(G60-16))&gt;0),(G60-16)-1,(G60-16)))))&gt;0),IF(OR(WEEKDAY(IF(OR(WEEKDAY(IF(OR(WEEKDAY((G60-16),2)&gt;5,COUNTIF(Feries,(G60-16))&gt;0),(G60-16)-1,(G60-16)),2)&gt;5,COUNTIF(Feries,IF(OR(WEEKDAY((G60-16),2)&gt;5,COUNTIF(Feries,(G60-16))&gt;0),(G60-16)-1,(G60-16)))&gt;0),IF(OR(WEEKDAY((G60-16),2)&gt;5,COUNTIF(Feries,(G60-16))&gt;0),(G60-16)-1,(G60-16))-1,IF(OR(WEEKDAY((G60-16),2)&gt;5,COUNTIF(Feries,(G60-16))&gt;0),(G60-16)-1,(G60-16))),2)&gt;5,COUNTIF(Feries,IF(OR(WEEKDAY(IF(OR(WEEKDAY((G60-16),2)&gt;5,COUNTIF(Feries,(G60-16))&gt;0),(G60-16)-1,(G60-16)),2)&gt;5,COUNTIF(Feries,IF(OR(WEEKDAY((G60-16),2)&gt;5,COUNTIF(Feries,(G60-16))&gt;0),(G60-16)-1,(G60-16)))&gt;0),IF(OR(WEEKDAY((G60-16),2)&gt;5,COUNTIF(Feries,(G60-16))&gt;0),(G60-16)-1,(G60-16))-1,IF(OR(WEEKDAY((G60-16),2)&gt;5,COUNTIF(Feries,(G60-16))&gt;0),(G60-16)-1,(G60-16))))&gt;0),IF(OR(WEEKDAY(IF(OR(WEEKDAY((G60-16),2)&gt;5,COUNTIF(Feries,(G60-16))&gt;0),(G60-16)-1,(G60-16)),2)&gt;5,COUNTIF(Feries,IF(OR(WEEKDAY((G60-16),2)&gt;5,COUNTIF(Feries,(G60-16))&gt;0),(G60-16)-1,(G60-16)))&gt;0),IF(OR(WEEKDAY((G60-16),2)&gt;5,COUNTIF(Feries,(G60-16))&gt;0),(G60-16)-1,(G60-16))-1,IF(OR(WEEKDAY((G60-16),2)&gt;5,COUNTIF(Feries,(G60-16))&gt;0),(G60-16)-1,(G60-16)))-1,IF(OR(WEEKDAY(IF(OR(WEEKDAY((G60-16),2)&gt;5,COUNTIF(Feries,(G60-16))&gt;0),(G60-16)-1,(G60-16)),2)&gt;5,COUNTIF(Feries,IF(OR(WEEKDAY((G60-16),2)&gt;5,COUNTIF(Feries,(G60-16))&gt;0),(G60-16)-1,(G60-16)))&gt;0),IF(OR(WEEKDAY((G60-16),2)&gt;5,COUNTIF(Feries,(G60-16))&gt;0),(G60-16)-1,(G60-16))-1,IF(OR(WEEKDAY((G60-16),2)&gt;5,COUNTIF(Feries,(G60-16))&gt;0),(G60-16)-1,(G60-16))))-1,IF(OR(WEEKDAY(IF(OR(WEEKDAY(IF(OR(WEEKDAY((G60-16),2)&gt;5,COUNTIF(Feries,(G60-16))&gt;0),(G60-16)-1,(G60-16)),2)&gt;5,COUNTIF(Feries,IF(OR(WEEKDAY((G60-16),2)&gt;5,COUNTIF(Feries,(G60-16))&gt;0),(G60-16)-1,(G60-16)))&gt;0),IF(OR(WEEKDAY((G60-16),2)&gt;5,COUNTIF(Feries,(G60-16))&gt;0),(G60-16)-1,(G60-16))-1,IF(OR(WEEKDAY((G60-16),2)&gt;5,COUNTIF(Feries,(G60-16))&gt;0),(G60-16)-1,(G60-16))),2)&gt;5,COUNTIF(Feries,IF(OR(WEEKDAY(IF(OR(WEEKDAY((G60-16),2)&gt;5,COUNTIF(Feries,(G60-16))&gt;0),(G60-16)-1,(G60-16)),2)&gt;5,COUNTIF(Feries,IF(OR(WEEKDAY((G60-16),2)&gt;5,COUNTIF(Feries,(G60-16))&gt;0),(G60-16)-1,(G60-16)))&gt;0),IF(OR(WEEKDAY((G60-16),2)&gt;5,COUNTIF(Feries,(G60-16))&gt;0),(G60-16)-1,(G60-16))-1,IF(OR(WEEKDAY((G60-16),2)&gt;5,COUNTIF(Feries,(G60-16))&gt;0),(G60-16)-1,(G60-16))))&gt;0),IF(OR(WEEKDAY(IF(OR(WEEKDAY((G60-16),2)&gt;5,COUNTIF(Feries,(G60-16))&gt;0),(G60-16)-1,(G60-16)),2)&gt;5,COUNTIF(Feries,IF(OR(WEEKDAY((G60-16),2)&gt;5,COUNTIF(Feries,(G60-16))&gt;0),(G60-16)-1,(G60-16)))&gt;0),IF(OR(WEEKDAY((G60-16),2)&gt;5,COUNTIF(Feries,(G60-16))&gt;0),(G60-16)-1,(G60-16))-1,IF(OR(WEEKDAY((G60-16),2)&gt;5,COUNTIF(Feries,(G60-16))&gt;0),(G60-16)-1,(G60-16)))-1,IF(OR(WEEKDAY(IF(OR(WEEKDAY((G60-16),2)&gt;5,COUNTIF(Feries,(G60-16))&gt;0),(G60-16)-1,(G60-16)),2)&gt;5,COUNTIF(Feries,IF(OR(WEEKDAY((G60-16),2)&gt;5,COUNTIF(Feries,(G60-16))&gt;0),(G60-16)-1,(G60-16)))&gt;0),IF(OR(WEEKDAY((G60-16),2)&gt;5,COUNTIF(Feries,(G60-16))&gt;0),(G60-16)-1,(G60-16))-1,IF(OR(WEEKDAY((G60-16),2)&gt;5,COUNTIF(Feries,(G60-16))&gt;0),(G60-16)-1,(G60-16)))))))</f>
        <v/>
      </c>
      <c r="J60" s="9">
        <f>IF(G60="","",IF(OR(WEEKDAY(IF(OR(WEEKDAY(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2)&gt;5,COUNTIF(Feries,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gt;0),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-1,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2)&gt;5,COUNTIF(Feries,IF(OR(WEEKDAY(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2)&gt;5,COUNTIF(Feries,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gt;0),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-1,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gt;0),IF(OR(WEEKDAY(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2)&gt;5,COUNTIF(Feries,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gt;0),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-1,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-1,IF(OR(WEEKDAY(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2)&gt;5,COUNTIF(Feries,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gt;0),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-1,IF(OR(WEEKDAY(IF(OR(WEEKDAY((EDATE(G60,1)),2)&gt;5,COUNTIF(Feries,(EDATE(G60,1)))&gt;0),(EDATE(G60,1))-1,(EDATE(G60,1))),2)&gt;5,COUNTIF(Feries,IF(OR(WEEKDAY((EDATE(G60,1)),2)&gt;5,COUNTIF(Feries,(EDATE(G60,1)))&gt;0),(EDATE(G60,1))-1,(EDATE(G60,1))))&gt;0),IF(OR(WEEKDAY((EDATE(G60,1)),2)&gt;5,COUNTIF(Feries,(EDATE(G60,1)))&gt;0),(EDATE(G60,1))-1,(EDATE(G60,1)))-1,IF(OR(WEEKDAY((EDATE(G60,1)),2)&gt;5,COUNTIF(Feries,(EDATE(G60,1)))&gt;0),(EDATE(G60,1))-1,(EDATE(G60,1)))))))</f>
        <v/>
      </c>
      <c r="K60" s="16">
        <f>IF(OR(D60="",G60=""),"",IF(AND(ISNUMBER(H60),G60&gt;H60),"⚠ AG après la date limite : requête en prorogation à déposer avant la date limite",IF(AND(ISNUMBER(I60),TODAY()&gt;I60),"⚠ Date de convocation dépassée","")))</f>
        <v/>
      </c>
      <c r="L60" s="14"/>
    </row>
    <row r="61" spans="2:12">
      <c r="B61" s="14"/>
      <c r="C61" s="14"/>
      <c r="D61" s="7"/>
      <c r="E61" s="14"/>
      <c r="F61" s="14"/>
      <c r="G61" s="7"/>
      <c r="H61" s="9">
        <f>IF(D61="","",IF(C61="SAS","Selon statuts",IF(OR(C61="SA",C61="SARL",C61="SASU",C61="EURL"),EDATE(D61,6),"À vérifier")))</f>
        <v/>
      </c>
      <c r="I61" s="9">
        <f>IF(G61="","",IF(OR(C61="SASU",C61="EURL"),"Sans objet",IF(OR(WEEKDAY(IF(OR(WEEKDAY(IF(OR(WEEKDAY(IF(OR(WEEKDAY((G61-16),2)&gt;5,COUNTIF(Feries,(G61-16))&gt;0),(G61-16)-1,(G61-16)),2)&gt;5,COUNTIF(Feries,IF(OR(WEEKDAY((G61-16),2)&gt;5,COUNTIF(Feries,(G61-16))&gt;0),(G61-16)-1,(G61-16)))&gt;0),IF(OR(WEEKDAY((G61-16),2)&gt;5,COUNTIF(Feries,(G61-16))&gt;0),(G61-16)-1,(G61-16))-1,IF(OR(WEEKDAY((G61-16),2)&gt;5,COUNTIF(Feries,(G61-16))&gt;0),(G61-16)-1,(G61-16))),2)&gt;5,COUNTIF(Feries,IF(OR(WEEKDAY(IF(OR(WEEKDAY((G61-16),2)&gt;5,COUNTIF(Feries,(G61-16))&gt;0),(G61-16)-1,(G61-16)),2)&gt;5,COUNTIF(Feries,IF(OR(WEEKDAY((G61-16),2)&gt;5,COUNTIF(Feries,(G61-16))&gt;0),(G61-16)-1,(G61-16)))&gt;0),IF(OR(WEEKDAY((G61-16),2)&gt;5,COUNTIF(Feries,(G61-16))&gt;0),(G61-16)-1,(G61-16))-1,IF(OR(WEEKDAY((G61-16),2)&gt;5,COUNTIF(Feries,(G61-16))&gt;0),(G61-16)-1,(G61-16))))&gt;0),IF(OR(WEEKDAY(IF(OR(WEEKDAY((G61-16),2)&gt;5,COUNTIF(Feries,(G61-16))&gt;0),(G61-16)-1,(G61-16)),2)&gt;5,COUNTIF(Feries,IF(OR(WEEKDAY((G61-16),2)&gt;5,COUNTIF(Feries,(G61-16))&gt;0),(G61-16)-1,(G61-16)))&gt;0),IF(OR(WEEKDAY((G61-16),2)&gt;5,COUNTIF(Feries,(G61-16))&gt;0),(G61-16)-1,(G61-16))-1,IF(OR(WEEKDAY((G61-16),2)&gt;5,COUNTIF(Feries,(G61-16))&gt;0),(G61-16)-1,(G61-16)))-1,IF(OR(WEEKDAY(IF(OR(WEEKDAY((G61-16),2)&gt;5,COUNTIF(Feries,(G61-16))&gt;0),(G61-16)-1,(G61-16)),2)&gt;5,COUNTIF(Feries,IF(OR(WEEKDAY((G61-16),2)&gt;5,COUNTIF(Feries,(G61-16))&gt;0),(G61-16)-1,(G61-16)))&gt;0),IF(OR(WEEKDAY((G61-16),2)&gt;5,COUNTIF(Feries,(G61-16))&gt;0),(G61-16)-1,(G61-16))-1,IF(OR(WEEKDAY((G61-16),2)&gt;5,COUNTIF(Feries,(G61-16))&gt;0),(G61-16)-1,(G61-16)))),2)&gt;5,COUNTIF(Feries,IF(OR(WEEKDAY(IF(OR(WEEKDAY(IF(OR(WEEKDAY((G61-16),2)&gt;5,COUNTIF(Feries,(G61-16))&gt;0),(G61-16)-1,(G61-16)),2)&gt;5,COUNTIF(Feries,IF(OR(WEEKDAY((G61-16),2)&gt;5,COUNTIF(Feries,(G61-16))&gt;0),(G61-16)-1,(G61-16)))&gt;0),IF(OR(WEEKDAY((G61-16),2)&gt;5,COUNTIF(Feries,(G61-16))&gt;0),(G61-16)-1,(G61-16))-1,IF(OR(WEEKDAY((G61-16),2)&gt;5,COUNTIF(Feries,(G61-16))&gt;0),(G61-16)-1,(G61-16))),2)&gt;5,COUNTIF(Feries,IF(OR(WEEKDAY(IF(OR(WEEKDAY((G61-16),2)&gt;5,COUNTIF(Feries,(G61-16))&gt;0),(G61-16)-1,(G61-16)),2)&gt;5,COUNTIF(Feries,IF(OR(WEEKDAY((G61-16),2)&gt;5,COUNTIF(Feries,(G61-16))&gt;0),(G61-16)-1,(G61-16)))&gt;0),IF(OR(WEEKDAY((G61-16),2)&gt;5,COUNTIF(Feries,(G61-16))&gt;0),(G61-16)-1,(G61-16))-1,IF(OR(WEEKDAY((G61-16),2)&gt;5,COUNTIF(Feries,(G61-16))&gt;0),(G61-16)-1,(G61-16))))&gt;0),IF(OR(WEEKDAY(IF(OR(WEEKDAY((G61-16),2)&gt;5,COUNTIF(Feries,(G61-16))&gt;0),(G61-16)-1,(G61-16)),2)&gt;5,COUNTIF(Feries,IF(OR(WEEKDAY((G61-16),2)&gt;5,COUNTIF(Feries,(G61-16))&gt;0),(G61-16)-1,(G61-16)))&gt;0),IF(OR(WEEKDAY((G61-16),2)&gt;5,COUNTIF(Feries,(G61-16))&gt;0),(G61-16)-1,(G61-16))-1,IF(OR(WEEKDAY((G61-16),2)&gt;5,COUNTIF(Feries,(G61-16))&gt;0),(G61-16)-1,(G61-16)))-1,IF(OR(WEEKDAY(IF(OR(WEEKDAY((G61-16),2)&gt;5,COUNTIF(Feries,(G61-16))&gt;0),(G61-16)-1,(G61-16)),2)&gt;5,COUNTIF(Feries,IF(OR(WEEKDAY((G61-16),2)&gt;5,COUNTIF(Feries,(G61-16))&gt;0),(G61-16)-1,(G61-16)))&gt;0),IF(OR(WEEKDAY((G61-16),2)&gt;5,COUNTIF(Feries,(G61-16))&gt;0),(G61-16)-1,(G61-16))-1,IF(OR(WEEKDAY((G61-16),2)&gt;5,COUNTIF(Feries,(G61-16))&gt;0),(G61-16)-1,(G61-16)))))&gt;0),IF(OR(WEEKDAY(IF(OR(WEEKDAY(IF(OR(WEEKDAY((G61-16),2)&gt;5,COUNTIF(Feries,(G61-16))&gt;0),(G61-16)-1,(G61-16)),2)&gt;5,COUNTIF(Feries,IF(OR(WEEKDAY((G61-16),2)&gt;5,COUNTIF(Feries,(G61-16))&gt;0),(G61-16)-1,(G61-16)))&gt;0),IF(OR(WEEKDAY((G61-16),2)&gt;5,COUNTIF(Feries,(G61-16))&gt;0),(G61-16)-1,(G61-16))-1,IF(OR(WEEKDAY((G61-16),2)&gt;5,COUNTIF(Feries,(G61-16))&gt;0),(G61-16)-1,(G61-16))),2)&gt;5,COUNTIF(Feries,IF(OR(WEEKDAY(IF(OR(WEEKDAY((G61-16),2)&gt;5,COUNTIF(Feries,(G61-16))&gt;0),(G61-16)-1,(G61-16)),2)&gt;5,COUNTIF(Feries,IF(OR(WEEKDAY((G61-16),2)&gt;5,COUNTIF(Feries,(G61-16))&gt;0),(G61-16)-1,(G61-16)))&gt;0),IF(OR(WEEKDAY((G61-16),2)&gt;5,COUNTIF(Feries,(G61-16))&gt;0),(G61-16)-1,(G61-16))-1,IF(OR(WEEKDAY((G61-16),2)&gt;5,COUNTIF(Feries,(G61-16))&gt;0),(G61-16)-1,(G61-16))))&gt;0),IF(OR(WEEKDAY(IF(OR(WEEKDAY((G61-16),2)&gt;5,COUNTIF(Feries,(G61-16))&gt;0),(G61-16)-1,(G61-16)),2)&gt;5,COUNTIF(Feries,IF(OR(WEEKDAY((G61-16),2)&gt;5,COUNTIF(Feries,(G61-16))&gt;0),(G61-16)-1,(G61-16)))&gt;0),IF(OR(WEEKDAY((G61-16),2)&gt;5,COUNTIF(Feries,(G61-16))&gt;0),(G61-16)-1,(G61-16))-1,IF(OR(WEEKDAY((G61-16),2)&gt;5,COUNTIF(Feries,(G61-16))&gt;0),(G61-16)-1,(G61-16)))-1,IF(OR(WEEKDAY(IF(OR(WEEKDAY((G61-16),2)&gt;5,COUNTIF(Feries,(G61-16))&gt;0),(G61-16)-1,(G61-16)),2)&gt;5,COUNTIF(Feries,IF(OR(WEEKDAY((G61-16),2)&gt;5,COUNTIF(Feries,(G61-16))&gt;0),(G61-16)-1,(G61-16)))&gt;0),IF(OR(WEEKDAY((G61-16),2)&gt;5,COUNTIF(Feries,(G61-16))&gt;0),(G61-16)-1,(G61-16))-1,IF(OR(WEEKDAY((G61-16),2)&gt;5,COUNTIF(Feries,(G61-16))&gt;0),(G61-16)-1,(G61-16))))-1,IF(OR(WEEKDAY(IF(OR(WEEKDAY(IF(OR(WEEKDAY((G61-16),2)&gt;5,COUNTIF(Feries,(G61-16))&gt;0),(G61-16)-1,(G61-16)),2)&gt;5,COUNTIF(Feries,IF(OR(WEEKDAY((G61-16),2)&gt;5,COUNTIF(Feries,(G61-16))&gt;0),(G61-16)-1,(G61-16)))&gt;0),IF(OR(WEEKDAY((G61-16),2)&gt;5,COUNTIF(Feries,(G61-16))&gt;0),(G61-16)-1,(G61-16))-1,IF(OR(WEEKDAY((G61-16),2)&gt;5,COUNTIF(Feries,(G61-16))&gt;0),(G61-16)-1,(G61-16))),2)&gt;5,COUNTIF(Feries,IF(OR(WEEKDAY(IF(OR(WEEKDAY((G61-16),2)&gt;5,COUNTIF(Feries,(G61-16))&gt;0),(G61-16)-1,(G61-16)),2)&gt;5,COUNTIF(Feries,IF(OR(WEEKDAY((G61-16),2)&gt;5,COUNTIF(Feries,(G61-16))&gt;0),(G61-16)-1,(G61-16)))&gt;0),IF(OR(WEEKDAY((G61-16),2)&gt;5,COUNTIF(Feries,(G61-16))&gt;0),(G61-16)-1,(G61-16))-1,IF(OR(WEEKDAY((G61-16),2)&gt;5,COUNTIF(Feries,(G61-16))&gt;0),(G61-16)-1,(G61-16))))&gt;0),IF(OR(WEEKDAY(IF(OR(WEEKDAY((G61-16),2)&gt;5,COUNTIF(Feries,(G61-16))&gt;0),(G61-16)-1,(G61-16)),2)&gt;5,COUNTIF(Feries,IF(OR(WEEKDAY((G61-16),2)&gt;5,COUNTIF(Feries,(G61-16))&gt;0),(G61-16)-1,(G61-16)))&gt;0),IF(OR(WEEKDAY((G61-16),2)&gt;5,COUNTIF(Feries,(G61-16))&gt;0),(G61-16)-1,(G61-16))-1,IF(OR(WEEKDAY((G61-16),2)&gt;5,COUNTIF(Feries,(G61-16))&gt;0),(G61-16)-1,(G61-16)))-1,IF(OR(WEEKDAY(IF(OR(WEEKDAY((G61-16),2)&gt;5,COUNTIF(Feries,(G61-16))&gt;0),(G61-16)-1,(G61-16)),2)&gt;5,COUNTIF(Feries,IF(OR(WEEKDAY((G61-16),2)&gt;5,COUNTIF(Feries,(G61-16))&gt;0),(G61-16)-1,(G61-16)))&gt;0),IF(OR(WEEKDAY((G61-16),2)&gt;5,COUNTIF(Feries,(G61-16))&gt;0),(G61-16)-1,(G61-16))-1,IF(OR(WEEKDAY((G61-16),2)&gt;5,COUNTIF(Feries,(G61-16))&gt;0),(G61-16)-1,(G61-16)))))))</f>
        <v/>
      </c>
      <c r="J61" s="9">
        <f>IF(G61="","",IF(OR(WEEKDAY(IF(OR(WEEKDAY(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2)&gt;5,COUNTIF(Feries,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gt;0),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-1,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2)&gt;5,COUNTIF(Feries,IF(OR(WEEKDAY(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2)&gt;5,COUNTIF(Feries,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gt;0),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-1,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gt;0),IF(OR(WEEKDAY(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2)&gt;5,COUNTIF(Feries,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gt;0),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-1,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-1,IF(OR(WEEKDAY(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2)&gt;5,COUNTIF(Feries,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gt;0),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-1,IF(OR(WEEKDAY(IF(OR(WEEKDAY((EDATE(G61,1)),2)&gt;5,COUNTIF(Feries,(EDATE(G61,1)))&gt;0),(EDATE(G61,1))-1,(EDATE(G61,1))),2)&gt;5,COUNTIF(Feries,IF(OR(WEEKDAY((EDATE(G61,1)),2)&gt;5,COUNTIF(Feries,(EDATE(G61,1)))&gt;0),(EDATE(G61,1))-1,(EDATE(G61,1))))&gt;0),IF(OR(WEEKDAY((EDATE(G61,1)),2)&gt;5,COUNTIF(Feries,(EDATE(G61,1)))&gt;0),(EDATE(G61,1))-1,(EDATE(G61,1)))-1,IF(OR(WEEKDAY((EDATE(G61,1)),2)&gt;5,COUNTIF(Feries,(EDATE(G61,1)))&gt;0),(EDATE(G61,1))-1,(EDATE(G61,1)))))))</f>
        <v/>
      </c>
      <c r="K61" s="16">
        <f>IF(OR(D61="",G61=""),"",IF(AND(ISNUMBER(H61),G61&gt;H61),"⚠ AG après la date limite : requête en prorogation à déposer avant la date limite",IF(AND(ISNUMBER(I61),TODAY()&gt;I61),"⚠ Date de convocation dépassée","")))</f>
        <v/>
      </c>
      <c r="L61" s="14"/>
    </row>
    <row r="62" spans="2:12">
      <c r="B62" s="14"/>
      <c r="C62" s="14"/>
      <c r="D62" s="7"/>
      <c r="E62" s="14"/>
      <c r="F62" s="14"/>
      <c r="G62" s="7"/>
      <c r="H62" s="9">
        <f>IF(D62="","",IF(C62="SAS","Selon statuts",IF(OR(C62="SA",C62="SARL",C62="SASU",C62="EURL"),EDATE(D62,6),"À vérifier")))</f>
        <v/>
      </c>
      <c r="I62" s="9">
        <f>IF(G62="","",IF(OR(C62="SASU",C62="EURL"),"Sans objet",IF(OR(WEEKDAY(IF(OR(WEEKDAY(IF(OR(WEEKDAY(IF(OR(WEEKDAY((G62-16),2)&gt;5,COUNTIF(Feries,(G62-16))&gt;0),(G62-16)-1,(G62-16)),2)&gt;5,COUNTIF(Feries,IF(OR(WEEKDAY((G62-16),2)&gt;5,COUNTIF(Feries,(G62-16))&gt;0),(G62-16)-1,(G62-16)))&gt;0),IF(OR(WEEKDAY((G62-16),2)&gt;5,COUNTIF(Feries,(G62-16))&gt;0),(G62-16)-1,(G62-16))-1,IF(OR(WEEKDAY((G62-16),2)&gt;5,COUNTIF(Feries,(G62-16))&gt;0),(G62-16)-1,(G62-16))),2)&gt;5,COUNTIF(Feries,IF(OR(WEEKDAY(IF(OR(WEEKDAY((G62-16),2)&gt;5,COUNTIF(Feries,(G62-16))&gt;0),(G62-16)-1,(G62-16)),2)&gt;5,COUNTIF(Feries,IF(OR(WEEKDAY((G62-16),2)&gt;5,COUNTIF(Feries,(G62-16))&gt;0),(G62-16)-1,(G62-16)))&gt;0),IF(OR(WEEKDAY((G62-16),2)&gt;5,COUNTIF(Feries,(G62-16))&gt;0),(G62-16)-1,(G62-16))-1,IF(OR(WEEKDAY((G62-16),2)&gt;5,COUNTIF(Feries,(G62-16))&gt;0),(G62-16)-1,(G62-16))))&gt;0),IF(OR(WEEKDAY(IF(OR(WEEKDAY((G62-16),2)&gt;5,COUNTIF(Feries,(G62-16))&gt;0),(G62-16)-1,(G62-16)),2)&gt;5,COUNTIF(Feries,IF(OR(WEEKDAY((G62-16),2)&gt;5,COUNTIF(Feries,(G62-16))&gt;0),(G62-16)-1,(G62-16)))&gt;0),IF(OR(WEEKDAY((G62-16),2)&gt;5,COUNTIF(Feries,(G62-16))&gt;0),(G62-16)-1,(G62-16))-1,IF(OR(WEEKDAY((G62-16),2)&gt;5,COUNTIF(Feries,(G62-16))&gt;0),(G62-16)-1,(G62-16)))-1,IF(OR(WEEKDAY(IF(OR(WEEKDAY((G62-16),2)&gt;5,COUNTIF(Feries,(G62-16))&gt;0),(G62-16)-1,(G62-16)),2)&gt;5,COUNTIF(Feries,IF(OR(WEEKDAY((G62-16),2)&gt;5,COUNTIF(Feries,(G62-16))&gt;0),(G62-16)-1,(G62-16)))&gt;0),IF(OR(WEEKDAY((G62-16),2)&gt;5,COUNTIF(Feries,(G62-16))&gt;0),(G62-16)-1,(G62-16))-1,IF(OR(WEEKDAY((G62-16),2)&gt;5,COUNTIF(Feries,(G62-16))&gt;0),(G62-16)-1,(G62-16)))),2)&gt;5,COUNTIF(Feries,IF(OR(WEEKDAY(IF(OR(WEEKDAY(IF(OR(WEEKDAY((G62-16),2)&gt;5,COUNTIF(Feries,(G62-16))&gt;0),(G62-16)-1,(G62-16)),2)&gt;5,COUNTIF(Feries,IF(OR(WEEKDAY((G62-16),2)&gt;5,COUNTIF(Feries,(G62-16))&gt;0),(G62-16)-1,(G62-16)))&gt;0),IF(OR(WEEKDAY((G62-16),2)&gt;5,COUNTIF(Feries,(G62-16))&gt;0),(G62-16)-1,(G62-16))-1,IF(OR(WEEKDAY((G62-16),2)&gt;5,COUNTIF(Feries,(G62-16))&gt;0),(G62-16)-1,(G62-16))),2)&gt;5,COUNTIF(Feries,IF(OR(WEEKDAY(IF(OR(WEEKDAY((G62-16),2)&gt;5,COUNTIF(Feries,(G62-16))&gt;0),(G62-16)-1,(G62-16)),2)&gt;5,COUNTIF(Feries,IF(OR(WEEKDAY((G62-16),2)&gt;5,COUNTIF(Feries,(G62-16))&gt;0),(G62-16)-1,(G62-16)))&gt;0),IF(OR(WEEKDAY((G62-16),2)&gt;5,COUNTIF(Feries,(G62-16))&gt;0),(G62-16)-1,(G62-16))-1,IF(OR(WEEKDAY((G62-16),2)&gt;5,COUNTIF(Feries,(G62-16))&gt;0),(G62-16)-1,(G62-16))))&gt;0),IF(OR(WEEKDAY(IF(OR(WEEKDAY((G62-16),2)&gt;5,COUNTIF(Feries,(G62-16))&gt;0),(G62-16)-1,(G62-16)),2)&gt;5,COUNTIF(Feries,IF(OR(WEEKDAY((G62-16),2)&gt;5,COUNTIF(Feries,(G62-16))&gt;0),(G62-16)-1,(G62-16)))&gt;0),IF(OR(WEEKDAY((G62-16),2)&gt;5,COUNTIF(Feries,(G62-16))&gt;0),(G62-16)-1,(G62-16))-1,IF(OR(WEEKDAY((G62-16),2)&gt;5,COUNTIF(Feries,(G62-16))&gt;0),(G62-16)-1,(G62-16)))-1,IF(OR(WEEKDAY(IF(OR(WEEKDAY((G62-16),2)&gt;5,COUNTIF(Feries,(G62-16))&gt;0),(G62-16)-1,(G62-16)),2)&gt;5,COUNTIF(Feries,IF(OR(WEEKDAY((G62-16),2)&gt;5,COUNTIF(Feries,(G62-16))&gt;0),(G62-16)-1,(G62-16)))&gt;0),IF(OR(WEEKDAY((G62-16),2)&gt;5,COUNTIF(Feries,(G62-16))&gt;0),(G62-16)-1,(G62-16))-1,IF(OR(WEEKDAY((G62-16),2)&gt;5,COUNTIF(Feries,(G62-16))&gt;0),(G62-16)-1,(G62-16)))))&gt;0),IF(OR(WEEKDAY(IF(OR(WEEKDAY(IF(OR(WEEKDAY((G62-16),2)&gt;5,COUNTIF(Feries,(G62-16))&gt;0),(G62-16)-1,(G62-16)),2)&gt;5,COUNTIF(Feries,IF(OR(WEEKDAY((G62-16),2)&gt;5,COUNTIF(Feries,(G62-16))&gt;0),(G62-16)-1,(G62-16)))&gt;0),IF(OR(WEEKDAY((G62-16),2)&gt;5,COUNTIF(Feries,(G62-16))&gt;0),(G62-16)-1,(G62-16))-1,IF(OR(WEEKDAY((G62-16),2)&gt;5,COUNTIF(Feries,(G62-16))&gt;0),(G62-16)-1,(G62-16))),2)&gt;5,COUNTIF(Feries,IF(OR(WEEKDAY(IF(OR(WEEKDAY((G62-16),2)&gt;5,COUNTIF(Feries,(G62-16))&gt;0),(G62-16)-1,(G62-16)),2)&gt;5,COUNTIF(Feries,IF(OR(WEEKDAY((G62-16),2)&gt;5,COUNTIF(Feries,(G62-16))&gt;0),(G62-16)-1,(G62-16)))&gt;0),IF(OR(WEEKDAY((G62-16),2)&gt;5,COUNTIF(Feries,(G62-16))&gt;0),(G62-16)-1,(G62-16))-1,IF(OR(WEEKDAY((G62-16),2)&gt;5,COUNTIF(Feries,(G62-16))&gt;0),(G62-16)-1,(G62-16))))&gt;0),IF(OR(WEEKDAY(IF(OR(WEEKDAY((G62-16),2)&gt;5,COUNTIF(Feries,(G62-16))&gt;0),(G62-16)-1,(G62-16)),2)&gt;5,COUNTIF(Feries,IF(OR(WEEKDAY((G62-16),2)&gt;5,COUNTIF(Feries,(G62-16))&gt;0),(G62-16)-1,(G62-16)))&gt;0),IF(OR(WEEKDAY((G62-16),2)&gt;5,COUNTIF(Feries,(G62-16))&gt;0),(G62-16)-1,(G62-16))-1,IF(OR(WEEKDAY((G62-16),2)&gt;5,COUNTIF(Feries,(G62-16))&gt;0),(G62-16)-1,(G62-16)))-1,IF(OR(WEEKDAY(IF(OR(WEEKDAY((G62-16),2)&gt;5,COUNTIF(Feries,(G62-16))&gt;0),(G62-16)-1,(G62-16)),2)&gt;5,COUNTIF(Feries,IF(OR(WEEKDAY((G62-16),2)&gt;5,COUNTIF(Feries,(G62-16))&gt;0),(G62-16)-1,(G62-16)))&gt;0),IF(OR(WEEKDAY((G62-16),2)&gt;5,COUNTIF(Feries,(G62-16))&gt;0),(G62-16)-1,(G62-16))-1,IF(OR(WEEKDAY((G62-16),2)&gt;5,COUNTIF(Feries,(G62-16))&gt;0),(G62-16)-1,(G62-16))))-1,IF(OR(WEEKDAY(IF(OR(WEEKDAY(IF(OR(WEEKDAY((G62-16),2)&gt;5,COUNTIF(Feries,(G62-16))&gt;0),(G62-16)-1,(G62-16)),2)&gt;5,COUNTIF(Feries,IF(OR(WEEKDAY((G62-16),2)&gt;5,COUNTIF(Feries,(G62-16))&gt;0),(G62-16)-1,(G62-16)))&gt;0),IF(OR(WEEKDAY((G62-16),2)&gt;5,COUNTIF(Feries,(G62-16))&gt;0),(G62-16)-1,(G62-16))-1,IF(OR(WEEKDAY((G62-16),2)&gt;5,COUNTIF(Feries,(G62-16))&gt;0),(G62-16)-1,(G62-16))),2)&gt;5,COUNTIF(Feries,IF(OR(WEEKDAY(IF(OR(WEEKDAY((G62-16),2)&gt;5,COUNTIF(Feries,(G62-16))&gt;0),(G62-16)-1,(G62-16)),2)&gt;5,COUNTIF(Feries,IF(OR(WEEKDAY((G62-16),2)&gt;5,COUNTIF(Feries,(G62-16))&gt;0),(G62-16)-1,(G62-16)))&gt;0),IF(OR(WEEKDAY((G62-16),2)&gt;5,COUNTIF(Feries,(G62-16))&gt;0),(G62-16)-1,(G62-16))-1,IF(OR(WEEKDAY((G62-16),2)&gt;5,COUNTIF(Feries,(G62-16))&gt;0),(G62-16)-1,(G62-16))))&gt;0),IF(OR(WEEKDAY(IF(OR(WEEKDAY((G62-16),2)&gt;5,COUNTIF(Feries,(G62-16))&gt;0),(G62-16)-1,(G62-16)),2)&gt;5,COUNTIF(Feries,IF(OR(WEEKDAY((G62-16),2)&gt;5,COUNTIF(Feries,(G62-16))&gt;0),(G62-16)-1,(G62-16)))&gt;0),IF(OR(WEEKDAY((G62-16),2)&gt;5,COUNTIF(Feries,(G62-16))&gt;0),(G62-16)-1,(G62-16))-1,IF(OR(WEEKDAY((G62-16),2)&gt;5,COUNTIF(Feries,(G62-16))&gt;0),(G62-16)-1,(G62-16)))-1,IF(OR(WEEKDAY(IF(OR(WEEKDAY((G62-16),2)&gt;5,COUNTIF(Feries,(G62-16))&gt;0),(G62-16)-1,(G62-16)),2)&gt;5,COUNTIF(Feries,IF(OR(WEEKDAY((G62-16),2)&gt;5,COUNTIF(Feries,(G62-16))&gt;0),(G62-16)-1,(G62-16)))&gt;0),IF(OR(WEEKDAY((G62-16),2)&gt;5,COUNTIF(Feries,(G62-16))&gt;0),(G62-16)-1,(G62-16))-1,IF(OR(WEEKDAY((G62-16),2)&gt;5,COUNTIF(Feries,(G62-16))&gt;0),(G62-16)-1,(G62-16)))))))</f>
        <v/>
      </c>
      <c r="J62" s="9">
        <f>IF(G62="","",IF(OR(WEEKDAY(IF(OR(WEEKDAY(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2)&gt;5,COUNTIF(Feries,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gt;0),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-1,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2)&gt;5,COUNTIF(Feries,IF(OR(WEEKDAY(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2)&gt;5,COUNTIF(Feries,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gt;0),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-1,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gt;0),IF(OR(WEEKDAY(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2)&gt;5,COUNTIF(Feries,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gt;0),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-1,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-1,IF(OR(WEEKDAY(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2)&gt;5,COUNTIF(Feries,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gt;0),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-1,IF(OR(WEEKDAY(IF(OR(WEEKDAY((EDATE(G62,1)),2)&gt;5,COUNTIF(Feries,(EDATE(G62,1)))&gt;0),(EDATE(G62,1))-1,(EDATE(G62,1))),2)&gt;5,COUNTIF(Feries,IF(OR(WEEKDAY((EDATE(G62,1)),2)&gt;5,COUNTIF(Feries,(EDATE(G62,1)))&gt;0),(EDATE(G62,1))-1,(EDATE(G62,1))))&gt;0),IF(OR(WEEKDAY((EDATE(G62,1)),2)&gt;5,COUNTIF(Feries,(EDATE(G62,1)))&gt;0),(EDATE(G62,1))-1,(EDATE(G62,1)))-1,IF(OR(WEEKDAY((EDATE(G62,1)),2)&gt;5,COUNTIF(Feries,(EDATE(G62,1)))&gt;0),(EDATE(G62,1))-1,(EDATE(G62,1)))))))</f>
        <v/>
      </c>
      <c r="K62" s="16">
        <f>IF(OR(D62="",G62=""),"",IF(AND(ISNUMBER(H62),G62&gt;H62),"⚠ AG après la date limite : requête en prorogation à déposer avant la date limite",IF(AND(ISNUMBER(I62),TODAY()&gt;I62),"⚠ Date de convocation dépassée","")))</f>
        <v/>
      </c>
      <c r="L62" s="14"/>
    </row>
    <row r="63" spans="2:12">
      <c r="B63" s="14"/>
      <c r="C63" s="14"/>
      <c r="D63" s="7"/>
      <c r="E63" s="14"/>
      <c r="F63" s="14"/>
      <c r="G63" s="7"/>
      <c r="H63" s="9">
        <f>IF(D63="","",IF(C63="SAS","Selon statuts",IF(OR(C63="SA",C63="SARL",C63="SASU",C63="EURL"),EDATE(D63,6),"À vérifier")))</f>
        <v/>
      </c>
      <c r="I63" s="9">
        <f>IF(G63="","",IF(OR(C63="SASU",C63="EURL"),"Sans objet",IF(OR(WEEKDAY(IF(OR(WEEKDAY(IF(OR(WEEKDAY(IF(OR(WEEKDAY((G63-16),2)&gt;5,COUNTIF(Feries,(G63-16))&gt;0),(G63-16)-1,(G63-16)),2)&gt;5,COUNTIF(Feries,IF(OR(WEEKDAY((G63-16),2)&gt;5,COUNTIF(Feries,(G63-16))&gt;0),(G63-16)-1,(G63-16)))&gt;0),IF(OR(WEEKDAY((G63-16),2)&gt;5,COUNTIF(Feries,(G63-16))&gt;0),(G63-16)-1,(G63-16))-1,IF(OR(WEEKDAY((G63-16),2)&gt;5,COUNTIF(Feries,(G63-16))&gt;0),(G63-16)-1,(G63-16))),2)&gt;5,COUNTIF(Feries,IF(OR(WEEKDAY(IF(OR(WEEKDAY((G63-16),2)&gt;5,COUNTIF(Feries,(G63-16))&gt;0),(G63-16)-1,(G63-16)),2)&gt;5,COUNTIF(Feries,IF(OR(WEEKDAY((G63-16),2)&gt;5,COUNTIF(Feries,(G63-16))&gt;0),(G63-16)-1,(G63-16)))&gt;0),IF(OR(WEEKDAY((G63-16),2)&gt;5,COUNTIF(Feries,(G63-16))&gt;0),(G63-16)-1,(G63-16))-1,IF(OR(WEEKDAY((G63-16),2)&gt;5,COUNTIF(Feries,(G63-16))&gt;0),(G63-16)-1,(G63-16))))&gt;0),IF(OR(WEEKDAY(IF(OR(WEEKDAY((G63-16),2)&gt;5,COUNTIF(Feries,(G63-16))&gt;0),(G63-16)-1,(G63-16)),2)&gt;5,COUNTIF(Feries,IF(OR(WEEKDAY((G63-16),2)&gt;5,COUNTIF(Feries,(G63-16))&gt;0),(G63-16)-1,(G63-16)))&gt;0),IF(OR(WEEKDAY((G63-16),2)&gt;5,COUNTIF(Feries,(G63-16))&gt;0),(G63-16)-1,(G63-16))-1,IF(OR(WEEKDAY((G63-16),2)&gt;5,COUNTIF(Feries,(G63-16))&gt;0),(G63-16)-1,(G63-16)))-1,IF(OR(WEEKDAY(IF(OR(WEEKDAY((G63-16),2)&gt;5,COUNTIF(Feries,(G63-16))&gt;0),(G63-16)-1,(G63-16)),2)&gt;5,COUNTIF(Feries,IF(OR(WEEKDAY((G63-16),2)&gt;5,COUNTIF(Feries,(G63-16))&gt;0),(G63-16)-1,(G63-16)))&gt;0),IF(OR(WEEKDAY((G63-16),2)&gt;5,COUNTIF(Feries,(G63-16))&gt;0),(G63-16)-1,(G63-16))-1,IF(OR(WEEKDAY((G63-16),2)&gt;5,COUNTIF(Feries,(G63-16))&gt;0),(G63-16)-1,(G63-16)))),2)&gt;5,COUNTIF(Feries,IF(OR(WEEKDAY(IF(OR(WEEKDAY(IF(OR(WEEKDAY((G63-16),2)&gt;5,COUNTIF(Feries,(G63-16))&gt;0),(G63-16)-1,(G63-16)),2)&gt;5,COUNTIF(Feries,IF(OR(WEEKDAY((G63-16),2)&gt;5,COUNTIF(Feries,(G63-16))&gt;0),(G63-16)-1,(G63-16)))&gt;0),IF(OR(WEEKDAY((G63-16),2)&gt;5,COUNTIF(Feries,(G63-16))&gt;0),(G63-16)-1,(G63-16))-1,IF(OR(WEEKDAY((G63-16),2)&gt;5,COUNTIF(Feries,(G63-16))&gt;0),(G63-16)-1,(G63-16))),2)&gt;5,COUNTIF(Feries,IF(OR(WEEKDAY(IF(OR(WEEKDAY((G63-16),2)&gt;5,COUNTIF(Feries,(G63-16))&gt;0),(G63-16)-1,(G63-16)),2)&gt;5,COUNTIF(Feries,IF(OR(WEEKDAY((G63-16),2)&gt;5,COUNTIF(Feries,(G63-16))&gt;0),(G63-16)-1,(G63-16)))&gt;0),IF(OR(WEEKDAY((G63-16),2)&gt;5,COUNTIF(Feries,(G63-16))&gt;0),(G63-16)-1,(G63-16))-1,IF(OR(WEEKDAY((G63-16),2)&gt;5,COUNTIF(Feries,(G63-16))&gt;0),(G63-16)-1,(G63-16))))&gt;0),IF(OR(WEEKDAY(IF(OR(WEEKDAY((G63-16),2)&gt;5,COUNTIF(Feries,(G63-16))&gt;0),(G63-16)-1,(G63-16)),2)&gt;5,COUNTIF(Feries,IF(OR(WEEKDAY((G63-16),2)&gt;5,COUNTIF(Feries,(G63-16))&gt;0),(G63-16)-1,(G63-16)))&gt;0),IF(OR(WEEKDAY((G63-16),2)&gt;5,COUNTIF(Feries,(G63-16))&gt;0),(G63-16)-1,(G63-16))-1,IF(OR(WEEKDAY((G63-16),2)&gt;5,COUNTIF(Feries,(G63-16))&gt;0),(G63-16)-1,(G63-16)))-1,IF(OR(WEEKDAY(IF(OR(WEEKDAY((G63-16),2)&gt;5,COUNTIF(Feries,(G63-16))&gt;0),(G63-16)-1,(G63-16)),2)&gt;5,COUNTIF(Feries,IF(OR(WEEKDAY((G63-16),2)&gt;5,COUNTIF(Feries,(G63-16))&gt;0),(G63-16)-1,(G63-16)))&gt;0),IF(OR(WEEKDAY((G63-16),2)&gt;5,COUNTIF(Feries,(G63-16))&gt;0),(G63-16)-1,(G63-16))-1,IF(OR(WEEKDAY((G63-16),2)&gt;5,COUNTIF(Feries,(G63-16))&gt;0),(G63-16)-1,(G63-16)))))&gt;0),IF(OR(WEEKDAY(IF(OR(WEEKDAY(IF(OR(WEEKDAY((G63-16),2)&gt;5,COUNTIF(Feries,(G63-16))&gt;0),(G63-16)-1,(G63-16)),2)&gt;5,COUNTIF(Feries,IF(OR(WEEKDAY((G63-16),2)&gt;5,COUNTIF(Feries,(G63-16))&gt;0),(G63-16)-1,(G63-16)))&gt;0),IF(OR(WEEKDAY((G63-16),2)&gt;5,COUNTIF(Feries,(G63-16))&gt;0),(G63-16)-1,(G63-16))-1,IF(OR(WEEKDAY((G63-16),2)&gt;5,COUNTIF(Feries,(G63-16))&gt;0),(G63-16)-1,(G63-16))),2)&gt;5,COUNTIF(Feries,IF(OR(WEEKDAY(IF(OR(WEEKDAY((G63-16),2)&gt;5,COUNTIF(Feries,(G63-16))&gt;0),(G63-16)-1,(G63-16)),2)&gt;5,COUNTIF(Feries,IF(OR(WEEKDAY((G63-16),2)&gt;5,COUNTIF(Feries,(G63-16))&gt;0),(G63-16)-1,(G63-16)))&gt;0),IF(OR(WEEKDAY((G63-16),2)&gt;5,COUNTIF(Feries,(G63-16))&gt;0),(G63-16)-1,(G63-16))-1,IF(OR(WEEKDAY((G63-16),2)&gt;5,COUNTIF(Feries,(G63-16))&gt;0),(G63-16)-1,(G63-16))))&gt;0),IF(OR(WEEKDAY(IF(OR(WEEKDAY((G63-16),2)&gt;5,COUNTIF(Feries,(G63-16))&gt;0),(G63-16)-1,(G63-16)),2)&gt;5,COUNTIF(Feries,IF(OR(WEEKDAY((G63-16),2)&gt;5,COUNTIF(Feries,(G63-16))&gt;0),(G63-16)-1,(G63-16)))&gt;0),IF(OR(WEEKDAY((G63-16),2)&gt;5,COUNTIF(Feries,(G63-16))&gt;0),(G63-16)-1,(G63-16))-1,IF(OR(WEEKDAY((G63-16),2)&gt;5,COUNTIF(Feries,(G63-16))&gt;0),(G63-16)-1,(G63-16)))-1,IF(OR(WEEKDAY(IF(OR(WEEKDAY((G63-16),2)&gt;5,COUNTIF(Feries,(G63-16))&gt;0),(G63-16)-1,(G63-16)),2)&gt;5,COUNTIF(Feries,IF(OR(WEEKDAY((G63-16),2)&gt;5,COUNTIF(Feries,(G63-16))&gt;0),(G63-16)-1,(G63-16)))&gt;0),IF(OR(WEEKDAY((G63-16),2)&gt;5,COUNTIF(Feries,(G63-16))&gt;0),(G63-16)-1,(G63-16))-1,IF(OR(WEEKDAY((G63-16),2)&gt;5,COUNTIF(Feries,(G63-16))&gt;0),(G63-16)-1,(G63-16))))-1,IF(OR(WEEKDAY(IF(OR(WEEKDAY(IF(OR(WEEKDAY((G63-16),2)&gt;5,COUNTIF(Feries,(G63-16))&gt;0),(G63-16)-1,(G63-16)),2)&gt;5,COUNTIF(Feries,IF(OR(WEEKDAY((G63-16),2)&gt;5,COUNTIF(Feries,(G63-16))&gt;0),(G63-16)-1,(G63-16)))&gt;0),IF(OR(WEEKDAY((G63-16),2)&gt;5,COUNTIF(Feries,(G63-16))&gt;0),(G63-16)-1,(G63-16))-1,IF(OR(WEEKDAY((G63-16),2)&gt;5,COUNTIF(Feries,(G63-16))&gt;0),(G63-16)-1,(G63-16))),2)&gt;5,COUNTIF(Feries,IF(OR(WEEKDAY(IF(OR(WEEKDAY((G63-16),2)&gt;5,COUNTIF(Feries,(G63-16))&gt;0),(G63-16)-1,(G63-16)),2)&gt;5,COUNTIF(Feries,IF(OR(WEEKDAY((G63-16),2)&gt;5,COUNTIF(Feries,(G63-16))&gt;0),(G63-16)-1,(G63-16)))&gt;0),IF(OR(WEEKDAY((G63-16),2)&gt;5,COUNTIF(Feries,(G63-16))&gt;0),(G63-16)-1,(G63-16))-1,IF(OR(WEEKDAY((G63-16),2)&gt;5,COUNTIF(Feries,(G63-16))&gt;0),(G63-16)-1,(G63-16))))&gt;0),IF(OR(WEEKDAY(IF(OR(WEEKDAY((G63-16),2)&gt;5,COUNTIF(Feries,(G63-16))&gt;0),(G63-16)-1,(G63-16)),2)&gt;5,COUNTIF(Feries,IF(OR(WEEKDAY((G63-16),2)&gt;5,COUNTIF(Feries,(G63-16))&gt;0),(G63-16)-1,(G63-16)))&gt;0),IF(OR(WEEKDAY((G63-16),2)&gt;5,COUNTIF(Feries,(G63-16))&gt;0),(G63-16)-1,(G63-16))-1,IF(OR(WEEKDAY((G63-16),2)&gt;5,COUNTIF(Feries,(G63-16))&gt;0),(G63-16)-1,(G63-16)))-1,IF(OR(WEEKDAY(IF(OR(WEEKDAY((G63-16),2)&gt;5,COUNTIF(Feries,(G63-16))&gt;0),(G63-16)-1,(G63-16)),2)&gt;5,COUNTIF(Feries,IF(OR(WEEKDAY((G63-16),2)&gt;5,COUNTIF(Feries,(G63-16))&gt;0),(G63-16)-1,(G63-16)))&gt;0),IF(OR(WEEKDAY((G63-16),2)&gt;5,COUNTIF(Feries,(G63-16))&gt;0),(G63-16)-1,(G63-16))-1,IF(OR(WEEKDAY((G63-16),2)&gt;5,COUNTIF(Feries,(G63-16))&gt;0),(G63-16)-1,(G63-16)))))))</f>
        <v/>
      </c>
      <c r="J63" s="9">
        <f>IF(G63="","",IF(OR(WEEKDAY(IF(OR(WEEKDAY(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2)&gt;5,COUNTIF(Feries,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gt;0),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-1,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2)&gt;5,COUNTIF(Feries,IF(OR(WEEKDAY(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2)&gt;5,COUNTIF(Feries,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gt;0),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-1,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gt;0),IF(OR(WEEKDAY(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2)&gt;5,COUNTIF(Feries,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gt;0),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-1,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-1,IF(OR(WEEKDAY(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2)&gt;5,COUNTIF(Feries,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gt;0),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-1,IF(OR(WEEKDAY(IF(OR(WEEKDAY((EDATE(G63,1)),2)&gt;5,COUNTIF(Feries,(EDATE(G63,1)))&gt;0),(EDATE(G63,1))-1,(EDATE(G63,1))),2)&gt;5,COUNTIF(Feries,IF(OR(WEEKDAY((EDATE(G63,1)),2)&gt;5,COUNTIF(Feries,(EDATE(G63,1)))&gt;0),(EDATE(G63,1))-1,(EDATE(G63,1))))&gt;0),IF(OR(WEEKDAY((EDATE(G63,1)),2)&gt;5,COUNTIF(Feries,(EDATE(G63,1)))&gt;0),(EDATE(G63,1))-1,(EDATE(G63,1)))-1,IF(OR(WEEKDAY((EDATE(G63,1)),2)&gt;5,COUNTIF(Feries,(EDATE(G63,1)))&gt;0),(EDATE(G63,1))-1,(EDATE(G63,1)))))))</f>
        <v/>
      </c>
      <c r="K63" s="16">
        <f>IF(OR(D63="",G63=""),"",IF(AND(ISNUMBER(H63),G63&gt;H63),"⚠ AG après la date limite : requête en prorogation à déposer avant la date limite",IF(AND(ISNUMBER(I63),TODAY()&gt;I63),"⚠ Date de convocation dépassée","")))</f>
        <v/>
      </c>
      <c r="L63" s="14"/>
    </row>
    <row r="64" spans="2:12">
      <c r="B64" s="14"/>
      <c r="C64" s="14"/>
      <c r="D64" s="7"/>
      <c r="E64" s="14"/>
      <c r="F64" s="14"/>
      <c r="G64" s="7"/>
      <c r="H64" s="9">
        <f>IF(D64="","",IF(C64="SAS","Selon statuts",IF(OR(C64="SA",C64="SARL",C64="SASU",C64="EURL"),EDATE(D64,6),"À vérifier")))</f>
        <v/>
      </c>
      <c r="I64" s="9">
        <f>IF(G64="","",IF(OR(C64="SASU",C64="EURL"),"Sans objet",IF(OR(WEEKDAY(IF(OR(WEEKDAY(IF(OR(WEEKDAY(IF(OR(WEEKDAY((G64-16),2)&gt;5,COUNTIF(Feries,(G64-16))&gt;0),(G64-16)-1,(G64-16)),2)&gt;5,COUNTIF(Feries,IF(OR(WEEKDAY((G64-16),2)&gt;5,COUNTIF(Feries,(G64-16))&gt;0),(G64-16)-1,(G64-16)))&gt;0),IF(OR(WEEKDAY((G64-16),2)&gt;5,COUNTIF(Feries,(G64-16))&gt;0),(G64-16)-1,(G64-16))-1,IF(OR(WEEKDAY((G64-16),2)&gt;5,COUNTIF(Feries,(G64-16))&gt;0),(G64-16)-1,(G64-16))),2)&gt;5,COUNTIF(Feries,IF(OR(WEEKDAY(IF(OR(WEEKDAY((G64-16),2)&gt;5,COUNTIF(Feries,(G64-16))&gt;0),(G64-16)-1,(G64-16)),2)&gt;5,COUNTIF(Feries,IF(OR(WEEKDAY((G64-16),2)&gt;5,COUNTIF(Feries,(G64-16))&gt;0),(G64-16)-1,(G64-16)))&gt;0),IF(OR(WEEKDAY((G64-16),2)&gt;5,COUNTIF(Feries,(G64-16))&gt;0),(G64-16)-1,(G64-16))-1,IF(OR(WEEKDAY((G64-16),2)&gt;5,COUNTIF(Feries,(G64-16))&gt;0),(G64-16)-1,(G64-16))))&gt;0),IF(OR(WEEKDAY(IF(OR(WEEKDAY((G64-16),2)&gt;5,COUNTIF(Feries,(G64-16))&gt;0),(G64-16)-1,(G64-16)),2)&gt;5,COUNTIF(Feries,IF(OR(WEEKDAY((G64-16),2)&gt;5,COUNTIF(Feries,(G64-16))&gt;0),(G64-16)-1,(G64-16)))&gt;0),IF(OR(WEEKDAY((G64-16),2)&gt;5,COUNTIF(Feries,(G64-16))&gt;0),(G64-16)-1,(G64-16))-1,IF(OR(WEEKDAY((G64-16),2)&gt;5,COUNTIF(Feries,(G64-16))&gt;0),(G64-16)-1,(G64-16)))-1,IF(OR(WEEKDAY(IF(OR(WEEKDAY((G64-16),2)&gt;5,COUNTIF(Feries,(G64-16))&gt;0),(G64-16)-1,(G64-16)),2)&gt;5,COUNTIF(Feries,IF(OR(WEEKDAY((G64-16),2)&gt;5,COUNTIF(Feries,(G64-16))&gt;0),(G64-16)-1,(G64-16)))&gt;0),IF(OR(WEEKDAY((G64-16),2)&gt;5,COUNTIF(Feries,(G64-16))&gt;0),(G64-16)-1,(G64-16))-1,IF(OR(WEEKDAY((G64-16),2)&gt;5,COUNTIF(Feries,(G64-16))&gt;0),(G64-16)-1,(G64-16)))),2)&gt;5,COUNTIF(Feries,IF(OR(WEEKDAY(IF(OR(WEEKDAY(IF(OR(WEEKDAY((G64-16),2)&gt;5,COUNTIF(Feries,(G64-16))&gt;0),(G64-16)-1,(G64-16)),2)&gt;5,COUNTIF(Feries,IF(OR(WEEKDAY((G64-16),2)&gt;5,COUNTIF(Feries,(G64-16))&gt;0),(G64-16)-1,(G64-16)))&gt;0),IF(OR(WEEKDAY((G64-16),2)&gt;5,COUNTIF(Feries,(G64-16))&gt;0),(G64-16)-1,(G64-16))-1,IF(OR(WEEKDAY((G64-16),2)&gt;5,COUNTIF(Feries,(G64-16))&gt;0),(G64-16)-1,(G64-16))),2)&gt;5,COUNTIF(Feries,IF(OR(WEEKDAY(IF(OR(WEEKDAY((G64-16),2)&gt;5,COUNTIF(Feries,(G64-16))&gt;0),(G64-16)-1,(G64-16)),2)&gt;5,COUNTIF(Feries,IF(OR(WEEKDAY((G64-16),2)&gt;5,COUNTIF(Feries,(G64-16))&gt;0),(G64-16)-1,(G64-16)))&gt;0),IF(OR(WEEKDAY((G64-16),2)&gt;5,COUNTIF(Feries,(G64-16))&gt;0),(G64-16)-1,(G64-16))-1,IF(OR(WEEKDAY((G64-16),2)&gt;5,COUNTIF(Feries,(G64-16))&gt;0),(G64-16)-1,(G64-16))))&gt;0),IF(OR(WEEKDAY(IF(OR(WEEKDAY((G64-16),2)&gt;5,COUNTIF(Feries,(G64-16))&gt;0),(G64-16)-1,(G64-16)),2)&gt;5,COUNTIF(Feries,IF(OR(WEEKDAY((G64-16),2)&gt;5,COUNTIF(Feries,(G64-16))&gt;0),(G64-16)-1,(G64-16)))&gt;0),IF(OR(WEEKDAY((G64-16),2)&gt;5,COUNTIF(Feries,(G64-16))&gt;0),(G64-16)-1,(G64-16))-1,IF(OR(WEEKDAY((G64-16),2)&gt;5,COUNTIF(Feries,(G64-16))&gt;0),(G64-16)-1,(G64-16)))-1,IF(OR(WEEKDAY(IF(OR(WEEKDAY((G64-16),2)&gt;5,COUNTIF(Feries,(G64-16))&gt;0),(G64-16)-1,(G64-16)),2)&gt;5,COUNTIF(Feries,IF(OR(WEEKDAY((G64-16),2)&gt;5,COUNTIF(Feries,(G64-16))&gt;0),(G64-16)-1,(G64-16)))&gt;0),IF(OR(WEEKDAY((G64-16),2)&gt;5,COUNTIF(Feries,(G64-16))&gt;0),(G64-16)-1,(G64-16))-1,IF(OR(WEEKDAY((G64-16),2)&gt;5,COUNTIF(Feries,(G64-16))&gt;0),(G64-16)-1,(G64-16)))))&gt;0),IF(OR(WEEKDAY(IF(OR(WEEKDAY(IF(OR(WEEKDAY((G64-16),2)&gt;5,COUNTIF(Feries,(G64-16))&gt;0),(G64-16)-1,(G64-16)),2)&gt;5,COUNTIF(Feries,IF(OR(WEEKDAY((G64-16),2)&gt;5,COUNTIF(Feries,(G64-16))&gt;0),(G64-16)-1,(G64-16)))&gt;0),IF(OR(WEEKDAY((G64-16),2)&gt;5,COUNTIF(Feries,(G64-16))&gt;0),(G64-16)-1,(G64-16))-1,IF(OR(WEEKDAY((G64-16),2)&gt;5,COUNTIF(Feries,(G64-16))&gt;0),(G64-16)-1,(G64-16))),2)&gt;5,COUNTIF(Feries,IF(OR(WEEKDAY(IF(OR(WEEKDAY((G64-16),2)&gt;5,COUNTIF(Feries,(G64-16))&gt;0),(G64-16)-1,(G64-16)),2)&gt;5,COUNTIF(Feries,IF(OR(WEEKDAY((G64-16),2)&gt;5,COUNTIF(Feries,(G64-16))&gt;0),(G64-16)-1,(G64-16)))&gt;0),IF(OR(WEEKDAY((G64-16),2)&gt;5,COUNTIF(Feries,(G64-16))&gt;0),(G64-16)-1,(G64-16))-1,IF(OR(WEEKDAY((G64-16),2)&gt;5,COUNTIF(Feries,(G64-16))&gt;0),(G64-16)-1,(G64-16))))&gt;0),IF(OR(WEEKDAY(IF(OR(WEEKDAY((G64-16),2)&gt;5,COUNTIF(Feries,(G64-16))&gt;0),(G64-16)-1,(G64-16)),2)&gt;5,COUNTIF(Feries,IF(OR(WEEKDAY((G64-16),2)&gt;5,COUNTIF(Feries,(G64-16))&gt;0),(G64-16)-1,(G64-16)))&gt;0),IF(OR(WEEKDAY((G64-16),2)&gt;5,COUNTIF(Feries,(G64-16))&gt;0),(G64-16)-1,(G64-16))-1,IF(OR(WEEKDAY((G64-16),2)&gt;5,COUNTIF(Feries,(G64-16))&gt;0),(G64-16)-1,(G64-16)))-1,IF(OR(WEEKDAY(IF(OR(WEEKDAY((G64-16),2)&gt;5,COUNTIF(Feries,(G64-16))&gt;0),(G64-16)-1,(G64-16)),2)&gt;5,COUNTIF(Feries,IF(OR(WEEKDAY((G64-16),2)&gt;5,COUNTIF(Feries,(G64-16))&gt;0),(G64-16)-1,(G64-16)))&gt;0),IF(OR(WEEKDAY((G64-16),2)&gt;5,COUNTIF(Feries,(G64-16))&gt;0),(G64-16)-1,(G64-16))-1,IF(OR(WEEKDAY((G64-16),2)&gt;5,COUNTIF(Feries,(G64-16))&gt;0),(G64-16)-1,(G64-16))))-1,IF(OR(WEEKDAY(IF(OR(WEEKDAY(IF(OR(WEEKDAY((G64-16),2)&gt;5,COUNTIF(Feries,(G64-16))&gt;0),(G64-16)-1,(G64-16)),2)&gt;5,COUNTIF(Feries,IF(OR(WEEKDAY((G64-16),2)&gt;5,COUNTIF(Feries,(G64-16))&gt;0),(G64-16)-1,(G64-16)))&gt;0),IF(OR(WEEKDAY((G64-16),2)&gt;5,COUNTIF(Feries,(G64-16))&gt;0),(G64-16)-1,(G64-16))-1,IF(OR(WEEKDAY((G64-16),2)&gt;5,COUNTIF(Feries,(G64-16))&gt;0),(G64-16)-1,(G64-16))),2)&gt;5,COUNTIF(Feries,IF(OR(WEEKDAY(IF(OR(WEEKDAY((G64-16),2)&gt;5,COUNTIF(Feries,(G64-16))&gt;0),(G64-16)-1,(G64-16)),2)&gt;5,COUNTIF(Feries,IF(OR(WEEKDAY((G64-16),2)&gt;5,COUNTIF(Feries,(G64-16))&gt;0),(G64-16)-1,(G64-16)))&gt;0),IF(OR(WEEKDAY((G64-16),2)&gt;5,COUNTIF(Feries,(G64-16))&gt;0),(G64-16)-1,(G64-16))-1,IF(OR(WEEKDAY((G64-16),2)&gt;5,COUNTIF(Feries,(G64-16))&gt;0),(G64-16)-1,(G64-16))))&gt;0),IF(OR(WEEKDAY(IF(OR(WEEKDAY((G64-16),2)&gt;5,COUNTIF(Feries,(G64-16))&gt;0),(G64-16)-1,(G64-16)),2)&gt;5,COUNTIF(Feries,IF(OR(WEEKDAY((G64-16),2)&gt;5,COUNTIF(Feries,(G64-16))&gt;0),(G64-16)-1,(G64-16)))&gt;0),IF(OR(WEEKDAY((G64-16),2)&gt;5,COUNTIF(Feries,(G64-16))&gt;0),(G64-16)-1,(G64-16))-1,IF(OR(WEEKDAY((G64-16),2)&gt;5,COUNTIF(Feries,(G64-16))&gt;0),(G64-16)-1,(G64-16)))-1,IF(OR(WEEKDAY(IF(OR(WEEKDAY((G64-16),2)&gt;5,COUNTIF(Feries,(G64-16))&gt;0),(G64-16)-1,(G64-16)),2)&gt;5,COUNTIF(Feries,IF(OR(WEEKDAY((G64-16),2)&gt;5,COUNTIF(Feries,(G64-16))&gt;0),(G64-16)-1,(G64-16)))&gt;0),IF(OR(WEEKDAY((G64-16),2)&gt;5,COUNTIF(Feries,(G64-16))&gt;0),(G64-16)-1,(G64-16))-1,IF(OR(WEEKDAY((G64-16),2)&gt;5,COUNTIF(Feries,(G64-16))&gt;0),(G64-16)-1,(G64-16)))))))</f>
        <v/>
      </c>
      <c r="J64" s="9">
        <f>IF(G64="","",IF(OR(WEEKDAY(IF(OR(WEEKDAY(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2)&gt;5,COUNTIF(Feries,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gt;0),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-1,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2)&gt;5,COUNTIF(Feries,IF(OR(WEEKDAY(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2)&gt;5,COUNTIF(Feries,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gt;0),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-1,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gt;0),IF(OR(WEEKDAY(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2)&gt;5,COUNTIF(Feries,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gt;0),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-1,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-1,IF(OR(WEEKDAY(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2)&gt;5,COUNTIF(Feries,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gt;0),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-1,IF(OR(WEEKDAY(IF(OR(WEEKDAY((EDATE(G64,1)),2)&gt;5,COUNTIF(Feries,(EDATE(G64,1)))&gt;0),(EDATE(G64,1))-1,(EDATE(G64,1))),2)&gt;5,COUNTIF(Feries,IF(OR(WEEKDAY((EDATE(G64,1)),2)&gt;5,COUNTIF(Feries,(EDATE(G64,1)))&gt;0),(EDATE(G64,1))-1,(EDATE(G64,1))))&gt;0),IF(OR(WEEKDAY((EDATE(G64,1)),2)&gt;5,COUNTIF(Feries,(EDATE(G64,1)))&gt;0),(EDATE(G64,1))-1,(EDATE(G64,1)))-1,IF(OR(WEEKDAY((EDATE(G64,1)),2)&gt;5,COUNTIF(Feries,(EDATE(G64,1)))&gt;0),(EDATE(G64,1))-1,(EDATE(G64,1)))))))</f>
        <v/>
      </c>
      <c r="K64" s="16">
        <f>IF(OR(D64="",G64=""),"",IF(AND(ISNUMBER(H64),G64&gt;H64),"⚠ AG après la date limite : requête en prorogation à déposer avant la date limite",IF(AND(ISNUMBER(I64),TODAY()&gt;I64),"⚠ Date de convocation dépassée","")))</f>
        <v/>
      </c>
      <c r="L64" s="14"/>
    </row>
    <row r="65" spans="2:12">
      <c r="B65" s="14"/>
      <c r="C65" s="14"/>
      <c r="D65" s="7"/>
      <c r="E65" s="14"/>
      <c r="F65" s="14"/>
      <c r="G65" s="7"/>
      <c r="H65" s="9">
        <f>IF(D65="","",IF(C65="SAS","Selon statuts",IF(OR(C65="SA",C65="SARL",C65="SASU",C65="EURL"),EDATE(D65,6),"À vérifier")))</f>
        <v/>
      </c>
      <c r="I65" s="9">
        <f>IF(G65="","",IF(OR(C65="SASU",C65="EURL"),"Sans objet",IF(OR(WEEKDAY(IF(OR(WEEKDAY(IF(OR(WEEKDAY(IF(OR(WEEKDAY((G65-16),2)&gt;5,COUNTIF(Feries,(G65-16))&gt;0),(G65-16)-1,(G65-16)),2)&gt;5,COUNTIF(Feries,IF(OR(WEEKDAY((G65-16),2)&gt;5,COUNTIF(Feries,(G65-16))&gt;0),(G65-16)-1,(G65-16)))&gt;0),IF(OR(WEEKDAY((G65-16),2)&gt;5,COUNTIF(Feries,(G65-16))&gt;0),(G65-16)-1,(G65-16))-1,IF(OR(WEEKDAY((G65-16),2)&gt;5,COUNTIF(Feries,(G65-16))&gt;0),(G65-16)-1,(G65-16))),2)&gt;5,COUNTIF(Feries,IF(OR(WEEKDAY(IF(OR(WEEKDAY((G65-16),2)&gt;5,COUNTIF(Feries,(G65-16))&gt;0),(G65-16)-1,(G65-16)),2)&gt;5,COUNTIF(Feries,IF(OR(WEEKDAY((G65-16),2)&gt;5,COUNTIF(Feries,(G65-16))&gt;0),(G65-16)-1,(G65-16)))&gt;0),IF(OR(WEEKDAY((G65-16),2)&gt;5,COUNTIF(Feries,(G65-16))&gt;0),(G65-16)-1,(G65-16))-1,IF(OR(WEEKDAY((G65-16),2)&gt;5,COUNTIF(Feries,(G65-16))&gt;0),(G65-16)-1,(G65-16))))&gt;0),IF(OR(WEEKDAY(IF(OR(WEEKDAY((G65-16),2)&gt;5,COUNTIF(Feries,(G65-16))&gt;0),(G65-16)-1,(G65-16)),2)&gt;5,COUNTIF(Feries,IF(OR(WEEKDAY((G65-16),2)&gt;5,COUNTIF(Feries,(G65-16))&gt;0),(G65-16)-1,(G65-16)))&gt;0),IF(OR(WEEKDAY((G65-16),2)&gt;5,COUNTIF(Feries,(G65-16))&gt;0),(G65-16)-1,(G65-16))-1,IF(OR(WEEKDAY((G65-16),2)&gt;5,COUNTIF(Feries,(G65-16))&gt;0),(G65-16)-1,(G65-16)))-1,IF(OR(WEEKDAY(IF(OR(WEEKDAY((G65-16),2)&gt;5,COUNTIF(Feries,(G65-16))&gt;0),(G65-16)-1,(G65-16)),2)&gt;5,COUNTIF(Feries,IF(OR(WEEKDAY((G65-16),2)&gt;5,COUNTIF(Feries,(G65-16))&gt;0),(G65-16)-1,(G65-16)))&gt;0),IF(OR(WEEKDAY((G65-16),2)&gt;5,COUNTIF(Feries,(G65-16))&gt;0),(G65-16)-1,(G65-16))-1,IF(OR(WEEKDAY((G65-16),2)&gt;5,COUNTIF(Feries,(G65-16))&gt;0),(G65-16)-1,(G65-16)))),2)&gt;5,COUNTIF(Feries,IF(OR(WEEKDAY(IF(OR(WEEKDAY(IF(OR(WEEKDAY((G65-16),2)&gt;5,COUNTIF(Feries,(G65-16))&gt;0),(G65-16)-1,(G65-16)),2)&gt;5,COUNTIF(Feries,IF(OR(WEEKDAY((G65-16),2)&gt;5,COUNTIF(Feries,(G65-16))&gt;0),(G65-16)-1,(G65-16)))&gt;0),IF(OR(WEEKDAY((G65-16),2)&gt;5,COUNTIF(Feries,(G65-16))&gt;0),(G65-16)-1,(G65-16))-1,IF(OR(WEEKDAY((G65-16),2)&gt;5,COUNTIF(Feries,(G65-16))&gt;0),(G65-16)-1,(G65-16))),2)&gt;5,COUNTIF(Feries,IF(OR(WEEKDAY(IF(OR(WEEKDAY((G65-16),2)&gt;5,COUNTIF(Feries,(G65-16))&gt;0),(G65-16)-1,(G65-16)),2)&gt;5,COUNTIF(Feries,IF(OR(WEEKDAY((G65-16),2)&gt;5,COUNTIF(Feries,(G65-16))&gt;0),(G65-16)-1,(G65-16)))&gt;0),IF(OR(WEEKDAY((G65-16),2)&gt;5,COUNTIF(Feries,(G65-16))&gt;0),(G65-16)-1,(G65-16))-1,IF(OR(WEEKDAY((G65-16),2)&gt;5,COUNTIF(Feries,(G65-16))&gt;0),(G65-16)-1,(G65-16))))&gt;0),IF(OR(WEEKDAY(IF(OR(WEEKDAY((G65-16),2)&gt;5,COUNTIF(Feries,(G65-16))&gt;0),(G65-16)-1,(G65-16)),2)&gt;5,COUNTIF(Feries,IF(OR(WEEKDAY((G65-16),2)&gt;5,COUNTIF(Feries,(G65-16))&gt;0),(G65-16)-1,(G65-16)))&gt;0),IF(OR(WEEKDAY((G65-16),2)&gt;5,COUNTIF(Feries,(G65-16))&gt;0),(G65-16)-1,(G65-16))-1,IF(OR(WEEKDAY((G65-16),2)&gt;5,COUNTIF(Feries,(G65-16))&gt;0),(G65-16)-1,(G65-16)))-1,IF(OR(WEEKDAY(IF(OR(WEEKDAY((G65-16),2)&gt;5,COUNTIF(Feries,(G65-16))&gt;0),(G65-16)-1,(G65-16)),2)&gt;5,COUNTIF(Feries,IF(OR(WEEKDAY((G65-16),2)&gt;5,COUNTIF(Feries,(G65-16))&gt;0),(G65-16)-1,(G65-16)))&gt;0),IF(OR(WEEKDAY((G65-16),2)&gt;5,COUNTIF(Feries,(G65-16))&gt;0),(G65-16)-1,(G65-16))-1,IF(OR(WEEKDAY((G65-16),2)&gt;5,COUNTIF(Feries,(G65-16))&gt;0),(G65-16)-1,(G65-16)))))&gt;0),IF(OR(WEEKDAY(IF(OR(WEEKDAY(IF(OR(WEEKDAY((G65-16),2)&gt;5,COUNTIF(Feries,(G65-16))&gt;0),(G65-16)-1,(G65-16)),2)&gt;5,COUNTIF(Feries,IF(OR(WEEKDAY((G65-16),2)&gt;5,COUNTIF(Feries,(G65-16))&gt;0),(G65-16)-1,(G65-16)))&gt;0),IF(OR(WEEKDAY((G65-16),2)&gt;5,COUNTIF(Feries,(G65-16))&gt;0),(G65-16)-1,(G65-16))-1,IF(OR(WEEKDAY((G65-16),2)&gt;5,COUNTIF(Feries,(G65-16))&gt;0),(G65-16)-1,(G65-16))),2)&gt;5,COUNTIF(Feries,IF(OR(WEEKDAY(IF(OR(WEEKDAY((G65-16),2)&gt;5,COUNTIF(Feries,(G65-16))&gt;0),(G65-16)-1,(G65-16)),2)&gt;5,COUNTIF(Feries,IF(OR(WEEKDAY((G65-16),2)&gt;5,COUNTIF(Feries,(G65-16))&gt;0),(G65-16)-1,(G65-16)))&gt;0),IF(OR(WEEKDAY((G65-16),2)&gt;5,COUNTIF(Feries,(G65-16))&gt;0),(G65-16)-1,(G65-16))-1,IF(OR(WEEKDAY((G65-16),2)&gt;5,COUNTIF(Feries,(G65-16))&gt;0),(G65-16)-1,(G65-16))))&gt;0),IF(OR(WEEKDAY(IF(OR(WEEKDAY((G65-16),2)&gt;5,COUNTIF(Feries,(G65-16))&gt;0),(G65-16)-1,(G65-16)),2)&gt;5,COUNTIF(Feries,IF(OR(WEEKDAY((G65-16),2)&gt;5,COUNTIF(Feries,(G65-16))&gt;0),(G65-16)-1,(G65-16)))&gt;0),IF(OR(WEEKDAY((G65-16),2)&gt;5,COUNTIF(Feries,(G65-16))&gt;0),(G65-16)-1,(G65-16))-1,IF(OR(WEEKDAY((G65-16),2)&gt;5,COUNTIF(Feries,(G65-16))&gt;0),(G65-16)-1,(G65-16)))-1,IF(OR(WEEKDAY(IF(OR(WEEKDAY((G65-16),2)&gt;5,COUNTIF(Feries,(G65-16))&gt;0),(G65-16)-1,(G65-16)),2)&gt;5,COUNTIF(Feries,IF(OR(WEEKDAY((G65-16),2)&gt;5,COUNTIF(Feries,(G65-16))&gt;0),(G65-16)-1,(G65-16)))&gt;0),IF(OR(WEEKDAY((G65-16),2)&gt;5,COUNTIF(Feries,(G65-16))&gt;0),(G65-16)-1,(G65-16))-1,IF(OR(WEEKDAY((G65-16),2)&gt;5,COUNTIF(Feries,(G65-16))&gt;0),(G65-16)-1,(G65-16))))-1,IF(OR(WEEKDAY(IF(OR(WEEKDAY(IF(OR(WEEKDAY((G65-16),2)&gt;5,COUNTIF(Feries,(G65-16))&gt;0),(G65-16)-1,(G65-16)),2)&gt;5,COUNTIF(Feries,IF(OR(WEEKDAY((G65-16),2)&gt;5,COUNTIF(Feries,(G65-16))&gt;0),(G65-16)-1,(G65-16)))&gt;0),IF(OR(WEEKDAY((G65-16),2)&gt;5,COUNTIF(Feries,(G65-16))&gt;0),(G65-16)-1,(G65-16))-1,IF(OR(WEEKDAY((G65-16),2)&gt;5,COUNTIF(Feries,(G65-16))&gt;0),(G65-16)-1,(G65-16))),2)&gt;5,COUNTIF(Feries,IF(OR(WEEKDAY(IF(OR(WEEKDAY((G65-16),2)&gt;5,COUNTIF(Feries,(G65-16))&gt;0),(G65-16)-1,(G65-16)),2)&gt;5,COUNTIF(Feries,IF(OR(WEEKDAY((G65-16),2)&gt;5,COUNTIF(Feries,(G65-16))&gt;0),(G65-16)-1,(G65-16)))&gt;0),IF(OR(WEEKDAY((G65-16),2)&gt;5,COUNTIF(Feries,(G65-16))&gt;0),(G65-16)-1,(G65-16))-1,IF(OR(WEEKDAY((G65-16),2)&gt;5,COUNTIF(Feries,(G65-16))&gt;0),(G65-16)-1,(G65-16))))&gt;0),IF(OR(WEEKDAY(IF(OR(WEEKDAY((G65-16),2)&gt;5,COUNTIF(Feries,(G65-16))&gt;0),(G65-16)-1,(G65-16)),2)&gt;5,COUNTIF(Feries,IF(OR(WEEKDAY((G65-16),2)&gt;5,COUNTIF(Feries,(G65-16))&gt;0),(G65-16)-1,(G65-16)))&gt;0),IF(OR(WEEKDAY((G65-16),2)&gt;5,COUNTIF(Feries,(G65-16))&gt;0),(G65-16)-1,(G65-16))-1,IF(OR(WEEKDAY((G65-16),2)&gt;5,COUNTIF(Feries,(G65-16))&gt;0),(G65-16)-1,(G65-16)))-1,IF(OR(WEEKDAY(IF(OR(WEEKDAY((G65-16),2)&gt;5,COUNTIF(Feries,(G65-16))&gt;0),(G65-16)-1,(G65-16)),2)&gt;5,COUNTIF(Feries,IF(OR(WEEKDAY((G65-16),2)&gt;5,COUNTIF(Feries,(G65-16))&gt;0),(G65-16)-1,(G65-16)))&gt;0),IF(OR(WEEKDAY((G65-16),2)&gt;5,COUNTIF(Feries,(G65-16))&gt;0),(G65-16)-1,(G65-16))-1,IF(OR(WEEKDAY((G65-16),2)&gt;5,COUNTIF(Feries,(G65-16))&gt;0),(G65-16)-1,(G65-16)))))))</f>
        <v/>
      </c>
      <c r="J65" s="9">
        <f>IF(G65="","",IF(OR(WEEKDAY(IF(OR(WEEKDAY(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2)&gt;5,COUNTIF(Feries,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gt;0),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-1,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2)&gt;5,COUNTIF(Feries,IF(OR(WEEKDAY(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2)&gt;5,COUNTIF(Feries,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gt;0),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-1,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gt;0),IF(OR(WEEKDAY(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2)&gt;5,COUNTIF(Feries,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gt;0),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-1,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-1,IF(OR(WEEKDAY(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2)&gt;5,COUNTIF(Feries,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gt;0),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-1,IF(OR(WEEKDAY(IF(OR(WEEKDAY((EDATE(G65,1)),2)&gt;5,COUNTIF(Feries,(EDATE(G65,1)))&gt;0),(EDATE(G65,1))-1,(EDATE(G65,1))),2)&gt;5,COUNTIF(Feries,IF(OR(WEEKDAY((EDATE(G65,1)),2)&gt;5,COUNTIF(Feries,(EDATE(G65,1)))&gt;0),(EDATE(G65,1))-1,(EDATE(G65,1))))&gt;0),IF(OR(WEEKDAY((EDATE(G65,1)),2)&gt;5,COUNTIF(Feries,(EDATE(G65,1)))&gt;0),(EDATE(G65,1))-1,(EDATE(G65,1)))-1,IF(OR(WEEKDAY((EDATE(G65,1)),2)&gt;5,COUNTIF(Feries,(EDATE(G65,1)))&gt;0),(EDATE(G65,1))-1,(EDATE(G65,1)))))))</f>
        <v/>
      </c>
      <c r="K65" s="16">
        <f>IF(OR(D65="",G65=""),"",IF(AND(ISNUMBER(H65),G65&gt;H65),"⚠ AG après la date limite : requête en prorogation à déposer avant la date limite",IF(AND(ISNUMBER(I65),TODAY()&gt;I65),"⚠ Date de convocation dépassée","")))</f>
        <v/>
      </c>
      <c r="L65" s="14"/>
    </row>
    <row r="67" spans="2:12" ht="40" customHeight="1">
      <c r="B67" s="15" t="s">
        <v>93</v>
      </c>
      <c r="C67" s="15"/>
      <c r="D67" s="15"/>
      <c r="E67" s="15"/>
      <c r="F67" s="15"/>
      <c r="G67" s="15"/>
      <c r="H67" s="15"/>
      <c r="I67" s="15"/>
      <c r="J67" s="15"/>
      <c r="K67" s="15"/>
      <c r="L67" s="15"/>
    </row>
  </sheetData>
  <mergeCells count="1">
    <mergeCell ref="B67:L67"/>
  </mergeCells>
  <dataValidations count="180">
    <dataValidation type="list" allowBlank="1" showInputMessage="1" showErrorMessage="1" sqref="C6">
      <formula1>"SA,SAS,SASU,SARL,EURL,Autre"</formula1>
    </dataValidation>
    <dataValidation type="list" allowBlank="1" showInputMessage="1" showErrorMessage="1" sqref="E6:F6">
      <formula1>"Oui,Non"</formula1>
    </dataValidation>
    <dataValidation type="list" allowBlank="1" showInputMessage="1" showErrorMessage="1" sqref="L6">
      <formula1>"À faire,En cours,Fait,Non concerné"</formula1>
    </dataValidation>
    <dataValidation type="list" allowBlank="1" showInputMessage="1" showErrorMessage="1" sqref="C7">
      <formula1>"SA,SAS,SASU,SARL,EURL,Autre"</formula1>
    </dataValidation>
    <dataValidation type="list" allowBlank="1" showInputMessage="1" showErrorMessage="1" sqref="E7:F7">
      <formula1>"Oui,Non"</formula1>
    </dataValidation>
    <dataValidation type="list" allowBlank="1" showInputMessage="1" showErrorMessage="1" sqref="L7">
      <formula1>"À faire,En cours,Fait,Non concerné"</formula1>
    </dataValidation>
    <dataValidation type="list" allowBlank="1" showInputMessage="1" showErrorMessage="1" sqref="C8">
      <formula1>"SA,SAS,SASU,SARL,EURL,Autre"</formula1>
    </dataValidation>
    <dataValidation type="list" allowBlank="1" showInputMessage="1" showErrorMessage="1" sqref="E8:F8">
      <formula1>"Oui,Non"</formula1>
    </dataValidation>
    <dataValidation type="list" allowBlank="1" showInputMessage="1" showErrorMessage="1" sqref="L8">
      <formula1>"À faire,En cours,Fait,Non concerné"</formula1>
    </dataValidation>
    <dataValidation type="list" allowBlank="1" showInputMessage="1" showErrorMessage="1" sqref="C9">
      <formula1>"SA,SAS,SASU,SARL,EURL,Autre"</formula1>
    </dataValidation>
    <dataValidation type="list" allowBlank="1" showInputMessage="1" showErrorMessage="1" sqref="E9:F9">
      <formula1>"Oui,Non"</formula1>
    </dataValidation>
    <dataValidation type="list" allowBlank="1" showInputMessage="1" showErrorMessage="1" sqref="L9">
      <formula1>"À faire,En cours,Fait,Non concerné"</formula1>
    </dataValidation>
    <dataValidation type="list" allowBlank="1" showInputMessage="1" showErrorMessage="1" sqref="C10">
      <formula1>"SA,SAS,SASU,SARL,EURL,Autre"</formula1>
    </dataValidation>
    <dataValidation type="list" allowBlank="1" showInputMessage="1" showErrorMessage="1" sqref="E10:F10">
      <formula1>"Oui,Non"</formula1>
    </dataValidation>
    <dataValidation type="list" allowBlank="1" showInputMessage="1" showErrorMessage="1" sqref="L10">
      <formula1>"À faire,En cours,Fait,Non concerné"</formula1>
    </dataValidation>
    <dataValidation type="list" allowBlank="1" showInputMessage="1" showErrorMessage="1" sqref="C11">
      <formula1>"SA,SAS,SASU,SARL,EURL,Autre"</formula1>
    </dataValidation>
    <dataValidation type="list" allowBlank="1" showInputMessage="1" showErrorMessage="1" sqref="E11:F11">
      <formula1>"Oui,Non"</formula1>
    </dataValidation>
    <dataValidation type="list" allowBlank="1" showInputMessage="1" showErrorMessage="1" sqref="L11">
      <formula1>"À faire,En cours,Fait,Non concerné"</formula1>
    </dataValidation>
    <dataValidation type="list" allowBlank="1" showInputMessage="1" showErrorMessage="1" sqref="C12">
      <formula1>"SA,SAS,SASU,SARL,EURL,Autre"</formula1>
    </dataValidation>
    <dataValidation type="list" allowBlank="1" showInputMessage="1" showErrorMessage="1" sqref="E12:F12">
      <formula1>"Oui,Non"</formula1>
    </dataValidation>
    <dataValidation type="list" allowBlank="1" showInputMessage="1" showErrorMessage="1" sqref="L12">
      <formula1>"À faire,En cours,Fait,Non concerné"</formula1>
    </dataValidation>
    <dataValidation type="list" allowBlank="1" showInputMessage="1" showErrorMessage="1" sqref="C13">
      <formula1>"SA,SAS,SASU,SARL,EURL,Autre"</formula1>
    </dataValidation>
    <dataValidation type="list" allowBlank="1" showInputMessage="1" showErrorMessage="1" sqref="E13:F13">
      <formula1>"Oui,Non"</formula1>
    </dataValidation>
    <dataValidation type="list" allowBlank="1" showInputMessage="1" showErrorMessage="1" sqref="L13">
      <formula1>"À faire,En cours,Fait,Non concerné"</formula1>
    </dataValidation>
    <dataValidation type="list" allowBlank="1" showInputMessage="1" showErrorMessage="1" sqref="C14">
      <formula1>"SA,SAS,SASU,SARL,EURL,Autre"</formula1>
    </dataValidation>
    <dataValidation type="list" allowBlank="1" showInputMessage="1" showErrorMessage="1" sqref="E14:F14">
      <formula1>"Oui,Non"</formula1>
    </dataValidation>
    <dataValidation type="list" allowBlank="1" showInputMessage="1" showErrorMessage="1" sqref="L14">
      <formula1>"À faire,En cours,Fait,Non concerné"</formula1>
    </dataValidation>
    <dataValidation type="list" allowBlank="1" showInputMessage="1" showErrorMessage="1" sqref="C15">
      <formula1>"SA,SAS,SASU,SARL,EURL,Autre"</formula1>
    </dataValidation>
    <dataValidation type="list" allowBlank="1" showInputMessage="1" showErrorMessage="1" sqref="E15:F15">
      <formula1>"Oui,Non"</formula1>
    </dataValidation>
    <dataValidation type="list" allowBlank="1" showInputMessage="1" showErrorMessage="1" sqref="L15">
      <formula1>"À faire,En cours,Fait,Non concerné"</formula1>
    </dataValidation>
    <dataValidation type="list" allowBlank="1" showInputMessage="1" showErrorMessage="1" sqref="C16">
      <formula1>"SA,SAS,SASU,SARL,EURL,Autre"</formula1>
    </dataValidation>
    <dataValidation type="list" allowBlank="1" showInputMessage="1" showErrorMessage="1" sqref="E16:F16">
      <formula1>"Oui,Non"</formula1>
    </dataValidation>
    <dataValidation type="list" allowBlank="1" showInputMessage="1" showErrorMessage="1" sqref="L16">
      <formula1>"À faire,En cours,Fait,Non concerné"</formula1>
    </dataValidation>
    <dataValidation type="list" allowBlank="1" showInputMessage="1" showErrorMessage="1" sqref="C17">
      <formula1>"SA,SAS,SASU,SARL,EURL,Autre"</formula1>
    </dataValidation>
    <dataValidation type="list" allowBlank="1" showInputMessage="1" showErrorMessage="1" sqref="E17:F17">
      <formula1>"Oui,Non"</formula1>
    </dataValidation>
    <dataValidation type="list" allowBlank="1" showInputMessage="1" showErrorMessage="1" sqref="L17">
      <formula1>"À faire,En cours,Fait,Non concerné"</formula1>
    </dataValidation>
    <dataValidation type="list" allowBlank="1" showInputMessage="1" showErrorMessage="1" sqref="C18">
      <formula1>"SA,SAS,SASU,SARL,EURL,Autre"</formula1>
    </dataValidation>
    <dataValidation type="list" allowBlank="1" showInputMessage="1" showErrorMessage="1" sqref="E18:F18">
      <formula1>"Oui,Non"</formula1>
    </dataValidation>
    <dataValidation type="list" allowBlank="1" showInputMessage="1" showErrorMessage="1" sqref="L18">
      <formula1>"À faire,En cours,Fait,Non concerné"</formula1>
    </dataValidation>
    <dataValidation type="list" allowBlank="1" showInputMessage="1" showErrorMessage="1" sqref="C19">
      <formula1>"SA,SAS,SASU,SARL,EURL,Autre"</formula1>
    </dataValidation>
    <dataValidation type="list" allowBlank="1" showInputMessage="1" showErrorMessage="1" sqref="E19:F19">
      <formula1>"Oui,Non"</formula1>
    </dataValidation>
    <dataValidation type="list" allowBlank="1" showInputMessage="1" showErrorMessage="1" sqref="L19">
      <formula1>"À faire,En cours,Fait,Non concerné"</formula1>
    </dataValidation>
    <dataValidation type="list" allowBlank="1" showInputMessage="1" showErrorMessage="1" sqref="C20">
      <formula1>"SA,SAS,SASU,SARL,EURL,Autre"</formula1>
    </dataValidation>
    <dataValidation type="list" allowBlank="1" showInputMessage="1" showErrorMessage="1" sqref="E20:F20">
      <formula1>"Oui,Non"</formula1>
    </dataValidation>
    <dataValidation type="list" allowBlank="1" showInputMessage="1" showErrorMessage="1" sqref="L20">
      <formula1>"À faire,En cours,Fait,Non concerné"</formula1>
    </dataValidation>
    <dataValidation type="list" allowBlank="1" showInputMessage="1" showErrorMessage="1" sqref="C21">
      <formula1>"SA,SAS,SASU,SARL,EURL,Autre"</formula1>
    </dataValidation>
    <dataValidation type="list" allowBlank="1" showInputMessage="1" showErrorMessage="1" sqref="E21:F21">
      <formula1>"Oui,Non"</formula1>
    </dataValidation>
    <dataValidation type="list" allowBlank="1" showInputMessage="1" showErrorMessage="1" sqref="L21">
      <formula1>"À faire,En cours,Fait,Non concerné"</formula1>
    </dataValidation>
    <dataValidation type="list" allowBlank="1" showInputMessage="1" showErrorMessage="1" sqref="C22">
      <formula1>"SA,SAS,SASU,SARL,EURL,Autre"</formula1>
    </dataValidation>
    <dataValidation type="list" allowBlank="1" showInputMessage="1" showErrorMessage="1" sqref="E22:F22">
      <formula1>"Oui,Non"</formula1>
    </dataValidation>
    <dataValidation type="list" allowBlank="1" showInputMessage="1" showErrorMessage="1" sqref="L22">
      <formula1>"À faire,En cours,Fait,Non concerné"</formula1>
    </dataValidation>
    <dataValidation type="list" allowBlank="1" showInputMessage="1" showErrorMessage="1" sqref="C23">
      <formula1>"SA,SAS,SASU,SARL,EURL,Autre"</formula1>
    </dataValidation>
    <dataValidation type="list" allowBlank="1" showInputMessage="1" showErrorMessage="1" sqref="E23:F23">
      <formula1>"Oui,Non"</formula1>
    </dataValidation>
    <dataValidation type="list" allowBlank="1" showInputMessage="1" showErrorMessage="1" sqref="L23">
      <formula1>"À faire,En cours,Fait,Non concerné"</formula1>
    </dataValidation>
    <dataValidation type="list" allowBlank="1" showInputMessage="1" showErrorMessage="1" sqref="C24">
      <formula1>"SA,SAS,SASU,SARL,EURL,Autre"</formula1>
    </dataValidation>
    <dataValidation type="list" allowBlank="1" showInputMessage="1" showErrorMessage="1" sqref="E24:F24">
      <formula1>"Oui,Non"</formula1>
    </dataValidation>
    <dataValidation type="list" allowBlank="1" showInputMessage="1" showErrorMessage="1" sqref="L24">
      <formula1>"À faire,En cours,Fait,Non concerné"</formula1>
    </dataValidation>
    <dataValidation type="list" allowBlank="1" showInputMessage="1" showErrorMessage="1" sqref="C25">
      <formula1>"SA,SAS,SASU,SARL,EURL,Autre"</formula1>
    </dataValidation>
    <dataValidation type="list" allowBlank="1" showInputMessage="1" showErrorMessage="1" sqref="E25:F25">
      <formula1>"Oui,Non"</formula1>
    </dataValidation>
    <dataValidation type="list" allowBlank="1" showInputMessage="1" showErrorMessage="1" sqref="L25">
      <formula1>"À faire,En cours,Fait,Non concerné"</formula1>
    </dataValidation>
    <dataValidation type="list" allowBlank="1" showInputMessage="1" showErrorMessage="1" sqref="C26">
      <formula1>"SA,SAS,SASU,SARL,EURL,Autre"</formula1>
    </dataValidation>
    <dataValidation type="list" allowBlank="1" showInputMessage="1" showErrorMessage="1" sqref="E26:F26">
      <formula1>"Oui,Non"</formula1>
    </dataValidation>
    <dataValidation type="list" allowBlank="1" showInputMessage="1" showErrorMessage="1" sqref="L26">
      <formula1>"À faire,En cours,Fait,Non concerné"</formula1>
    </dataValidation>
    <dataValidation type="list" allowBlank="1" showInputMessage="1" showErrorMessage="1" sqref="C27">
      <formula1>"SA,SAS,SASU,SARL,EURL,Autre"</formula1>
    </dataValidation>
    <dataValidation type="list" allowBlank="1" showInputMessage="1" showErrorMessage="1" sqref="E27:F27">
      <formula1>"Oui,Non"</formula1>
    </dataValidation>
    <dataValidation type="list" allowBlank="1" showInputMessage="1" showErrorMessage="1" sqref="L27">
      <formula1>"À faire,En cours,Fait,Non concerné"</formula1>
    </dataValidation>
    <dataValidation type="list" allowBlank="1" showInputMessage="1" showErrorMessage="1" sqref="C28">
      <formula1>"SA,SAS,SASU,SARL,EURL,Autre"</formula1>
    </dataValidation>
    <dataValidation type="list" allowBlank="1" showInputMessage="1" showErrorMessage="1" sqref="E28:F28">
      <formula1>"Oui,Non"</formula1>
    </dataValidation>
    <dataValidation type="list" allowBlank="1" showInputMessage="1" showErrorMessage="1" sqref="L28">
      <formula1>"À faire,En cours,Fait,Non concerné"</formula1>
    </dataValidation>
    <dataValidation type="list" allowBlank="1" showInputMessage="1" showErrorMessage="1" sqref="C29">
      <formula1>"SA,SAS,SASU,SARL,EURL,Autre"</formula1>
    </dataValidation>
    <dataValidation type="list" allowBlank="1" showInputMessage="1" showErrorMessage="1" sqref="E29:F29">
      <formula1>"Oui,Non"</formula1>
    </dataValidation>
    <dataValidation type="list" allowBlank="1" showInputMessage="1" showErrorMessage="1" sqref="L29">
      <formula1>"À faire,En cours,Fait,Non concerné"</formula1>
    </dataValidation>
    <dataValidation type="list" allowBlank="1" showInputMessage="1" showErrorMessage="1" sqref="C30">
      <formula1>"SA,SAS,SASU,SARL,EURL,Autre"</formula1>
    </dataValidation>
    <dataValidation type="list" allowBlank="1" showInputMessage="1" showErrorMessage="1" sqref="E30:F30">
      <formula1>"Oui,Non"</formula1>
    </dataValidation>
    <dataValidation type="list" allowBlank="1" showInputMessage="1" showErrorMessage="1" sqref="L30">
      <formula1>"À faire,En cours,Fait,Non concerné"</formula1>
    </dataValidation>
    <dataValidation type="list" allowBlank="1" showInputMessage="1" showErrorMessage="1" sqref="C31">
      <formula1>"SA,SAS,SASU,SARL,EURL,Autre"</formula1>
    </dataValidation>
    <dataValidation type="list" allowBlank="1" showInputMessage="1" showErrorMessage="1" sqref="E31:F31">
      <formula1>"Oui,Non"</formula1>
    </dataValidation>
    <dataValidation type="list" allowBlank="1" showInputMessage="1" showErrorMessage="1" sqref="L31">
      <formula1>"À faire,En cours,Fait,Non concerné"</formula1>
    </dataValidation>
    <dataValidation type="list" allowBlank="1" showInputMessage="1" showErrorMessage="1" sqref="C32">
      <formula1>"SA,SAS,SASU,SARL,EURL,Autre"</formula1>
    </dataValidation>
    <dataValidation type="list" allowBlank="1" showInputMessage="1" showErrorMessage="1" sqref="E32:F32">
      <formula1>"Oui,Non"</formula1>
    </dataValidation>
    <dataValidation type="list" allowBlank="1" showInputMessage="1" showErrorMessage="1" sqref="L32">
      <formula1>"À faire,En cours,Fait,Non concerné"</formula1>
    </dataValidation>
    <dataValidation type="list" allowBlank="1" showInputMessage="1" showErrorMessage="1" sqref="C33">
      <formula1>"SA,SAS,SASU,SARL,EURL,Autre"</formula1>
    </dataValidation>
    <dataValidation type="list" allowBlank="1" showInputMessage="1" showErrorMessage="1" sqref="E33:F33">
      <formula1>"Oui,Non"</formula1>
    </dataValidation>
    <dataValidation type="list" allowBlank="1" showInputMessage="1" showErrorMessage="1" sqref="L33">
      <formula1>"À faire,En cours,Fait,Non concerné"</formula1>
    </dataValidation>
    <dataValidation type="list" allowBlank="1" showInputMessage="1" showErrorMessage="1" sqref="C34">
      <formula1>"SA,SAS,SASU,SARL,EURL,Autre"</formula1>
    </dataValidation>
    <dataValidation type="list" allowBlank="1" showInputMessage="1" showErrorMessage="1" sqref="E34:F34">
      <formula1>"Oui,Non"</formula1>
    </dataValidation>
    <dataValidation type="list" allowBlank="1" showInputMessage="1" showErrorMessage="1" sqref="L34">
      <formula1>"À faire,En cours,Fait,Non concerné"</formula1>
    </dataValidation>
    <dataValidation type="list" allowBlank="1" showInputMessage="1" showErrorMessage="1" sqref="C35">
      <formula1>"SA,SAS,SASU,SARL,EURL,Autre"</formula1>
    </dataValidation>
    <dataValidation type="list" allowBlank="1" showInputMessage="1" showErrorMessage="1" sqref="E35:F35">
      <formula1>"Oui,Non"</formula1>
    </dataValidation>
    <dataValidation type="list" allowBlank="1" showInputMessage="1" showErrorMessage="1" sqref="L35">
      <formula1>"À faire,En cours,Fait,Non concerné"</formula1>
    </dataValidation>
    <dataValidation type="list" allowBlank="1" showInputMessage="1" showErrorMessage="1" sqref="C36">
      <formula1>"SA,SAS,SASU,SARL,EURL,Autre"</formula1>
    </dataValidation>
    <dataValidation type="list" allowBlank="1" showInputMessage="1" showErrorMessage="1" sqref="E36:F36">
      <formula1>"Oui,Non"</formula1>
    </dataValidation>
    <dataValidation type="list" allowBlank="1" showInputMessage="1" showErrorMessage="1" sqref="L36">
      <formula1>"À faire,En cours,Fait,Non concerné"</formula1>
    </dataValidation>
    <dataValidation type="list" allowBlank="1" showInputMessage="1" showErrorMessage="1" sqref="C37">
      <formula1>"SA,SAS,SASU,SARL,EURL,Autre"</formula1>
    </dataValidation>
    <dataValidation type="list" allowBlank="1" showInputMessage="1" showErrorMessage="1" sqref="E37:F37">
      <formula1>"Oui,Non"</formula1>
    </dataValidation>
    <dataValidation type="list" allowBlank="1" showInputMessage="1" showErrorMessage="1" sqref="L37">
      <formula1>"À faire,En cours,Fait,Non concerné"</formula1>
    </dataValidation>
    <dataValidation type="list" allowBlank="1" showInputMessage="1" showErrorMessage="1" sqref="C38">
      <formula1>"SA,SAS,SASU,SARL,EURL,Autre"</formula1>
    </dataValidation>
    <dataValidation type="list" allowBlank="1" showInputMessage="1" showErrorMessage="1" sqref="E38:F38">
      <formula1>"Oui,Non"</formula1>
    </dataValidation>
    <dataValidation type="list" allowBlank="1" showInputMessage="1" showErrorMessage="1" sqref="L38">
      <formula1>"À faire,En cours,Fait,Non concerné"</formula1>
    </dataValidation>
    <dataValidation type="list" allowBlank="1" showInputMessage="1" showErrorMessage="1" sqref="C39">
      <formula1>"SA,SAS,SASU,SARL,EURL,Autre"</formula1>
    </dataValidation>
    <dataValidation type="list" allowBlank="1" showInputMessage="1" showErrorMessage="1" sqref="E39:F39">
      <formula1>"Oui,Non"</formula1>
    </dataValidation>
    <dataValidation type="list" allowBlank="1" showInputMessage="1" showErrorMessage="1" sqref="L39">
      <formula1>"À faire,En cours,Fait,Non concerné"</formula1>
    </dataValidation>
    <dataValidation type="list" allowBlank="1" showInputMessage="1" showErrorMessage="1" sqref="C40">
      <formula1>"SA,SAS,SASU,SARL,EURL,Autre"</formula1>
    </dataValidation>
    <dataValidation type="list" allowBlank="1" showInputMessage="1" showErrorMessage="1" sqref="E40:F40">
      <formula1>"Oui,Non"</formula1>
    </dataValidation>
    <dataValidation type="list" allowBlank="1" showInputMessage="1" showErrorMessage="1" sqref="L40">
      <formula1>"À faire,En cours,Fait,Non concerné"</formula1>
    </dataValidation>
    <dataValidation type="list" allowBlank="1" showInputMessage="1" showErrorMessage="1" sqref="C41">
      <formula1>"SA,SAS,SASU,SARL,EURL,Autre"</formula1>
    </dataValidation>
    <dataValidation type="list" allowBlank="1" showInputMessage="1" showErrorMessage="1" sqref="E41:F41">
      <formula1>"Oui,Non"</formula1>
    </dataValidation>
    <dataValidation type="list" allowBlank="1" showInputMessage="1" showErrorMessage="1" sqref="L41">
      <formula1>"À faire,En cours,Fait,Non concerné"</formula1>
    </dataValidation>
    <dataValidation type="list" allowBlank="1" showInputMessage="1" showErrorMessage="1" sqref="C42">
      <formula1>"SA,SAS,SASU,SARL,EURL,Autre"</formula1>
    </dataValidation>
    <dataValidation type="list" allowBlank="1" showInputMessage="1" showErrorMessage="1" sqref="E42:F42">
      <formula1>"Oui,Non"</formula1>
    </dataValidation>
    <dataValidation type="list" allowBlank="1" showInputMessage="1" showErrorMessage="1" sqref="L42">
      <formula1>"À faire,En cours,Fait,Non concerné"</formula1>
    </dataValidation>
    <dataValidation type="list" allowBlank="1" showInputMessage="1" showErrorMessage="1" sqref="C43">
      <formula1>"SA,SAS,SASU,SARL,EURL,Autre"</formula1>
    </dataValidation>
    <dataValidation type="list" allowBlank="1" showInputMessage="1" showErrorMessage="1" sqref="E43:F43">
      <formula1>"Oui,Non"</formula1>
    </dataValidation>
    <dataValidation type="list" allowBlank="1" showInputMessage="1" showErrorMessage="1" sqref="L43">
      <formula1>"À faire,En cours,Fait,Non concerné"</formula1>
    </dataValidation>
    <dataValidation type="list" allowBlank="1" showInputMessage="1" showErrorMessage="1" sqref="C44">
      <formula1>"SA,SAS,SASU,SARL,EURL,Autre"</formula1>
    </dataValidation>
    <dataValidation type="list" allowBlank="1" showInputMessage="1" showErrorMessage="1" sqref="E44:F44">
      <formula1>"Oui,Non"</formula1>
    </dataValidation>
    <dataValidation type="list" allowBlank="1" showInputMessage="1" showErrorMessage="1" sqref="L44">
      <formula1>"À faire,En cours,Fait,Non concerné"</formula1>
    </dataValidation>
    <dataValidation type="list" allowBlank="1" showInputMessage="1" showErrorMessage="1" sqref="C45">
      <formula1>"SA,SAS,SASU,SARL,EURL,Autre"</formula1>
    </dataValidation>
    <dataValidation type="list" allowBlank="1" showInputMessage="1" showErrorMessage="1" sqref="E45:F45">
      <formula1>"Oui,Non"</formula1>
    </dataValidation>
    <dataValidation type="list" allowBlank="1" showInputMessage="1" showErrorMessage="1" sqref="L45">
      <formula1>"À faire,En cours,Fait,Non concerné"</formula1>
    </dataValidation>
    <dataValidation type="list" allowBlank="1" showInputMessage="1" showErrorMessage="1" sqref="C46">
      <formula1>"SA,SAS,SASU,SARL,EURL,Autre"</formula1>
    </dataValidation>
    <dataValidation type="list" allowBlank="1" showInputMessage="1" showErrorMessage="1" sqref="E46:F46">
      <formula1>"Oui,Non"</formula1>
    </dataValidation>
    <dataValidation type="list" allowBlank="1" showInputMessage="1" showErrorMessage="1" sqref="L46">
      <formula1>"À faire,En cours,Fait,Non concerné"</formula1>
    </dataValidation>
    <dataValidation type="list" allowBlank="1" showInputMessage="1" showErrorMessage="1" sqref="C47">
      <formula1>"SA,SAS,SASU,SARL,EURL,Autre"</formula1>
    </dataValidation>
    <dataValidation type="list" allowBlank="1" showInputMessage="1" showErrorMessage="1" sqref="E47:F47">
      <formula1>"Oui,Non"</formula1>
    </dataValidation>
    <dataValidation type="list" allowBlank="1" showInputMessage="1" showErrorMessage="1" sqref="L47">
      <formula1>"À faire,En cours,Fait,Non concerné"</formula1>
    </dataValidation>
    <dataValidation type="list" allowBlank="1" showInputMessage="1" showErrorMessage="1" sqref="C48">
      <formula1>"SA,SAS,SASU,SARL,EURL,Autre"</formula1>
    </dataValidation>
    <dataValidation type="list" allowBlank="1" showInputMessage="1" showErrorMessage="1" sqref="E48:F48">
      <formula1>"Oui,Non"</formula1>
    </dataValidation>
    <dataValidation type="list" allowBlank="1" showInputMessage="1" showErrorMessage="1" sqref="L48">
      <formula1>"À faire,En cours,Fait,Non concerné"</formula1>
    </dataValidation>
    <dataValidation type="list" allowBlank="1" showInputMessage="1" showErrorMessage="1" sqref="C49">
      <formula1>"SA,SAS,SASU,SARL,EURL,Autre"</formula1>
    </dataValidation>
    <dataValidation type="list" allowBlank="1" showInputMessage="1" showErrorMessage="1" sqref="E49:F49">
      <formula1>"Oui,Non"</formula1>
    </dataValidation>
    <dataValidation type="list" allowBlank="1" showInputMessage="1" showErrorMessage="1" sqref="L49">
      <formula1>"À faire,En cours,Fait,Non concerné"</formula1>
    </dataValidation>
    <dataValidation type="list" allowBlank="1" showInputMessage="1" showErrorMessage="1" sqref="C50">
      <formula1>"SA,SAS,SASU,SARL,EURL,Autre"</formula1>
    </dataValidation>
    <dataValidation type="list" allowBlank="1" showInputMessage="1" showErrorMessage="1" sqref="E50:F50">
      <formula1>"Oui,Non"</formula1>
    </dataValidation>
    <dataValidation type="list" allowBlank="1" showInputMessage="1" showErrorMessage="1" sqref="L50">
      <formula1>"À faire,En cours,Fait,Non concerné"</formula1>
    </dataValidation>
    <dataValidation type="list" allowBlank="1" showInputMessage="1" showErrorMessage="1" sqref="C51">
      <formula1>"SA,SAS,SASU,SARL,EURL,Autre"</formula1>
    </dataValidation>
    <dataValidation type="list" allowBlank="1" showInputMessage="1" showErrorMessage="1" sqref="E51:F51">
      <formula1>"Oui,Non"</formula1>
    </dataValidation>
    <dataValidation type="list" allowBlank="1" showInputMessage="1" showErrorMessage="1" sqref="L51">
      <formula1>"À faire,En cours,Fait,Non concerné"</formula1>
    </dataValidation>
    <dataValidation type="list" allowBlank="1" showInputMessage="1" showErrorMessage="1" sqref="C52">
      <formula1>"SA,SAS,SASU,SARL,EURL,Autre"</formula1>
    </dataValidation>
    <dataValidation type="list" allowBlank="1" showInputMessage="1" showErrorMessage="1" sqref="E52:F52">
      <formula1>"Oui,Non"</formula1>
    </dataValidation>
    <dataValidation type="list" allowBlank="1" showInputMessage="1" showErrorMessage="1" sqref="L52">
      <formula1>"À faire,En cours,Fait,Non concerné"</formula1>
    </dataValidation>
    <dataValidation type="list" allowBlank="1" showInputMessage="1" showErrorMessage="1" sqref="C53">
      <formula1>"SA,SAS,SASU,SARL,EURL,Autre"</formula1>
    </dataValidation>
    <dataValidation type="list" allowBlank="1" showInputMessage="1" showErrorMessage="1" sqref="E53:F53">
      <formula1>"Oui,Non"</formula1>
    </dataValidation>
    <dataValidation type="list" allowBlank="1" showInputMessage="1" showErrorMessage="1" sqref="L53">
      <formula1>"À faire,En cours,Fait,Non concerné"</formula1>
    </dataValidation>
    <dataValidation type="list" allowBlank="1" showInputMessage="1" showErrorMessage="1" sqref="C54">
      <formula1>"SA,SAS,SASU,SARL,EURL,Autre"</formula1>
    </dataValidation>
    <dataValidation type="list" allowBlank="1" showInputMessage="1" showErrorMessage="1" sqref="E54:F54">
      <formula1>"Oui,Non"</formula1>
    </dataValidation>
    <dataValidation type="list" allowBlank="1" showInputMessage="1" showErrorMessage="1" sqref="L54">
      <formula1>"À faire,En cours,Fait,Non concerné"</formula1>
    </dataValidation>
    <dataValidation type="list" allowBlank="1" showInputMessage="1" showErrorMessage="1" sqref="C55">
      <formula1>"SA,SAS,SASU,SARL,EURL,Autre"</formula1>
    </dataValidation>
    <dataValidation type="list" allowBlank="1" showInputMessage="1" showErrorMessage="1" sqref="E55:F55">
      <formula1>"Oui,Non"</formula1>
    </dataValidation>
    <dataValidation type="list" allowBlank="1" showInputMessage="1" showErrorMessage="1" sqref="L55">
      <formula1>"À faire,En cours,Fait,Non concerné"</formula1>
    </dataValidation>
    <dataValidation type="list" allowBlank="1" showInputMessage="1" showErrorMessage="1" sqref="C56">
      <formula1>"SA,SAS,SASU,SARL,EURL,Autre"</formula1>
    </dataValidation>
    <dataValidation type="list" allowBlank="1" showInputMessage="1" showErrorMessage="1" sqref="E56:F56">
      <formula1>"Oui,Non"</formula1>
    </dataValidation>
    <dataValidation type="list" allowBlank="1" showInputMessage="1" showErrorMessage="1" sqref="L56">
      <formula1>"À faire,En cours,Fait,Non concerné"</formula1>
    </dataValidation>
    <dataValidation type="list" allowBlank="1" showInputMessage="1" showErrorMessage="1" sqref="C57">
      <formula1>"SA,SAS,SASU,SARL,EURL,Autre"</formula1>
    </dataValidation>
    <dataValidation type="list" allowBlank="1" showInputMessage="1" showErrorMessage="1" sqref="E57:F57">
      <formula1>"Oui,Non"</formula1>
    </dataValidation>
    <dataValidation type="list" allowBlank="1" showInputMessage="1" showErrorMessage="1" sqref="L57">
      <formula1>"À faire,En cours,Fait,Non concerné"</formula1>
    </dataValidation>
    <dataValidation type="list" allowBlank="1" showInputMessage="1" showErrorMessage="1" sqref="C58">
      <formula1>"SA,SAS,SASU,SARL,EURL,Autre"</formula1>
    </dataValidation>
    <dataValidation type="list" allowBlank="1" showInputMessage="1" showErrorMessage="1" sqref="E58:F58">
      <formula1>"Oui,Non"</formula1>
    </dataValidation>
    <dataValidation type="list" allowBlank="1" showInputMessage="1" showErrorMessage="1" sqref="L58">
      <formula1>"À faire,En cours,Fait,Non concerné"</formula1>
    </dataValidation>
    <dataValidation type="list" allowBlank="1" showInputMessage="1" showErrorMessage="1" sqref="C59">
      <formula1>"SA,SAS,SASU,SARL,EURL,Autre"</formula1>
    </dataValidation>
    <dataValidation type="list" allowBlank="1" showInputMessage="1" showErrorMessage="1" sqref="E59:F59">
      <formula1>"Oui,Non"</formula1>
    </dataValidation>
    <dataValidation type="list" allowBlank="1" showInputMessage="1" showErrorMessage="1" sqref="L59">
      <formula1>"À faire,En cours,Fait,Non concerné"</formula1>
    </dataValidation>
    <dataValidation type="list" allowBlank="1" showInputMessage="1" showErrorMessage="1" sqref="C60">
      <formula1>"SA,SAS,SASU,SARL,EURL,Autre"</formula1>
    </dataValidation>
    <dataValidation type="list" allowBlank="1" showInputMessage="1" showErrorMessage="1" sqref="E60:F60">
      <formula1>"Oui,Non"</formula1>
    </dataValidation>
    <dataValidation type="list" allowBlank="1" showInputMessage="1" showErrorMessage="1" sqref="L60">
      <formula1>"À faire,En cours,Fait,Non concerné"</formula1>
    </dataValidation>
    <dataValidation type="list" allowBlank="1" showInputMessage="1" showErrorMessage="1" sqref="C61">
      <formula1>"SA,SAS,SASU,SARL,EURL,Autre"</formula1>
    </dataValidation>
    <dataValidation type="list" allowBlank="1" showInputMessage="1" showErrorMessage="1" sqref="E61:F61">
      <formula1>"Oui,Non"</formula1>
    </dataValidation>
    <dataValidation type="list" allowBlank="1" showInputMessage="1" showErrorMessage="1" sqref="L61">
      <formula1>"À faire,En cours,Fait,Non concerné"</formula1>
    </dataValidation>
    <dataValidation type="list" allowBlank="1" showInputMessage="1" showErrorMessage="1" sqref="C62">
      <formula1>"SA,SAS,SASU,SARL,EURL,Autre"</formula1>
    </dataValidation>
    <dataValidation type="list" allowBlank="1" showInputMessage="1" showErrorMessage="1" sqref="E62:F62">
      <formula1>"Oui,Non"</formula1>
    </dataValidation>
    <dataValidation type="list" allowBlank="1" showInputMessage="1" showErrorMessage="1" sqref="L62">
      <formula1>"À faire,En cours,Fait,Non concerné"</formula1>
    </dataValidation>
    <dataValidation type="list" allowBlank="1" showInputMessage="1" showErrorMessage="1" sqref="C63">
      <formula1>"SA,SAS,SASU,SARL,EURL,Autre"</formula1>
    </dataValidation>
    <dataValidation type="list" allowBlank="1" showInputMessage="1" showErrorMessage="1" sqref="E63:F63">
      <formula1>"Oui,Non"</formula1>
    </dataValidation>
    <dataValidation type="list" allowBlank="1" showInputMessage="1" showErrorMessage="1" sqref="L63">
      <formula1>"À faire,En cours,Fait,Non concerné"</formula1>
    </dataValidation>
    <dataValidation type="list" allowBlank="1" showInputMessage="1" showErrorMessage="1" sqref="C64">
      <formula1>"SA,SAS,SASU,SARL,EURL,Autre"</formula1>
    </dataValidation>
    <dataValidation type="list" allowBlank="1" showInputMessage="1" showErrorMessage="1" sqref="E64:F64">
      <formula1>"Oui,Non"</formula1>
    </dataValidation>
    <dataValidation type="list" allowBlank="1" showInputMessage="1" showErrorMessage="1" sqref="L64">
      <formula1>"À faire,En cours,Fait,Non concerné"</formula1>
    </dataValidation>
    <dataValidation type="list" allowBlank="1" showInputMessage="1" showErrorMessage="1" sqref="C65">
      <formula1>"SA,SAS,SASU,SARL,EURL,Autre"</formula1>
    </dataValidation>
    <dataValidation type="list" allowBlank="1" showInputMessage="1" showErrorMessage="1" sqref="E65:F65">
      <formula1>"Oui,Non"</formula1>
    </dataValidation>
    <dataValidation type="list" allowBlank="1" showInputMessage="1" showErrorMessage="1" sqref="L65">
      <formula1>"À faire,En cours,Fait,Non concerné"</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C14"/>
  <sheetViews>
    <sheetView showGridLines="0" workbookViewId="0"/>
  </sheetViews>
  <sheetFormatPr defaultRowHeight="15"/>
  <cols>
    <col min="1" max="1" width="3.7109375" customWidth="1"/>
    <col min="2" max="2" width="80.7109375" customWidth="1"/>
    <col min="3" max="3" width="14.7109375" customWidth="1"/>
  </cols>
  <sheetData>
    <row r="2" spans="2:3">
      <c r="B2" s="1" t="s">
        <v>94</v>
      </c>
    </row>
    <row r="4" spans="2:3">
      <c r="B4" s="10" t="s">
        <v>95</v>
      </c>
      <c r="C4" s="10" t="s">
        <v>96</v>
      </c>
    </row>
    <row r="5" spans="2:3" ht="32" customHeight="1">
      <c r="B5" s="12" t="s">
        <v>97</v>
      </c>
      <c r="C5" s="14" t="s">
        <v>90</v>
      </c>
    </row>
    <row r="6" spans="2:3" ht="32" customHeight="1">
      <c r="B6" s="12" t="s">
        <v>98</v>
      </c>
      <c r="C6" s="14" t="s">
        <v>90</v>
      </c>
    </row>
    <row r="7" spans="2:3" ht="32" customHeight="1">
      <c r="B7" s="12" t="s">
        <v>99</v>
      </c>
      <c r="C7" s="14" t="s">
        <v>90</v>
      </c>
    </row>
    <row r="8" spans="2:3" ht="30" customHeight="1">
      <c r="B8" s="12" t="s">
        <v>100</v>
      </c>
      <c r="C8" s="14" t="s">
        <v>90</v>
      </c>
    </row>
    <row r="9" spans="2:3" ht="32" customHeight="1">
      <c r="B9" s="12" t="s">
        <v>101</v>
      </c>
      <c r="C9" s="14" t="s">
        <v>90</v>
      </c>
    </row>
    <row r="10" spans="2:3" ht="58" customHeight="1">
      <c r="B10" s="12" t="s">
        <v>102</v>
      </c>
      <c r="C10" s="14" t="s">
        <v>90</v>
      </c>
    </row>
    <row r="11" spans="2:3" ht="32" customHeight="1">
      <c r="B11" s="12" t="s">
        <v>103</v>
      </c>
      <c r="C11" s="14" t="s">
        <v>90</v>
      </c>
    </row>
    <row r="12" spans="2:3" ht="30" customHeight="1">
      <c r="B12" s="12" t="s">
        <v>104</v>
      </c>
      <c r="C12" s="14" t="s">
        <v>90</v>
      </c>
    </row>
    <row r="13" spans="2:3" ht="32" customHeight="1">
      <c r="B13" s="12" t="s">
        <v>105</v>
      </c>
      <c r="C13" s="14" t="s">
        <v>90</v>
      </c>
    </row>
    <row r="14" spans="2:3" ht="32" customHeight="1">
      <c r="B14" s="12" t="s">
        <v>106</v>
      </c>
      <c r="C14" s="14" t="s">
        <v>90</v>
      </c>
    </row>
  </sheetData>
  <dataValidations count="10">
    <dataValidation type="list" allowBlank="1" showInputMessage="1" showErrorMessage="1" sqref="C5">
      <formula1>"Oui,Non,Non concerné"</formula1>
    </dataValidation>
    <dataValidation type="list" allowBlank="1" showInputMessage="1" showErrorMessage="1" sqref="C6">
      <formula1>"Oui,Non,Non concerné"</formula1>
    </dataValidation>
    <dataValidation type="list" allowBlank="1" showInputMessage="1" showErrorMessage="1" sqref="C7">
      <formula1>"Oui,Non,Non concerné"</formula1>
    </dataValidation>
    <dataValidation type="list" allowBlank="1" showInputMessage="1" showErrorMessage="1" sqref="C8">
      <formula1>"Oui,Non,Non concerné"</formula1>
    </dataValidation>
    <dataValidation type="list" allowBlank="1" showInputMessage="1" showErrorMessage="1" sqref="C9">
      <formula1>"Oui,Non,Non concerné"</formula1>
    </dataValidation>
    <dataValidation type="list" allowBlank="1" showInputMessage="1" showErrorMessage="1" sqref="C10">
      <formula1>"Oui,Non,Non concerné"</formula1>
    </dataValidation>
    <dataValidation type="list" allowBlank="1" showInputMessage="1" showErrorMessage="1" sqref="C11">
      <formula1>"Oui,Non,Non concerné"</formula1>
    </dataValidation>
    <dataValidation type="list" allowBlank="1" showInputMessage="1" showErrorMessage="1" sqref="C12">
      <formula1>"Oui,Non,Non concerné"</formula1>
    </dataValidation>
    <dataValidation type="list" allowBlank="1" showInputMessage="1" showErrorMessage="1" sqref="C13">
      <formula1>"Oui,Non,Non concerné"</formula1>
    </dataValidation>
    <dataValidation type="list" allowBlank="1" showInputMessage="1" showErrorMessage="1" sqref="C14">
      <formula1>"Oui,Non,Non concerné"</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C30"/>
  <sheetViews>
    <sheetView showGridLines="0" workbookViewId="0"/>
  </sheetViews>
  <sheetFormatPr defaultRowHeight="15"/>
  <cols>
    <col min="1" max="1" width="3.7109375" customWidth="1"/>
    <col min="2" max="2" width="16.7109375" customWidth="1"/>
    <col min="3" max="3" width="60.7109375" customWidth="1"/>
  </cols>
  <sheetData>
    <row r="2" spans="2:3">
      <c r="B2" s="1" t="s">
        <v>107</v>
      </c>
    </row>
    <row r="3" spans="2:3">
      <c r="B3" s="10" t="s">
        <v>108</v>
      </c>
      <c r="C3" s="10" t="s">
        <v>109</v>
      </c>
    </row>
    <row r="4" spans="2:3">
      <c r="B4" s="7">
        <v>46381</v>
      </c>
      <c r="C4" s="12" t="s">
        <v>110</v>
      </c>
    </row>
    <row r="5" spans="2:3">
      <c r="B5" s="7">
        <v>46388</v>
      </c>
      <c r="C5" s="12" t="s">
        <v>111</v>
      </c>
    </row>
    <row r="6" spans="2:3">
      <c r="B6" s="7">
        <v>46475</v>
      </c>
      <c r="C6" s="12" t="s">
        <v>112</v>
      </c>
    </row>
    <row r="7" spans="2:3">
      <c r="B7" s="7">
        <v>46508</v>
      </c>
      <c r="C7" s="12" t="s">
        <v>113</v>
      </c>
    </row>
    <row r="8" spans="2:3">
      <c r="B8" s="7">
        <v>46513</v>
      </c>
      <c r="C8" s="12" t="s">
        <v>114</v>
      </c>
    </row>
    <row r="9" spans="2:3">
      <c r="B9" s="7">
        <v>46515</v>
      </c>
      <c r="C9" s="12" t="s">
        <v>115</v>
      </c>
    </row>
    <row r="10" spans="2:3">
      <c r="B10" s="7">
        <v>46524</v>
      </c>
      <c r="C10" s="12" t="s">
        <v>116</v>
      </c>
    </row>
    <row r="11" spans="2:3">
      <c r="B11" s="7">
        <v>46582</v>
      </c>
      <c r="C11" s="12" t="s">
        <v>117</v>
      </c>
    </row>
    <row r="12" spans="2:3">
      <c r="B12" s="7">
        <v>46614</v>
      </c>
      <c r="C12" s="12" t="s">
        <v>118</v>
      </c>
    </row>
    <row r="13" spans="2:3">
      <c r="B13" s="7">
        <v>46692</v>
      </c>
      <c r="C13" s="12" t="s">
        <v>119</v>
      </c>
    </row>
    <row r="14" spans="2:3">
      <c r="B14" s="7">
        <v>46702</v>
      </c>
      <c r="C14" s="12" t="s">
        <v>120</v>
      </c>
    </row>
    <row r="15" spans="2:3">
      <c r="B15" s="7">
        <v>46746</v>
      </c>
      <c r="C15" s="12" t="s">
        <v>110</v>
      </c>
    </row>
    <row r="16" spans="2:3">
      <c r="B16" s="7">
        <v>46753</v>
      </c>
      <c r="C16" s="12" t="s">
        <v>111</v>
      </c>
    </row>
    <row r="17" spans="2:3">
      <c r="B17" s="7"/>
      <c r="C17" s="12"/>
    </row>
    <row r="18" spans="2:3">
      <c r="B18" s="7"/>
      <c r="C18" s="12"/>
    </row>
    <row r="19" spans="2:3">
      <c r="B19" s="7"/>
      <c r="C19" s="12"/>
    </row>
    <row r="20" spans="2:3">
      <c r="B20" s="7"/>
      <c r="C20" s="12"/>
    </row>
    <row r="21" spans="2:3">
      <c r="B21" s="7"/>
      <c r="C21" s="12"/>
    </row>
    <row r="22" spans="2:3">
      <c r="B22" s="7"/>
      <c r="C22" s="12"/>
    </row>
    <row r="23" spans="2:3">
      <c r="B23" s="7"/>
      <c r="C23" s="12"/>
    </row>
    <row r="24" spans="2:3">
      <c r="B24" s="7"/>
      <c r="C24" s="12"/>
    </row>
    <row r="26" spans="2:3" ht="28" customHeight="1">
      <c r="B26" s="15" t="s">
        <v>121</v>
      </c>
      <c r="C26" s="15"/>
    </row>
    <row r="28" spans="2:3">
      <c r="B28" s="8" t="s">
        <v>122</v>
      </c>
    </row>
    <row r="29" spans="2:3">
      <c r="B29" s="9">
        <v>46472</v>
      </c>
      <c r="C29" s="12" t="s">
        <v>123</v>
      </c>
    </row>
    <row r="30" spans="2:3">
      <c r="B30" s="9">
        <v>46747</v>
      </c>
      <c r="C30" s="12" t="s">
        <v>124</v>
      </c>
    </row>
  </sheetData>
  <mergeCells count="1">
    <mergeCell ref="B26:C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Mode d'emploi</vt:lpstr>
      <vt:lpstr>Rétroplanning</vt:lpstr>
      <vt:lpstr>Suivi des filiales</vt:lpstr>
      <vt:lpstr>Points de vigilance</vt:lpstr>
      <vt:lpstr>Jours fériés</vt:lpstr>
      <vt:lpstr>Feries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2026-10-27T10:32:26Z</dcterms:created>
  <dcterms:modified xsi:type="dcterms:W3CDTF">2026-10-27T10:32:26Z</dcterms:modified>
</cp:coreProperties>
</file>