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29F1A608-7A99-4B2D-88F0-A6E0D696347E}" xr6:coauthVersionLast="47" xr6:coauthVersionMax="47" xr10:uidLastSave="{00000000-0000-0000-0000-000000000000}"/>
  <bookViews>
    <workbookView xWindow="-120" yWindow="-120" windowWidth="29040" windowHeight="1584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63" i="5"/>
  <c r="B54" i="5"/>
  <c r="B49" i="5"/>
  <c r="B44" i="5"/>
  <c r="B34" i="5"/>
  <c r="B25" i="5"/>
  <c r="B20" i="5"/>
  <c r="B15" i="5"/>
  <c r="B4" i="5"/>
  <c r="B3" i="5"/>
  <c r="C103" i="5"/>
  <c r="C94" i="5"/>
  <c r="C88" i="5"/>
  <c r="C78" i="5"/>
  <c r="C72" i="5"/>
  <c r="C63" i="5"/>
  <c r="C54" i="5"/>
  <c r="C49" i="5"/>
  <c r="C56" i="5" s="1"/>
  <c r="C44" i="5"/>
  <c r="C34" i="5"/>
  <c r="C25" i="5"/>
  <c r="C20" i="5"/>
  <c r="C15" i="5"/>
  <c r="C4" i="5"/>
  <c r="C3" i="5"/>
  <c r="B96" i="5" l="1"/>
  <c r="B80" i="5"/>
  <c r="B5" i="5"/>
  <c r="B56" i="5"/>
  <c r="B27" i="5"/>
  <c r="C96" i="5"/>
  <c r="C80" i="5"/>
  <c r="C5" i="5"/>
  <c r="C27" i="5"/>
  <c r="D103" i="5" l="1"/>
  <c r="D94" i="5"/>
  <c r="D88" i="5"/>
  <c r="D78" i="5"/>
  <c r="D72" i="5"/>
  <c r="D63" i="5"/>
  <c r="D54" i="5"/>
  <c r="D49" i="5"/>
  <c r="D44" i="5"/>
  <c r="D34" i="5"/>
  <c r="D25" i="5"/>
  <c r="D20" i="5"/>
  <c r="D15" i="5"/>
  <c r="D4" i="5"/>
  <c r="D3" i="5"/>
  <c r="D5" i="5" s="1"/>
  <c r="D96" i="5" l="1"/>
  <c r="D80" i="5"/>
  <c r="D56" i="5"/>
  <c r="D27" i="5"/>
  <c r="E103" i="5" l="1"/>
  <c r="E94" i="5"/>
  <c r="E88" i="5"/>
  <c r="E78" i="5"/>
  <c r="E72" i="5"/>
  <c r="E63" i="5"/>
  <c r="E54" i="5"/>
  <c r="E49" i="5"/>
  <c r="E44" i="5"/>
  <c r="E34" i="5"/>
  <c r="E25" i="5"/>
  <c r="E20" i="5"/>
  <c r="E15" i="5"/>
  <c r="E4" i="5"/>
  <c r="E3" i="5"/>
  <c r="F103" i="5"/>
  <c r="F94" i="5"/>
  <c r="F88" i="5"/>
  <c r="F78" i="5"/>
  <c r="F72" i="5"/>
  <c r="F63" i="5"/>
  <c r="F54" i="5"/>
  <c r="F49" i="5"/>
  <c r="F44" i="5"/>
  <c r="F34" i="5"/>
  <c r="F25" i="5"/>
  <c r="F20" i="5"/>
  <c r="F15" i="5"/>
  <c r="F4" i="5"/>
  <c r="F3" i="5"/>
  <c r="G103" i="5"/>
  <c r="G94" i="5"/>
  <c r="G88" i="5"/>
  <c r="G78" i="5"/>
  <c r="G72" i="5"/>
  <c r="G63" i="5"/>
  <c r="G54" i="5"/>
  <c r="G49" i="5"/>
  <c r="G44" i="5"/>
  <c r="G34" i="5"/>
  <c r="G25" i="5"/>
  <c r="G20" i="5"/>
  <c r="G27" i="5" s="1"/>
  <c r="G15" i="5"/>
  <c r="G4" i="5"/>
  <c r="G3" i="5"/>
  <c r="H103" i="5"/>
  <c r="H94" i="5"/>
  <c r="H88" i="5"/>
  <c r="H78" i="5"/>
  <c r="H72" i="5"/>
  <c r="H63" i="5"/>
  <c r="H54" i="5"/>
  <c r="H49" i="5"/>
  <c r="H44" i="5"/>
  <c r="H34" i="5"/>
  <c r="H25" i="5"/>
  <c r="H20" i="5"/>
  <c r="H15" i="5"/>
  <c r="H4" i="5"/>
  <c r="H3" i="5"/>
  <c r="I103" i="5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J103" i="5"/>
  <c r="J94" i="5"/>
  <c r="J88" i="5"/>
  <c r="J78" i="5"/>
  <c r="J72" i="5"/>
  <c r="J63" i="5"/>
  <c r="J54" i="5"/>
  <c r="J49" i="5"/>
  <c r="J44" i="5"/>
  <c r="J34" i="5"/>
  <c r="J25" i="5"/>
  <c r="J20" i="5"/>
  <c r="J15" i="5"/>
  <c r="J4" i="5"/>
  <c r="J3" i="5"/>
  <c r="K103" i="5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L103" i="5"/>
  <c r="L94" i="5"/>
  <c r="L88" i="5"/>
  <c r="L78" i="5"/>
  <c r="L72" i="5"/>
  <c r="L63" i="5"/>
  <c r="L54" i="5"/>
  <c r="L49" i="5"/>
  <c r="L44" i="5"/>
  <c r="L34" i="5"/>
  <c r="L25" i="5"/>
  <c r="L20" i="5"/>
  <c r="L15" i="5"/>
  <c r="L4" i="5"/>
  <c r="L3" i="5"/>
  <c r="L5" i="5" l="1"/>
  <c r="G80" i="5"/>
  <c r="E96" i="5"/>
  <c r="E80" i="5"/>
  <c r="E56" i="5"/>
  <c r="E27" i="5"/>
  <c r="E5" i="5"/>
  <c r="F96" i="5"/>
  <c r="F80" i="5"/>
  <c r="F5" i="5"/>
  <c r="F56" i="5"/>
  <c r="F27" i="5"/>
  <c r="I27" i="5"/>
  <c r="G96" i="5"/>
  <c r="G5" i="5"/>
  <c r="G56" i="5"/>
  <c r="H96" i="5"/>
  <c r="H80" i="5"/>
  <c r="H5" i="5"/>
  <c r="H56" i="5"/>
  <c r="H27" i="5"/>
  <c r="I96" i="5"/>
  <c r="I5" i="5"/>
  <c r="I80" i="5"/>
  <c r="I56" i="5"/>
  <c r="J27" i="5"/>
  <c r="L56" i="5"/>
  <c r="J96" i="5"/>
  <c r="J80" i="5"/>
  <c r="J5" i="5"/>
  <c r="J56" i="5"/>
  <c r="K96" i="5"/>
  <c r="K80" i="5"/>
  <c r="K56" i="5"/>
  <c r="K27" i="5"/>
  <c r="K5" i="5"/>
  <c r="L27" i="5"/>
  <c r="L96" i="5"/>
  <c r="L80" i="5"/>
  <c r="M103" i="5" l="1"/>
  <c r="M94" i="5"/>
  <c r="M88" i="5"/>
  <c r="M78" i="5"/>
  <c r="M72" i="5"/>
  <c r="M63" i="5"/>
  <c r="M54" i="5"/>
  <c r="M49" i="5"/>
  <c r="M44" i="5"/>
  <c r="M34" i="5"/>
  <c r="M25" i="5"/>
  <c r="M20" i="5"/>
  <c r="M15" i="5"/>
  <c r="M4" i="5"/>
  <c r="M3" i="5"/>
  <c r="N103" i="5"/>
  <c r="N94" i="5"/>
  <c r="N88" i="5"/>
  <c r="N96" i="5" s="1"/>
  <c r="N78" i="5"/>
  <c r="N72" i="5"/>
  <c r="N63" i="5"/>
  <c r="N54" i="5"/>
  <c r="N49" i="5"/>
  <c r="N44" i="5"/>
  <c r="N34" i="5"/>
  <c r="N25" i="5"/>
  <c r="N20" i="5"/>
  <c r="N15" i="5"/>
  <c r="N4" i="5"/>
  <c r="N3" i="5"/>
  <c r="O103" i="5"/>
  <c r="O78" i="5"/>
  <c r="O94" i="5"/>
  <c r="O88" i="5"/>
  <c r="O72" i="5"/>
  <c r="O63" i="5"/>
  <c r="O54" i="5"/>
  <c r="O49" i="5"/>
  <c r="O44" i="5"/>
  <c r="O34" i="5"/>
  <c r="O25" i="5"/>
  <c r="O20" i="5"/>
  <c r="O15" i="5"/>
  <c r="O4" i="5"/>
  <c r="O3" i="5"/>
  <c r="O5" i="5" l="1"/>
  <c r="O56" i="5"/>
  <c r="M96" i="5"/>
  <c r="M5" i="5"/>
  <c r="M80" i="5"/>
  <c r="M56" i="5"/>
  <c r="M27" i="5"/>
  <c r="N80" i="5"/>
  <c r="N5" i="5"/>
  <c r="N56" i="5"/>
  <c r="N27" i="5"/>
  <c r="O96" i="5"/>
  <c r="O80" i="5"/>
  <c r="O27" i="5"/>
  <c r="P103" i="5" l="1"/>
  <c r="P94" i="5"/>
  <c r="P88" i="5"/>
  <c r="P78" i="5"/>
  <c r="P72" i="5"/>
  <c r="P63" i="5"/>
  <c r="P54" i="5"/>
  <c r="P49" i="5"/>
  <c r="P44" i="5"/>
  <c r="P34" i="5"/>
  <c r="P25" i="5"/>
  <c r="P20" i="5"/>
  <c r="P15" i="5"/>
  <c r="P4" i="5"/>
  <c r="P3" i="5"/>
  <c r="Q78" i="5"/>
  <c r="Q103" i="5"/>
  <c r="Q94" i="5"/>
  <c r="Q88" i="5"/>
  <c r="Q72" i="5"/>
  <c r="Q63" i="5"/>
  <c r="Q54" i="5"/>
  <c r="Q49" i="5"/>
  <c r="Q44" i="5"/>
  <c r="Q34" i="5"/>
  <c r="Q25" i="5"/>
  <c r="Q20" i="5"/>
  <c r="Q15" i="5"/>
  <c r="Q4" i="5"/>
  <c r="Q3" i="5"/>
  <c r="R103" i="5"/>
  <c r="R94" i="5"/>
  <c r="R88" i="5"/>
  <c r="R78" i="5"/>
  <c r="R72" i="5"/>
  <c r="R63" i="5"/>
  <c r="R54" i="5"/>
  <c r="R49" i="5"/>
  <c r="R44" i="5"/>
  <c r="R34" i="5"/>
  <c r="R25" i="5"/>
  <c r="R20" i="5"/>
  <c r="R15" i="5"/>
  <c r="R4" i="5"/>
  <c r="R3" i="5"/>
  <c r="S103" i="5"/>
  <c r="S94" i="5"/>
  <c r="S88" i="5"/>
  <c r="S78" i="5"/>
  <c r="S72" i="5"/>
  <c r="S63" i="5"/>
  <c r="S54" i="5"/>
  <c r="S49" i="5"/>
  <c r="S44" i="5"/>
  <c r="S34" i="5"/>
  <c r="S25" i="5"/>
  <c r="S20" i="5"/>
  <c r="S15" i="5"/>
  <c r="S4" i="5"/>
  <c r="S3" i="5"/>
  <c r="P96" i="5" l="1"/>
  <c r="P80" i="5"/>
  <c r="P5" i="5"/>
  <c r="P56" i="5"/>
  <c r="P27" i="5"/>
  <c r="Q96" i="5"/>
  <c r="Q5" i="5"/>
  <c r="Q80" i="5"/>
  <c r="Q56" i="5"/>
  <c r="Q27" i="5"/>
  <c r="R96" i="5"/>
  <c r="R5" i="5"/>
  <c r="R80" i="5"/>
  <c r="R56" i="5"/>
  <c r="R27" i="5"/>
  <c r="S96" i="5"/>
  <c r="S80" i="5"/>
  <c r="S5" i="5"/>
  <c r="S56" i="5"/>
  <c r="S27" i="5"/>
  <c r="T103" i="5" l="1"/>
  <c r="T94" i="5"/>
  <c r="T88" i="5"/>
  <c r="T78" i="5"/>
  <c r="T72" i="5"/>
  <c r="T63" i="5"/>
  <c r="T54" i="5"/>
  <c r="T49" i="5"/>
  <c r="T44" i="5"/>
  <c r="T34" i="5"/>
  <c r="T25" i="5"/>
  <c r="T20" i="5"/>
  <c r="T15" i="5"/>
  <c r="T4" i="5"/>
  <c r="T3" i="5"/>
  <c r="T80" i="5" l="1"/>
  <c r="T56" i="5"/>
  <c r="T27" i="5"/>
  <c r="T96" i="5"/>
  <c r="T5" i="5"/>
  <c r="U103" i="5" l="1"/>
  <c r="U94" i="5"/>
  <c r="U88" i="5"/>
  <c r="U78" i="5"/>
  <c r="U72" i="5"/>
  <c r="U63" i="5"/>
  <c r="U54" i="5"/>
  <c r="U49" i="5"/>
  <c r="U44" i="5"/>
  <c r="U34" i="5"/>
  <c r="U25" i="5"/>
  <c r="U20" i="5"/>
  <c r="U15" i="5"/>
  <c r="U4" i="5"/>
  <c r="U3" i="5"/>
  <c r="V103" i="5"/>
  <c r="V94" i="5"/>
  <c r="V88" i="5"/>
  <c r="V78" i="5"/>
  <c r="V72" i="5"/>
  <c r="V63" i="5"/>
  <c r="V54" i="5"/>
  <c r="V49" i="5"/>
  <c r="V44" i="5"/>
  <c r="V34" i="5"/>
  <c r="V25" i="5"/>
  <c r="V20" i="5"/>
  <c r="V15" i="5"/>
  <c r="V4" i="5"/>
  <c r="V3" i="5"/>
  <c r="V96" i="5" l="1"/>
  <c r="V80" i="5"/>
  <c r="U96" i="5"/>
  <c r="U80" i="5"/>
  <c r="U5" i="5"/>
  <c r="U56" i="5"/>
  <c r="U27" i="5"/>
  <c r="V5" i="5"/>
  <c r="V56" i="5"/>
  <c r="V27" i="5"/>
  <c r="W103" i="5" l="1"/>
  <c r="W94" i="5"/>
  <c r="W88" i="5"/>
  <c r="W78" i="5"/>
  <c r="W72" i="5"/>
  <c r="W63" i="5"/>
  <c r="W54" i="5"/>
  <c r="W49" i="5"/>
  <c r="W44" i="5"/>
  <c r="W34" i="5"/>
  <c r="W25" i="5"/>
  <c r="W20" i="5"/>
  <c r="W15" i="5"/>
  <c r="W4" i="5"/>
  <c r="W3" i="5"/>
  <c r="W56" i="5" l="1"/>
  <c r="W96" i="5"/>
  <c r="W80" i="5"/>
  <c r="W5" i="5"/>
  <c r="W27" i="5"/>
  <c r="X103" i="5" l="1"/>
  <c r="X94" i="5"/>
  <c r="X88" i="5"/>
  <c r="X78" i="5"/>
  <c r="X72" i="5"/>
  <c r="X63" i="5"/>
  <c r="X54" i="5"/>
  <c r="X49" i="5"/>
  <c r="X44" i="5"/>
  <c r="X34" i="5"/>
  <c r="X25" i="5"/>
  <c r="X20" i="5"/>
  <c r="X15" i="5"/>
  <c r="X4" i="5"/>
  <c r="X3" i="5"/>
  <c r="Y103" i="5"/>
  <c r="Y94" i="5"/>
  <c r="Y88" i="5"/>
  <c r="Y78" i="5"/>
  <c r="Y72" i="5"/>
  <c r="Y63" i="5"/>
  <c r="Y54" i="5"/>
  <c r="Y49" i="5"/>
  <c r="Y44" i="5"/>
  <c r="Y34" i="5"/>
  <c r="Y25" i="5"/>
  <c r="Y20" i="5"/>
  <c r="Y15" i="5"/>
  <c r="Y4" i="5"/>
  <c r="Y3" i="5"/>
  <c r="X56" i="5" l="1"/>
  <c r="Y56" i="5"/>
  <c r="X96" i="5"/>
  <c r="X80" i="5"/>
  <c r="X5" i="5"/>
  <c r="X27" i="5"/>
  <c r="Y96" i="5"/>
  <c r="Y80" i="5"/>
  <c r="Y5" i="5"/>
  <c r="Y27" i="5"/>
  <c r="Z103" i="5" l="1"/>
  <c r="Z94" i="5"/>
  <c r="Z88" i="5"/>
  <c r="Z78" i="5"/>
  <c r="Z72" i="5"/>
  <c r="Z63" i="5"/>
  <c r="Z54" i="5"/>
  <c r="Z49" i="5"/>
  <c r="Z44" i="5"/>
  <c r="Z34" i="5"/>
  <c r="Z25" i="5"/>
  <c r="Z20" i="5"/>
  <c r="Z15" i="5"/>
  <c r="Z4" i="5"/>
  <c r="Z3" i="5"/>
  <c r="AA103" i="5"/>
  <c r="AA94" i="5"/>
  <c r="AA88" i="5"/>
  <c r="AA78" i="5"/>
  <c r="AA72" i="5"/>
  <c r="AA63" i="5"/>
  <c r="AA54" i="5"/>
  <c r="AA49" i="5"/>
  <c r="AA44" i="5"/>
  <c r="AA34" i="5"/>
  <c r="AA25" i="5"/>
  <c r="AA20" i="5"/>
  <c r="AA15" i="5"/>
  <c r="AA4" i="5"/>
  <c r="AA3" i="5"/>
  <c r="AB103" i="5"/>
  <c r="AB94" i="5"/>
  <c r="AB88" i="5"/>
  <c r="AB78" i="5"/>
  <c r="AB72" i="5"/>
  <c r="AB63" i="5"/>
  <c r="AB54" i="5"/>
  <c r="AB49" i="5"/>
  <c r="AB44" i="5"/>
  <c r="AB34" i="5"/>
  <c r="AB25" i="5"/>
  <c r="AB20" i="5"/>
  <c r="AB15" i="5"/>
  <c r="AB4" i="5"/>
  <c r="AB3" i="5"/>
  <c r="AC4" i="5"/>
  <c r="Z5" i="5" l="1"/>
  <c r="Z96" i="5"/>
  <c r="Z80" i="5"/>
  <c r="Z56" i="5"/>
  <c r="Z27" i="5"/>
  <c r="AA96" i="5"/>
  <c r="AB96" i="5"/>
  <c r="AA80" i="5"/>
  <c r="AA5" i="5"/>
  <c r="AA56" i="5"/>
  <c r="AA27" i="5"/>
  <c r="AB80" i="5"/>
  <c r="AB5" i="5"/>
  <c r="AB56" i="5"/>
  <c r="AB27" i="5"/>
  <c r="AC103" i="5"/>
  <c r="AC94" i="5"/>
  <c r="AC88" i="5"/>
  <c r="AC78" i="5"/>
  <c r="AC72" i="5"/>
  <c r="AC63" i="5"/>
  <c r="AC54" i="5"/>
  <c r="AC49" i="5"/>
  <c r="AC44" i="5"/>
  <c r="AC34" i="5"/>
  <c r="AC25" i="5"/>
  <c r="AC20" i="5"/>
  <c r="AC15" i="5"/>
  <c r="AC3" i="5"/>
  <c r="AC5" i="5" s="1"/>
  <c r="AD103" i="5"/>
  <c r="AD94" i="5"/>
  <c r="AD88" i="5"/>
  <c r="AD78" i="5"/>
  <c r="AD72" i="5"/>
  <c r="AD63" i="5"/>
  <c r="AD54" i="5"/>
  <c r="AD49" i="5"/>
  <c r="AD44" i="5"/>
  <c r="AD34" i="5"/>
  <c r="AD25" i="5"/>
  <c r="AD20" i="5"/>
  <c r="AD15" i="5"/>
  <c r="AD4" i="5"/>
  <c r="AD3" i="5"/>
  <c r="AE15" i="5"/>
  <c r="AE103" i="5"/>
  <c r="AE94" i="5"/>
  <c r="AE88" i="5"/>
  <c r="AE78" i="5"/>
  <c r="AE72" i="5"/>
  <c r="AE63" i="5"/>
  <c r="AE54" i="5"/>
  <c r="AE49" i="5"/>
  <c r="AE44" i="5"/>
  <c r="AE34" i="5"/>
  <c r="AE25" i="5"/>
  <c r="AE20" i="5"/>
  <c r="AE4" i="5"/>
  <c r="AF25" i="5"/>
  <c r="AC96" i="5" l="1"/>
  <c r="AC80" i="5"/>
  <c r="AC56" i="5"/>
  <c r="AC27" i="5"/>
  <c r="AD96" i="5"/>
  <c r="AD80" i="5"/>
  <c r="AD5" i="5"/>
  <c r="AD56" i="5"/>
  <c r="AD27" i="5"/>
  <c r="AE27" i="5"/>
  <c r="AE96" i="5"/>
  <c r="AE80" i="5"/>
  <c r="AE56" i="5"/>
  <c r="AE3" i="5"/>
  <c r="AE5" i="5" s="1"/>
  <c r="AF103" i="5"/>
  <c r="AF94" i="5"/>
  <c r="AF88" i="5"/>
  <c r="AF78" i="5"/>
  <c r="AF72" i="5"/>
  <c r="AF63" i="5"/>
  <c r="AF54" i="5"/>
  <c r="AF49" i="5"/>
  <c r="AF44" i="5"/>
  <c r="AF34" i="5"/>
  <c r="AF20" i="5"/>
  <c r="AF27" i="5" s="1"/>
  <c r="AF15" i="5"/>
  <c r="AF4" i="5"/>
  <c r="AF3" i="5"/>
  <c r="AF96" i="5" l="1"/>
  <c r="AF80" i="5"/>
  <c r="AF5" i="5"/>
  <c r="AF56" i="5"/>
  <c r="BA103" i="5" l="1"/>
  <c r="AZ103" i="5"/>
  <c r="AY103" i="5"/>
  <c r="AX103" i="5"/>
  <c r="AW103" i="5"/>
  <c r="AV103" i="5"/>
  <c r="AU103" i="5"/>
  <c r="AT103" i="5"/>
  <c r="AS103" i="5"/>
  <c r="AR103" i="5"/>
  <c r="AQ103" i="5"/>
  <c r="AP103" i="5"/>
  <c r="AO103" i="5"/>
  <c r="AN103" i="5"/>
  <c r="AM103" i="5"/>
  <c r="AL103" i="5"/>
  <c r="AK103" i="5"/>
  <c r="AJ103" i="5"/>
  <c r="AI103" i="5"/>
  <c r="AH103" i="5"/>
  <c r="AG103" i="5"/>
  <c r="BA63" i="5"/>
  <c r="AZ63" i="5"/>
  <c r="AY63" i="5"/>
  <c r="AX63" i="5"/>
  <c r="AW63" i="5"/>
  <c r="AV63" i="5"/>
  <c r="AU63" i="5"/>
  <c r="AT63" i="5"/>
  <c r="AS63" i="5"/>
  <c r="AR63" i="5"/>
  <c r="AQ63" i="5"/>
  <c r="AP63" i="5"/>
  <c r="AO63" i="5"/>
  <c r="AN63" i="5"/>
  <c r="AM63" i="5"/>
  <c r="AL63" i="5"/>
  <c r="AK63" i="5"/>
  <c r="AJ63" i="5"/>
  <c r="AI63" i="5"/>
  <c r="AH63" i="5"/>
  <c r="AG63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G15" i="5"/>
  <c r="AG94" i="5"/>
  <c r="AG88" i="5"/>
  <c r="AG78" i="5"/>
  <c r="AG72" i="5"/>
  <c r="AG54" i="5"/>
  <c r="AG49" i="5"/>
  <c r="AG44" i="5"/>
  <c r="AG25" i="5"/>
  <c r="AG20" i="5"/>
  <c r="AG4" i="5"/>
  <c r="AH4" i="5"/>
  <c r="AG27" i="5" l="1"/>
  <c r="AG96" i="5"/>
  <c r="AG80" i="5"/>
  <c r="AG56" i="5"/>
  <c r="AG3" i="5"/>
  <c r="AG5" i="5" s="1"/>
  <c r="AH94" i="5"/>
  <c r="AH88" i="5"/>
  <c r="AH78" i="5"/>
  <c r="AH72" i="5"/>
  <c r="AH54" i="5"/>
  <c r="AH49" i="5"/>
  <c r="AH44" i="5"/>
  <c r="AH25" i="5"/>
  <c r="AH20" i="5"/>
  <c r="AH15" i="5"/>
  <c r="AH3" i="5"/>
  <c r="AH80" i="5" l="1"/>
  <c r="AH96" i="5"/>
  <c r="AH5" i="5"/>
  <c r="AH56" i="5"/>
  <c r="AH27" i="5"/>
  <c r="AI3" i="5" l="1"/>
  <c r="AI94" i="5"/>
  <c r="AI88" i="5"/>
  <c r="AI78" i="5"/>
  <c r="AI72" i="5"/>
  <c r="AI54" i="5"/>
  <c r="AI49" i="5"/>
  <c r="AI44" i="5"/>
  <c r="AI25" i="5"/>
  <c r="AI20" i="5"/>
  <c r="AI15" i="5"/>
  <c r="AI4" i="5"/>
  <c r="BA4" i="5"/>
  <c r="AZ4" i="5"/>
  <c r="AY4" i="5"/>
  <c r="AX4" i="5"/>
  <c r="AW4" i="5"/>
  <c r="AV4" i="5"/>
  <c r="AU4" i="5"/>
  <c r="AT4" i="5"/>
  <c r="AS4" i="5"/>
  <c r="AR4" i="5"/>
  <c r="AQ4" i="5"/>
  <c r="AP4" i="5"/>
  <c r="AO4" i="5"/>
  <c r="AN4" i="5"/>
  <c r="AM4" i="5"/>
  <c r="AL4" i="5"/>
  <c r="AK4" i="5"/>
  <c r="AJ4" i="5"/>
  <c r="AI96" i="5" l="1"/>
  <c r="AI80" i="5"/>
  <c r="AI56" i="5"/>
  <c r="AI27" i="5"/>
  <c r="AI5" i="5"/>
  <c r="BA3" i="5"/>
  <c r="BA5" i="5" s="1"/>
  <c r="AZ3" i="5"/>
  <c r="AY3" i="5"/>
  <c r="AY5" i="5" s="1"/>
  <c r="AX3" i="5"/>
  <c r="AX5" i="5" s="1"/>
  <c r="AW3" i="5"/>
  <c r="AV3" i="5"/>
  <c r="AU3" i="5"/>
  <c r="AT3" i="5"/>
  <c r="AS3" i="5"/>
  <c r="AR3" i="5"/>
  <c r="AQ3" i="5"/>
  <c r="AQ5" i="5" s="1"/>
  <c r="AP3" i="5"/>
  <c r="AP5" i="5" s="1"/>
  <c r="AO3" i="5"/>
  <c r="AO5" i="5" s="1"/>
  <c r="AN3" i="5"/>
  <c r="AN5" i="5" s="1"/>
  <c r="AM3" i="5"/>
  <c r="AL3" i="5"/>
  <c r="AK3" i="5"/>
  <c r="AJ3" i="5"/>
  <c r="AV5" i="5" l="1"/>
  <c r="AW5" i="5"/>
  <c r="AZ5" i="5"/>
  <c r="AK5" i="5"/>
  <c r="AS5" i="5"/>
  <c r="AR5" i="5"/>
  <c r="AT5" i="5"/>
  <c r="AM5" i="5"/>
  <c r="AU5" i="5"/>
  <c r="AL5" i="5"/>
  <c r="AJ5" i="5"/>
  <c r="AJ94" i="5" l="1"/>
  <c r="AJ88" i="5"/>
  <c r="AJ54" i="5"/>
  <c r="AJ25" i="5"/>
  <c r="AJ72" i="5" l="1"/>
  <c r="AJ49" i="5"/>
  <c r="AJ56" i="5" s="1"/>
  <c r="AJ78" i="5"/>
  <c r="AJ96" i="5"/>
  <c r="AJ44" i="5"/>
  <c r="AJ80" i="5" l="1"/>
  <c r="AJ15" i="5"/>
  <c r="AJ20" i="5" l="1"/>
  <c r="AK25" i="5"/>
  <c r="AK88" i="5"/>
  <c r="AK72" i="5"/>
  <c r="AJ27" i="5" l="1"/>
  <c r="AK78" i="5"/>
  <c r="AK80" i="5" l="1"/>
  <c r="AK44" i="5"/>
  <c r="AK15" i="5"/>
  <c r="AL72" i="5" l="1"/>
  <c r="AL25" i="5" l="1"/>
  <c r="AL88" i="5"/>
  <c r="AL78" i="5" l="1"/>
  <c r="AL80" i="5" s="1"/>
  <c r="AL44" i="5"/>
  <c r="AO72" i="5" l="1"/>
  <c r="AW72" i="5"/>
  <c r="AR72" i="5"/>
  <c r="AZ72" i="5"/>
  <c r="AT72" i="5"/>
  <c r="AQ72" i="5"/>
  <c r="AY72" i="5"/>
  <c r="AS72" i="5"/>
  <c r="BA72" i="5"/>
  <c r="AN72" i="5"/>
  <c r="AV72" i="5"/>
  <c r="AM72" i="5"/>
  <c r="AU72" i="5"/>
  <c r="AP72" i="5"/>
  <c r="AX72" i="5"/>
  <c r="AL15" i="5" l="1"/>
  <c r="AY88" i="5" l="1"/>
  <c r="AX88" i="5"/>
  <c r="AW88" i="5"/>
  <c r="AV88" i="5"/>
  <c r="AU88" i="5"/>
  <c r="AT88" i="5"/>
  <c r="AS88" i="5"/>
  <c r="AR88" i="5"/>
  <c r="AQ88" i="5"/>
  <c r="AP88" i="5"/>
  <c r="AO88" i="5"/>
  <c r="AN88" i="5"/>
  <c r="AM88" i="5"/>
  <c r="AZ88" i="5" l="1"/>
  <c r="BA88" i="5"/>
  <c r="AP78" i="5" l="1"/>
  <c r="AP80" i="5" s="1"/>
  <c r="AO78" i="5"/>
  <c r="AO80" i="5" s="1"/>
  <c r="AW78" i="5"/>
  <c r="AW80" i="5" s="1"/>
  <c r="AX78" i="5"/>
  <c r="AX80" i="5" s="1"/>
  <c r="AR78" i="5"/>
  <c r="AR80" i="5" s="1"/>
  <c r="AZ78" i="5"/>
  <c r="AZ80" i="5" s="1"/>
  <c r="AM78" i="5"/>
  <c r="AM80" i="5" s="1"/>
  <c r="AU78" i="5"/>
  <c r="AU80" i="5" s="1"/>
  <c r="AN78" i="5"/>
  <c r="AN80" i="5" s="1"/>
  <c r="AV78" i="5"/>
  <c r="AV80" i="5" s="1"/>
  <c r="AQ78" i="5"/>
  <c r="AQ80" i="5" s="1"/>
  <c r="AY78" i="5"/>
  <c r="AY80" i="5" s="1"/>
  <c r="AS78" i="5"/>
  <c r="AS80" i="5" s="1"/>
  <c r="BA78" i="5"/>
  <c r="BA80" i="5" s="1"/>
  <c r="AT78" i="5"/>
  <c r="AT80" i="5" s="1"/>
  <c r="AO44" i="5" l="1"/>
  <c r="AM44" i="5" l="1"/>
  <c r="AN44" i="5"/>
  <c r="AP15" i="5" l="1"/>
  <c r="AS15" i="5"/>
  <c r="AX15" i="5"/>
  <c r="AR15" i="5"/>
  <c r="BA15" i="5"/>
  <c r="BA49" i="5" l="1"/>
  <c r="AN15" i="5"/>
  <c r="AU15" i="5"/>
  <c r="AV15" i="5"/>
  <c r="AO15" i="5"/>
  <c r="AW15" i="5"/>
  <c r="AZ15" i="5"/>
  <c r="AT15" i="5"/>
  <c r="AQ15" i="5"/>
  <c r="AY15" i="5"/>
  <c r="AZ49" i="5" l="1"/>
  <c r="AY49" i="5" l="1"/>
  <c r="AX49" i="5"/>
  <c r="AW49" i="5" l="1"/>
  <c r="AK49" i="5" l="1"/>
  <c r="AV49" i="5"/>
  <c r="AL49" i="5" l="1"/>
  <c r="AU49" i="5"/>
  <c r="AT49" i="5" l="1"/>
  <c r="AS49" i="5" l="1"/>
  <c r="AR49" i="5"/>
  <c r="AQ49" i="5" l="1"/>
  <c r="AP49" i="5"/>
  <c r="BA25" i="5" l="1"/>
  <c r="AO49" i="5" l="1"/>
  <c r="AZ25" i="5"/>
  <c r="AN49" i="5" l="1"/>
  <c r="AY25" i="5"/>
  <c r="AX25" i="5" l="1"/>
  <c r="AM49" i="5" l="1"/>
  <c r="AW25" i="5"/>
  <c r="AV25" i="5" l="1"/>
  <c r="AU25" i="5" l="1"/>
  <c r="AT25" i="5" l="1"/>
  <c r="AS25" i="5" l="1"/>
  <c r="AR25" i="5" l="1"/>
  <c r="AQ25" i="5" l="1"/>
  <c r="AP25" i="5" l="1"/>
  <c r="AO25" i="5" l="1"/>
  <c r="AT44" i="5"/>
  <c r="AQ44" i="5"/>
  <c r="AU44" i="5"/>
  <c r="AY44" i="5"/>
  <c r="AR44" i="5"/>
  <c r="AZ44" i="5"/>
  <c r="AX44" i="5"/>
  <c r="AV44" i="5"/>
  <c r="AS44" i="5"/>
  <c r="AW44" i="5"/>
  <c r="AP44" i="5"/>
  <c r="AN25" i="5" l="1"/>
  <c r="AM25" i="5"/>
  <c r="BA44" i="5"/>
  <c r="BA94" i="5" l="1"/>
  <c r="BA96" i="5" s="1"/>
  <c r="BA54" i="5"/>
  <c r="BA56" i="5" s="1"/>
  <c r="AZ94" i="5" l="1"/>
  <c r="AZ96" i="5" s="1"/>
  <c r="AZ54" i="5"/>
  <c r="AZ56" i="5" s="1"/>
  <c r="AY94" i="5" l="1"/>
  <c r="AY96" i="5" s="1"/>
  <c r="AY54" i="5"/>
  <c r="AY56" i="5" s="1"/>
  <c r="AX94" i="5" l="1"/>
  <c r="AX96" i="5" s="1"/>
  <c r="BA20" i="5"/>
  <c r="BA27" i="5" s="1"/>
  <c r="AX54" i="5"/>
  <c r="AX56" i="5" s="1"/>
  <c r="AW94" i="5" l="1"/>
  <c r="AW96" i="5" s="1"/>
  <c r="AZ20" i="5"/>
  <c r="AZ27" i="5" s="1"/>
  <c r="AW54" i="5"/>
  <c r="AW56" i="5" s="1"/>
  <c r="AV94" i="5" l="1"/>
  <c r="AV96" i="5" s="1"/>
  <c r="AY20" i="5"/>
  <c r="AV54" i="5"/>
  <c r="AV56" i="5" s="1"/>
  <c r="AU94" i="5" l="1"/>
  <c r="AU96" i="5" s="1"/>
  <c r="AY27" i="5"/>
  <c r="AX20" i="5"/>
  <c r="AU54" i="5"/>
  <c r="AU56" i="5" s="1"/>
  <c r="AT94" i="5" l="1"/>
  <c r="AT96" i="5" s="1"/>
  <c r="AX27" i="5"/>
  <c r="AW20" i="5"/>
  <c r="AT54" i="5"/>
  <c r="AT56" i="5" s="1"/>
  <c r="AS94" i="5" l="1"/>
  <c r="AS96" i="5" s="1"/>
  <c r="AW27" i="5"/>
  <c r="AV20" i="5"/>
  <c r="AS54" i="5"/>
  <c r="AS56" i="5" s="1"/>
  <c r="AR94" i="5" l="1"/>
  <c r="AR96" i="5" s="1"/>
  <c r="AV27" i="5"/>
  <c r="AU20" i="5"/>
  <c r="AR54" i="5"/>
  <c r="AR56" i="5" s="1"/>
  <c r="AQ94" i="5" l="1"/>
  <c r="AQ96" i="5" s="1"/>
  <c r="AU27" i="5"/>
  <c r="AT20" i="5"/>
  <c r="AQ54" i="5"/>
  <c r="AQ56" i="5" s="1"/>
  <c r="AP94" i="5" l="1"/>
  <c r="AP96" i="5" s="1"/>
  <c r="AT27" i="5"/>
  <c r="AS20" i="5"/>
  <c r="AP54" i="5"/>
  <c r="AP56" i="5" s="1"/>
  <c r="AO94" i="5" l="1"/>
  <c r="AO96" i="5" s="1"/>
  <c r="AS27" i="5"/>
  <c r="AR20" i="5"/>
  <c r="AO54" i="5"/>
  <c r="AO56" i="5" s="1"/>
  <c r="AK94" i="5" l="1"/>
  <c r="AM54" i="5"/>
  <c r="AM56" i="5" s="1"/>
  <c r="AN94" i="5"/>
  <c r="AN96" i="5" s="1"/>
  <c r="AR27" i="5"/>
  <c r="AQ20" i="5"/>
  <c r="AN54" i="5"/>
  <c r="AN56" i="5" s="1"/>
  <c r="AK96" i="5" l="1"/>
  <c r="AL54" i="5"/>
  <c r="AL56" i="5" s="1"/>
  <c r="AK54" i="5"/>
  <c r="AM94" i="5"/>
  <c r="AM96" i="5" s="1"/>
  <c r="AL94" i="5"/>
  <c r="AL96" i="5" s="1"/>
  <c r="AQ27" i="5"/>
  <c r="AP20" i="5"/>
  <c r="AK56" i="5" l="1"/>
  <c r="AP27" i="5"/>
  <c r="AO20" i="5"/>
  <c r="AO27" i="5" l="1"/>
  <c r="AN20" i="5"/>
  <c r="AN27" i="5" l="1"/>
  <c r="AM15" i="5"/>
  <c r="AM20" i="5" l="1"/>
  <c r="AK20" i="5" l="1"/>
  <c r="AM27" i="5"/>
  <c r="AK27" i="5" l="1"/>
  <c r="AL20" i="5"/>
  <c r="AL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<sst xmlns="http://schemas.openxmlformats.org/spreadsheetml/2006/main" count="94" uniqueCount="53">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</sst>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809]#,##0.00;\-[$$-809]#,##0.00"/>
    <numFmt numFmtId="165" formatCode="##,##0.00_-;\(##,##0.00\);\-_;"/>
    <numFmt numFmtId="166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166" fontId="2" fillId="0" borderId="0" xfId="1" applyNumberFormat="1" applyFont="1" applyFill="1" applyBorder="1" applyAlignment="1" applyProtection="1">
      <alignment horizontal="right" vertical="center"/>
    </xf>
    <xf numFmtId="10" fontId="2" fillId="0" borderId="0" xfId="2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BA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B22" sqref="B22"/>
    </sheetView>
  </sheetViews>
  <sheetFormatPr defaultColWidth="9.140625" defaultRowHeight="12" x14ac:dyDescent="0.25"/>
  <cols>
    <col min="1" max="1" width="39.42578125" style="3" customWidth="1"/>
    <col min="2" max="50" width="14.28515625" style="4" customWidth="1"/>
    <col min="51" max="51" width="15.7109375" style="4" bestFit="1" customWidth="1"/>
    <col min="52" max="53" width="14.5703125" style="4" bestFit="1" customWidth="1"/>
    <col min="54" max="16384" width="9.140625" style="3"/>
  </cols>
  <sheetData>
    <row r="1" spans="1:53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2.75" customHeight="1" x14ac:dyDescent="0.25">
      <c r="A2" s="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2.75" customHeight="1" x14ac:dyDescent="0.25">
      <c r="A3" s="12" t="s">
        <v>44</v>
      </c>
      <c r="B3" s="13">
        <f t="shared" ref="B3" si="0">(B11+B40)/(B19+B48)*12</f>
        <v>0.17074988523614645</v>
      </c>
      <c r="C3" s="13">
        <f t="shared" ref="C3:D3" si="1">(C11+C40)/(C19+C48)*12</f>
        <v>0.16659057851895476</v>
      </c>
      <c r="D3" s="13">
        <f t="shared" si="1"/>
        <v>0.17024425073575478</v>
      </c>
      <c r="E3" s="13">
        <f t="shared" ref="E3:F3" si="2">(E11+E40)/(E19+E48)*12</f>
        <v>0.16999599051611097</v>
      </c>
      <c r="F3" s="13">
        <f t="shared" si="2"/>
        <v>0.16487411330574128</v>
      </c>
      <c r="G3" s="13">
        <f t="shared" ref="G3:H3" si="3">(G11+G40)/(G19+G48)*12</f>
        <v>0.16820522993855114</v>
      </c>
      <c r="H3" s="13">
        <f t="shared" si="3"/>
        <v>0.16318782033923018</v>
      </c>
      <c r="I3" s="13">
        <f t="shared" ref="I3:J3" si="4">(I11+I40)/(I19+I48)*12</f>
        <v>0.16816633842722517</v>
      </c>
      <c r="J3" s="13">
        <f t="shared" si="4"/>
        <v>0.15305600725844343</v>
      </c>
      <c r="K3" s="13">
        <f t="shared" ref="K3:L3" si="5">(K11+K40)/(K19+K48)*12</f>
        <v>0.16815525374513621</v>
      </c>
      <c r="L3" s="13">
        <f t="shared" si="5"/>
        <v>0.16798797905884921</v>
      </c>
      <c r="M3" s="13">
        <f t="shared" ref="M3:N3" si="6">(M11+M40)/(M19+M48)*12</f>
        <v>0.15973237932216314</v>
      </c>
      <c r="N3" s="13">
        <f t="shared" si="6"/>
        <v>0.16801855114488876</v>
      </c>
      <c r="O3" s="13">
        <f t="shared" ref="O3:P3" si="7">(O11+O40)/(O19+O48)*12</f>
        <v>0.16701971281325545</v>
      </c>
      <c r="P3" s="13">
        <f t="shared" si="7"/>
        <v>0.16995378229667898</v>
      </c>
      <c r="Q3" s="13">
        <f t="shared" ref="Q3:R3" si="8">(Q11+Q40)/(Q19+Q48)*12</f>
        <v>0.17021955445566589</v>
      </c>
      <c r="R3" s="13">
        <f t="shared" si="8"/>
        <v>0.16343082308676365</v>
      </c>
      <c r="S3" s="13">
        <f t="shared" ref="S3:T3" si="9">(S11+S40)/(S19+S48)*12</f>
        <v>0.16981438539155486</v>
      </c>
      <c r="T3" s="13">
        <f t="shared" si="9"/>
        <v>0.16631453965565776</v>
      </c>
      <c r="U3" s="13">
        <f t="shared" ref="U3:V3" si="10">(U11+U40)/(U19+U48)*12</f>
        <v>0.17441913971763043</v>
      </c>
      <c r="V3" s="13">
        <f t="shared" si="10"/>
        <v>0.1585395090615182</v>
      </c>
      <c r="W3" s="13">
        <f t="shared" ref="W3:X3" si="11">(W11+W40)/(W19+W48)*12</f>
        <v>0.17001126549713311</v>
      </c>
      <c r="X3" s="13">
        <f t="shared" si="11"/>
        <v>0.17320319757508895</v>
      </c>
      <c r="Y3" s="13">
        <f t="shared" ref="Y3:Z3" si="12">(Y11+Y40)/(Y19+Y48)*12</f>
        <v>0.17477418442171028</v>
      </c>
      <c r="Z3" s="13">
        <f t="shared" si="12"/>
        <v>0.17449112454734875</v>
      </c>
      <c r="AA3" s="13">
        <f t="shared" ref="AA3:AB3" si="13">(AA11+AA40)/(AA19+AA48)*12</f>
        <v>0.17110503098130003</v>
      </c>
      <c r="AB3" s="13">
        <f t="shared" si="13"/>
        <v>0.17837896766295638</v>
      </c>
      <c r="AC3" s="13">
        <f t="shared" ref="AC3:AD3" si="14">(AC11+AC40)/(AC19+AC48)*12</f>
        <v>0.17687792517509632</v>
      </c>
      <c r="AD3" s="13">
        <f t="shared" si="14"/>
        <v>0.17383226559834503</v>
      </c>
      <c r="AE3" s="13">
        <f t="shared" ref="AE3:AF3" si="15">(AE11+AE40)/(AE19+AE48)*12</f>
        <v>0.17130565516429164</v>
      </c>
      <c r="AF3" s="13">
        <f t="shared" si="15"/>
        <v>0.17023663183141111</v>
      </c>
      <c r="AG3" s="13">
        <f t="shared" ref="AG3:BA3" si="16">(AG11+AG40)/(AG19+AG48)*12</f>
        <v>0.17693716917990562</v>
      </c>
      <c r="AH3" s="13">
        <f t="shared" si="16"/>
        <v>0.16215577957304794</v>
      </c>
      <c r="AI3" s="13">
        <f t="shared" si="16"/>
        <v>0.17604675620313218</v>
      </c>
      <c r="AJ3" s="13">
        <f t="shared" si="16"/>
        <v>0.1778713177420066</v>
      </c>
      <c r="AK3" s="13">
        <f t="shared" si="16"/>
        <v>0.17580400452824324</v>
      </c>
      <c r="AL3" s="13">
        <f t="shared" si="16"/>
        <v>0.17900207910059823</v>
      </c>
      <c r="AM3" s="13">
        <f t="shared" si="16"/>
        <v>0.17957832891281791</v>
      </c>
      <c r="AN3" s="13">
        <f t="shared" si="16"/>
        <v>0.17812824451273593</v>
      </c>
      <c r="AO3" s="13">
        <f t="shared" si="16"/>
        <v>0.17887818258940891</v>
      </c>
      <c r="AP3" s="13">
        <f t="shared" si="16"/>
        <v>0.18052030420791634</v>
      </c>
      <c r="AQ3" s="13">
        <f t="shared" si="16"/>
        <v>0.18580595956437679</v>
      </c>
      <c r="AR3" s="13">
        <f t="shared" si="16"/>
        <v>0.17949512812535168</v>
      </c>
      <c r="AS3" s="13">
        <f t="shared" si="16"/>
        <v>0.18184250103374386</v>
      </c>
      <c r="AT3" s="13">
        <f t="shared" si="16"/>
        <v>0.17798555944466982</v>
      </c>
      <c r="AU3" s="13">
        <f t="shared" si="16"/>
        <v>0.18384093438537302</v>
      </c>
      <c r="AV3" s="13">
        <f t="shared" si="16"/>
        <v>0.18080034348212939</v>
      </c>
      <c r="AW3" s="13">
        <f t="shared" si="16"/>
        <v>0.17731578194781961</v>
      </c>
      <c r="AX3" s="13">
        <f t="shared" si="16"/>
        <v>0.18301979239491153</v>
      </c>
      <c r="AY3" s="13">
        <f t="shared" si="16"/>
        <v>0.17683823509916594</v>
      </c>
      <c r="AZ3" s="13">
        <f t="shared" si="16"/>
        <v>0.18379436712207706</v>
      </c>
      <c r="BA3" s="13">
        <f t="shared" si="16"/>
        <v>0.18227775134702909</v>
      </c>
    </row>
    <row r="4" spans="1:53" ht="12.75" customHeight="1" x14ac:dyDescent="0.25">
      <c r="A4" s="12" t="s">
        <v>45</v>
      </c>
      <c r="B4" s="14">
        <f t="shared" ref="B4:C4" si="17">(B70+B71)/(B85+B86)*12</f>
        <v>0.14485038433226746</v>
      </c>
      <c r="C4" s="14">
        <f t="shared" si="17"/>
        <v>0.13997383708085986</v>
      </c>
      <c r="D4" s="14">
        <f t="shared" ref="D4:E4" si="18">(D70+D71)/(D85+D86)*12</f>
        <v>0.14389433553915632</v>
      </c>
      <c r="E4" s="14">
        <f t="shared" si="18"/>
        <v>0.14412540008339747</v>
      </c>
      <c r="F4" s="14">
        <f t="shared" ref="F4:G4" si="19">(F70+F71)/(F85+F86)*12</f>
        <v>0.13935383638399024</v>
      </c>
      <c r="G4" s="14">
        <f t="shared" si="19"/>
        <v>0.14260252475070737</v>
      </c>
      <c r="H4" s="14">
        <f t="shared" ref="H4:I4" si="20">(H70+H71)/(H85+H86)*12</f>
        <v>0.13719425761480764</v>
      </c>
      <c r="I4" s="14">
        <f t="shared" si="20"/>
        <v>0.14150874853182399</v>
      </c>
      <c r="J4" s="14">
        <f t="shared" ref="J4:K4" si="21">(J70+J71)/(J85+J86)*12</f>
        <v>0.12771163573308103</v>
      </c>
      <c r="K4" s="14">
        <f t="shared" si="21"/>
        <v>0.14156649679586891</v>
      </c>
      <c r="L4" s="14">
        <f t="shared" ref="L4:M4" si="22">(L70+L71)/(L85+L86)*12</f>
        <v>0.14135692273572045</v>
      </c>
      <c r="M4" s="14">
        <f t="shared" si="22"/>
        <v>0.13378354491094138</v>
      </c>
      <c r="N4" s="14">
        <f t="shared" ref="N4:O4" si="23">(N70+N71)/(N85+N86)*12</f>
        <v>0.14163652970645202</v>
      </c>
      <c r="O4" s="14">
        <f t="shared" si="23"/>
        <v>0.13724426985059854</v>
      </c>
      <c r="P4" s="14">
        <f t="shared" ref="P4:Q4" si="24">(P70+P71)/(P85+P86)*12</f>
        <v>0.14076980419300889</v>
      </c>
      <c r="Q4" s="14">
        <f t="shared" si="24"/>
        <v>0.14209018137227825</v>
      </c>
      <c r="R4" s="14">
        <f t="shared" ref="R4:S4" si="25">(R70+R71)/(R85+R86)*12</f>
        <v>0.13389677595334806</v>
      </c>
      <c r="S4" s="14">
        <f t="shared" si="25"/>
        <v>0.14455998474958676</v>
      </c>
      <c r="T4" s="14">
        <f t="shared" ref="T4:U4" si="26">(T70+T71)/(T85+T86)*12</f>
        <v>0.14114260246633506</v>
      </c>
      <c r="U4" s="14">
        <f t="shared" si="26"/>
        <v>0.14631991435262837</v>
      </c>
      <c r="V4" s="14">
        <f t="shared" ref="V4:W4" si="27">(V70+V71)/(V85+V86)*12</f>
        <v>0.13212744401594673</v>
      </c>
      <c r="W4" s="14">
        <f t="shared" si="27"/>
        <v>0.1442399430015735</v>
      </c>
      <c r="X4" s="14">
        <f t="shared" ref="X4:AC4" si="28">(X70+X71)/(X85+X86)*12</f>
        <v>0.14744865894545489</v>
      </c>
      <c r="Y4" s="14">
        <f t="shared" si="28"/>
        <v>0.14439840779589513</v>
      </c>
      <c r="Z4" s="14">
        <f t="shared" si="28"/>
        <v>0.1495323078502647</v>
      </c>
      <c r="AA4" s="14">
        <f t="shared" si="28"/>
        <v>0.14614101548836608</v>
      </c>
      <c r="AB4" s="14">
        <f t="shared" si="28"/>
        <v>0.15312124179215894</v>
      </c>
      <c r="AC4" s="14">
        <f t="shared" si="28"/>
        <v>0.15155490521005083</v>
      </c>
      <c r="AD4" s="14">
        <f t="shared" ref="AD4" si="29">(AD70+AD71)/(AD85+AD86)*12</f>
        <v>0.14799255580772924</v>
      </c>
      <c r="AE4" s="14">
        <f t="shared" ref="AE4:AJ4" si="30">(AE70+AE71)/(AE85+AE86)*12</f>
        <v>0.14576357998536027</v>
      </c>
      <c r="AF4" s="14">
        <f t="shared" si="30"/>
        <v>0.14488370631621278</v>
      </c>
      <c r="AG4" s="14">
        <f t="shared" si="30"/>
        <v>0.15102608675908477</v>
      </c>
      <c r="AH4" s="14">
        <f t="shared" si="30"/>
        <v>0.13601943191044069</v>
      </c>
      <c r="AI4" s="14">
        <f t="shared" si="30"/>
        <v>0.15091075890851224</v>
      </c>
      <c r="AJ4" s="14">
        <f t="shared" si="30"/>
        <v>0.15017949595295776</v>
      </c>
      <c r="AK4" s="14">
        <f t="shared" ref="AK4:BA4" si="31">(AK70+AK71)/(AK85+AK86)*12</f>
        <v>0.14667266449765287</v>
      </c>
      <c r="AL4" s="14">
        <f t="shared" si="31"/>
        <v>0.15043270056158764</v>
      </c>
      <c r="AM4" s="14">
        <f t="shared" si="31"/>
        <v>0.1454481118145956</v>
      </c>
      <c r="AN4" s="14">
        <f t="shared" si="31"/>
        <v>0.14961182163435588</v>
      </c>
      <c r="AO4" s="14">
        <f t="shared" si="31"/>
        <v>0.14950426041498976</v>
      </c>
      <c r="AP4" s="14">
        <f t="shared" si="31"/>
        <v>0.14873435401937171</v>
      </c>
      <c r="AQ4" s="14">
        <f t="shared" si="31"/>
        <v>0.15434577171256436</v>
      </c>
      <c r="AR4" s="14">
        <f t="shared" si="31"/>
        <v>0.14680710606674269</v>
      </c>
      <c r="AS4" s="14">
        <f t="shared" si="31"/>
        <v>0.15352833094474616</v>
      </c>
      <c r="AT4" s="14">
        <f t="shared" si="31"/>
        <v>0.14521594881230973</v>
      </c>
      <c r="AU4" s="14">
        <f t="shared" si="31"/>
        <v>0.15316434606445173</v>
      </c>
      <c r="AV4" s="14">
        <f t="shared" si="31"/>
        <v>0.15140092383692896</v>
      </c>
      <c r="AW4" s="14">
        <f t="shared" si="31"/>
        <v>0.14767648886655363</v>
      </c>
      <c r="AX4" s="14">
        <f t="shared" si="31"/>
        <v>0.15235852103077807</v>
      </c>
      <c r="AY4" s="14">
        <f t="shared" si="31"/>
        <v>0.14532961143863571</v>
      </c>
      <c r="AZ4" s="14">
        <f t="shared" si="31"/>
        <v>0.15404101339834553</v>
      </c>
      <c r="BA4" s="14">
        <f t="shared" si="31"/>
        <v>0.14655283355231025</v>
      </c>
    </row>
    <row r="5" spans="1:53" ht="12.75" customHeight="1" x14ac:dyDescent="0.25">
      <c r="A5" s="12" t="s">
        <v>46</v>
      </c>
      <c r="B5" s="14">
        <f t="shared" ref="B5:C5" si="32">B3-B4</f>
        <v>2.5899500903878991E-2</v>
      </c>
      <c r="C5" s="14">
        <f t="shared" si="32"/>
        <v>2.6616741438094893E-2</v>
      </c>
      <c r="D5" s="14">
        <f t="shared" ref="D5:E5" si="33">D3-D4</f>
        <v>2.6349915196598461E-2</v>
      </c>
      <c r="E5" s="14">
        <f t="shared" si="33"/>
        <v>2.5870590432713503E-2</v>
      </c>
      <c r="F5" s="14">
        <f t="shared" ref="F5:G5" si="34">F3-F4</f>
        <v>2.5520276921751045E-2</v>
      </c>
      <c r="G5" s="14">
        <f t="shared" si="34"/>
        <v>2.5602705187843772E-2</v>
      </c>
      <c r="H5" s="14">
        <f t="shared" ref="H5:I5" si="35">H3-H4</f>
        <v>2.5993562724422548E-2</v>
      </c>
      <c r="I5" s="14">
        <f t="shared" si="35"/>
        <v>2.6657589895401179E-2</v>
      </c>
      <c r="J5" s="14">
        <f t="shared" ref="J5:K5" si="36">J3-J4</f>
        <v>2.5344371525362397E-2</v>
      </c>
      <c r="K5" s="14">
        <f t="shared" si="36"/>
        <v>2.6588756949267295E-2</v>
      </c>
      <c r="L5" s="14">
        <f t="shared" ref="L5:M5" si="37">L3-L4</f>
        <v>2.663105632312876E-2</v>
      </c>
      <c r="M5" s="14">
        <f t="shared" si="37"/>
        <v>2.5948834411221755E-2</v>
      </c>
      <c r="N5" s="14">
        <f t="shared" ref="N5:O5" si="38">N3-N4</f>
        <v>2.6382021438436737E-2</v>
      </c>
      <c r="O5" s="14">
        <f t="shared" si="38"/>
        <v>2.9775442962656912E-2</v>
      </c>
      <c r="P5" s="14">
        <f t="shared" ref="P5:Q5" si="39">P3-P4</f>
        <v>2.91839781036701E-2</v>
      </c>
      <c r="Q5" s="14">
        <f t="shared" si="39"/>
        <v>2.8129373083387643E-2</v>
      </c>
      <c r="R5" s="14">
        <f t="shared" ref="R5:S5" si="40">R3-R4</f>
        <v>2.9534047133415592E-2</v>
      </c>
      <c r="S5" s="14">
        <f t="shared" si="40"/>
        <v>2.52544006419681E-2</v>
      </c>
      <c r="T5" s="14">
        <f t="shared" ref="T5:U5" si="41">T3-T4</f>
        <v>2.5171937189322702E-2</v>
      </c>
      <c r="U5" s="14">
        <f t="shared" si="41"/>
        <v>2.8099225365002062E-2</v>
      </c>
      <c r="V5" s="14">
        <f t="shared" ref="V5:W5" si="42">V3-V4</f>
        <v>2.6412065045571476E-2</v>
      </c>
      <c r="W5" s="14">
        <f t="shared" si="42"/>
        <v>2.5771322495559607E-2</v>
      </c>
      <c r="X5" s="14">
        <f t="shared" ref="X5:AC5" si="43">X3-X4</f>
        <v>2.5754538629634061E-2</v>
      </c>
      <c r="Y5" s="14">
        <f t="shared" si="43"/>
        <v>3.0375776625815143E-2</v>
      </c>
      <c r="Z5" s="14">
        <f t="shared" si="43"/>
        <v>2.4958816697084052E-2</v>
      </c>
      <c r="AA5" s="14">
        <f t="shared" si="43"/>
        <v>2.496401549293395E-2</v>
      </c>
      <c r="AB5" s="14">
        <f t="shared" si="43"/>
        <v>2.5257725870797443E-2</v>
      </c>
      <c r="AC5" s="14">
        <f t="shared" si="43"/>
        <v>2.532301996504549E-2</v>
      </c>
      <c r="AD5" s="14">
        <f t="shared" ref="AD5:AE5" si="44">AD3-AD4</f>
        <v>2.5839709790615784E-2</v>
      </c>
      <c r="AE5" s="14">
        <f t="shared" si="44"/>
        <v>2.5542075178931367E-2</v>
      </c>
      <c r="AF5" s="14">
        <f t="shared" ref="AF5:AG5" si="45">AF3-AF4</f>
        <v>2.5352925515198327E-2</v>
      </c>
      <c r="AG5" s="14">
        <f t="shared" si="45"/>
        <v>2.5911082420820852E-2</v>
      </c>
      <c r="AH5" s="14">
        <f t="shared" ref="AH5:AM5" si="46">AH3-AH4</f>
        <v>2.6136347662607251E-2</v>
      </c>
      <c r="AI5" s="14">
        <f t="shared" si="46"/>
        <v>2.5135997294619933E-2</v>
      </c>
      <c r="AJ5" s="14">
        <f t="shared" si="46"/>
        <v>2.7691821789048832E-2</v>
      </c>
      <c r="AK5" s="14">
        <f t="shared" si="46"/>
        <v>2.9131340030590369E-2</v>
      </c>
      <c r="AL5" s="14">
        <f t="shared" si="46"/>
        <v>2.8569378539010593E-2</v>
      </c>
      <c r="AM5" s="14">
        <f t="shared" si="46"/>
        <v>3.413021709822231E-2</v>
      </c>
      <c r="AN5" s="14">
        <f t="shared" ref="AN5:AY5" si="47">AN3-AN4</f>
        <v>2.8516422878380049E-2</v>
      </c>
      <c r="AO5" s="14">
        <f t="shared" si="47"/>
        <v>2.9373922174419143E-2</v>
      </c>
      <c r="AP5" s="14">
        <f t="shared" si="47"/>
        <v>3.1785950188544632E-2</v>
      </c>
      <c r="AQ5" s="14">
        <f t="shared" si="47"/>
        <v>3.1460187851812427E-2</v>
      </c>
      <c r="AR5" s="14">
        <f t="shared" si="47"/>
        <v>3.268802205860899E-2</v>
      </c>
      <c r="AS5" s="14">
        <f t="shared" si="47"/>
        <v>2.8314170088997698E-2</v>
      </c>
      <c r="AT5" s="14">
        <f t="shared" si="47"/>
        <v>3.2769610632360086E-2</v>
      </c>
      <c r="AU5" s="14">
        <f t="shared" si="47"/>
        <v>3.0676588320921294E-2</v>
      </c>
      <c r="AV5" s="14">
        <f t="shared" si="47"/>
        <v>2.9399419645200431E-2</v>
      </c>
      <c r="AW5" s="14">
        <f t="shared" si="47"/>
        <v>2.9639293081265977E-2</v>
      </c>
      <c r="AX5" s="14">
        <f t="shared" si="47"/>
        <v>3.0661271364133463E-2</v>
      </c>
      <c r="AY5" s="14">
        <f t="shared" si="47"/>
        <v>3.1508623660530227E-2</v>
      </c>
      <c r="AZ5" s="14">
        <f t="shared" ref="AZ5:BA5" si="48">AZ3-AZ4</f>
        <v>2.9753353723731529E-2</v>
      </c>
      <c r="BA5" s="14">
        <f t="shared" si="48"/>
        <v>3.5724917794718841E-2</v>
      </c>
    </row>
    <row r="6" spans="1:53" ht="12.75" customHeight="1" x14ac:dyDescent="0.25">
      <c r="A6" s="1"/>
      <c r="B6" s="2"/>
      <c r="C6" s="2"/>
      <c r="D6" s="2"/>
      <c r="E6" s="2"/>
      <c r="F6" s="2"/>
      <c r="G6" s="2"/>
      <c r="H6" s="2"/>
      <c r="I6" s="3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t="12.75" customHeight="1" x14ac:dyDescent="0.25">
      <c r="A7" s="24"/>
      <c r="B7" s="25">
        <v>45200</v>
      </c>
      <c r="C7" s="25">
        <v>45170</v>
      </c>
      <c r="D7" s="25">
        <v>45139</v>
      </c>
      <c r="E7" s="25">
        <v>45108</v>
      </c>
      <c r="F7" s="25">
        <v>45078</v>
      </c>
      <c r="G7" s="25">
        <v>45047</v>
      </c>
      <c r="H7" s="25">
        <v>45017</v>
      </c>
      <c r="I7" s="25">
        <v>44986</v>
      </c>
      <c r="J7" s="25">
        <v>44958</v>
      </c>
      <c r="K7" s="25">
        <v>44927</v>
      </c>
      <c r="L7" s="25">
        <v>44896</v>
      </c>
      <c r="M7" s="25">
        <v>44866</v>
      </c>
      <c r="N7" s="25">
        <v>44835</v>
      </c>
      <c r="O7" s="25">
        <v>44805</v>
      </c>
      <c r="P7" s="25">
        <v>44774</v>
      </c>
      <c r="Q7" s="25">
        <v>44743</v>
      </c>
      <c r="R7" s="25">
        <v>44713</v>
      </c>
      <c r="S7" s="25">
        <v>44682</v>
      </c>
      <c r="T7" s="25">
        <v>44652</v>
      </c>
      <c r="U7" s="25">
        <v>44621</v>
      </c>
      <c r="V7" s="25">
        <v>44593</v>
      </c>
      <c r="W7" s="25">
        <v>44562</v>
      </c>
      <c r="X7" s="25">
        <v>44531</v>
      </c>
      <c r="Y7" s="25">
        <v>44501</v>
      </c>
      <c r="Z7" s="25">
        <v>44470</v>
      </c>
      <c r="AA7" s="25">
        <v>44440</v>
      </c>
      <c r="AB7" s="25">
        <v>44409</v>
      </c>
      <c r="AC7" s="25">
        <v>44378</v>
      </c>
      <c r="AD7" s="25">
        <v>44348</v>
      </c>
      <c r="AE7" s="25">
        <v>44317</v>
      </c>
      <c r="AF7" s="25">
        <v>44287</v>
      </c>
      <c r="AG7" s="25">
        <v>44256</v>
      </c>
      <c r="AH7" s="25">
        <v>44228</v>
      </c>
      <c r="AI7" s="25">
        <v>44197</v>
      </c>
      <c r="AJ7" s="25">
        <v>44166</v>
      </c>
      <c r="AK7" s="26" t="s">
        <v>42</v>
      </c>
      <c r="AL7" s="26" t="s">
        <v>41</v>
      </c>
      <c r="AM7" s="27" t="s">
        <v>0</v>
      </c>
      <c r="AN7" s="27" t="s">
        <v>1</v>
      </c>
      <c r="AO7" s="27" t="s">
        <v>2</v>
      </c>
      <c r="AP7" s="27" t="s">
        <v>3</v>
      </c>
      <c r="AQ7" s="27" t="s">
        <v>4</v>
      </c>
      <c r="AR7" s="27" t="s">
        <v>5</v>
      </c>
      <c r="AS7" s="27" t="s">
        <v>6</v>
      </c>
      <c r="AT7" s="27" t="s">
        <v>7</v>
      </c>
      <c r="AU7" s="27" t="s">
        <v>8</v>
      </c>
      <c r="AV7" s="27" t="s">
        <v>9</v>
      </c>
      <c r="AW7" s="27" t="s">
        <v>10</v>
      </c>
      <c r="AX7" s="27" t="s">
        <v>11</v>
      </c>
      <c r="AY7" s="28" t="s">
        <v>12</v>
      </c>
      <c r="AZ7" s="28" t="s">
        <v>13</v>
      </c>
      <c r="BA7" s="28" t="s">
        <v>14</v>
      </c>
    </row>
    <row r="8" spans="1:53" ht="12.75" customHeight="1" x14ac:dyDescent="0.25">
      <c r="A8" s="6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ht="12.75" customHeight="1" x14ac:dyDescent="0.25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ht="12.75" customHeight="1" x14ac:dyDescent="0.25">
      <c r="A10" s="9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ht="12.75" customHeight="1" x14ac:dyDescent="0.25">
      <c r="A11" s="3" t="s">
        <v>15</v>
      </c>
      <c r="B11" s="15">
        <v>12368927.989999998</v>
      </c>
      <c r="C11" s="15">
        <v>11888165.969999999</v>
      </c>
      <c r="D11" s="15">
        <v>11882680.369999994</v>
      </c>
      <c r="E11" s="15">
        <v>11592966.23</v>
      </c>
      <c r="F11" s="15">
        <v>11026391.790000001</v>
      </c>
      <c r="G11" s="15">
        <v>11064287.099999998</v>
      </c>
      <c r="H11" s="15">
        <v>10544604.140000001</v>
      </c>
      <c r="I11" s="15">
        <v>10668720.060000001</v>
      </c>
      <c r="J11" s="15">
        <v>9402485.6400000006</v>
      </c>
      <c r="K11" s="15">
        <v>10214921.98</v>
      </c>
      <c r="L11" s="15">
        <v>10102115.66</v>
      </c>
      <c r="M11" s="15">
        <v>9244233.3099999987</v>
      </c>
      <c r="N11" s="15">
        <v>9258295.7800000031</v>
      </c>
      <c r="O11" s="15">
        <v>8928329.3400000017</v>
      </c>
      <c r="P11" s="15">
        <v>9087791.9199999999</v>
      </c>
      <c r="Q11" s="15">
        <v>9025772.5000000019</v>
      </c>
      <c r="R11" s="15">
        <v>8180152.9499999983</v>
      </c>
      <c r="S11" s="15">
        <v>8196933.9700000016</v>
      </c>
      <c r="T11" s="15">
        <v>7936661.4899999984</v>
      </c>
      <c r="U11" s="15">
        <v>8152211.9700000007</v>
      </c>
      <c r="V11" s="15">
        <v>7376255.2699999996</v>
      </c>
      <c r="W11" s="15">
        <v>7941413.5400000019</v>
      </c>
      <c r="X11" s="15">
        <v>7576209.0199999996</v>
      </c>
      <c r="Y11" s="15">
        <v>7026259.2749999985</v>
      </c>
      <c r="Z11" s="15">
        <v>7166502.9649999999</v>
      </c>
      <c r="AA11" s="15">
        <v>6904061.5899999989</v>
      </c>
      <c r="AB11" s="15">
        <v>6870323.2649999997</v>
      </c>
      <c r="AC11" s="15">
        <v>6702167.2249999996</v>
      </c>
      <c r="AD11" s="15">
        <v>6445845.1049999986</v>
      </c>
      <c r="AE11" s="15">
        <v>6230084.9150000019</v>
      </c>
      <c r="AF11" s="15">
        <v>5992399.2549999999</v>
      </c>
      <c r="AG11" s="15">
        <v>6169467.0799999991</v>
      </c>
      <c r="AH11" s="15">
        <v>5521261.8449999997</v>
      </c>
      <c r="AI11" s="15">
        <v>5994158.2249999996</v>
      </c>
      <c r="AJ11" s="15">
        <v>5956768.2000000002</v>
      </c>
      <c r="AK11" s="15">
        <v>5816608.4849999994</v>
      </c>
      <c r="AL11" s="15">
        <v>5967756.0899999989</v>
      </c>
      <c r="AM11" s="15">
        <v>5923506.6654419284</v>
      </c>
      <c r="AN11" s="15">
        <v>5903208.7854419304</v>
      </c>
      <c r="AO11" s="15">
        <v>5895806.426699033</v>
      </c>
      <c r="AP11" s="15">
        <v>4723275.7452769689</v>
      </c>
      <c r="AQ11" s="15">
        <v>4801843.7349094478</v>
      </c>
      <c r="AR11" s="15">
        <v>4672872.264814348</v>
      </c>
      <c r="AS11" s="15">
        <v>4577693.4450912941</v>
      </c>
      <c r="AT11" s="15">
        <v>4316474.0805397248</v>
      </c>
      <c r="AU11" s="15">
        <v>4523898.2958978601</v>
      </c>
      <c r="AV11" s="15">
        <v>4521161.0200498207</v>
      </c>
      <c r="AW11" s="15">
        <v>4250469.1946699088</v>
      </c>
      <c r="AX11" s="15">
        <v>4364795.4072777471</v>
      </c>
      <c r="AY11" s="15">
        <v>4109794.6757235713</v>
      </c>
      <c r="AZ11" s="15">
        <v>4105980.8145300369</v>
      </c>
      <c r="BA11" s="15">
        <v>3825196.2274486604</v>
      </c>
    </row>
    <row r="12" spans="1:53" s="5" customFormat="1" ht="12.75" customHeight="1" x14ac:dyDescent="0.25">
      <c r="A12" s="3" t="s">
        <v>43</v>
      </c>
      <c r="B12" s="15">
        <v>10428547.279999999</v>
      </c>
      <c r="C12" s="15">
        <v>9864833.9499999993</v>
      </c>
      <c r="D12" s="15">
        <v>9999750.3699999992</v>
      </c>
      <c r="E12" s="15">
        <v>9763499.0999999996</v>
      </c>
      <c r="F12" s="15">
        <v>9307578.5800000001</v>
      </c>
      <c r="G12" s="15">
        <v>9355462.2200000007</v>
      </c>
      <c r="H12" s="15">
        <v>8875950.2599999998</v>
      </c>
      <c r="I12" s="15">
        <v>9009019.5999999996</v>
      </c>
      <c r="J12" s="15">
        <v>7922832.9199999999</v>
      </c>
      <c r="K12" s="15">
        <v>8635254.0600000005</v>
      </c>
      <c r="L12" s="15">
        <v>8524215.7599999998</v>
      </c>
      <c r="M12" s="15">
        <v>7803507.4699999997</v>
      </c>
      <c r="N12" s="15">
        <v>7879318.71</v>
      </c>
      <c r="O12" s="15">
        <v>7483230.9500000002</v>
      </c>
      <c r="P12" s="15">
        <v>7620485.8799999999</v>
      </c>
      <c r="Q12" s="15">
        <v>7498176.6699999999</v>
      </c>
      <c r="R12" s="15">
        <v>6956308.9800000004</v>
      </c>
      <c r="S12" s="15">
        <v>7058567.7000000002</v>
      </c>
      <c r="T12" s="15">
        <v>6731753.04</v>
      </c>
      <c r="U12" s="15">
        <v>6979571.7800000003</v>
      </c>
      <c r="V12" s="15">
        <v>6224152.9299999997</v>
      </c>
      <c r="W12" s="15">
        <v>6671427.8099999996</v>
      </c>
      <c r="X12" s="15">
        <v>6497810.1100000003</v>
      </c>
      <c r="Y12" s="15">
        <v>6006486.7999999998</v>
      </c>
      <c r="Z12" s="15">
        <v>6084750.9800000004</v>
      </c>
      <c r="AA12" s="15">
        <v>5924787.4000000004</v>
      </c>
      <c r="AB12" s="15">
        <v>5905020.5999999996</v>
      </c>
      <c r="AC12" s="15">
        <v>5785229.0099999998</v>
      </c>
      <c r="AD12" s="15">
        <v>5490074.7199999997</v>
      </c>
      <c r="AE12" s="15">
        <v>5349434.41</v>
      </c>
      <c r="AF12" s="15">
        <v>5100452.2699999996</v>
      </c>
      <c r="AG12" s="15">
        <v>5213200</v>
      </c>
      <c r="AH12" s="15">
        <v>4677530.72</v>
      </c>
      <c r="AI12" s="15">
        <v>5123508.68</v>
      </c>
      <c r="AJ12" s="15">
        <v>5071167.68</v>
      </c>
      <c r="AK12" s="15">
        <v>4872513.87</v>
      </c>
      <c r="AL12" s="15">
        <v>5049433.33</v>
      </c>
      <c r="AM12" s="15">
        <v>4881897.22</v>
      </c>
      <c r="AN12" s="15">
        <v>5020198.8</v>
      </c>
      <c r="AO12" s="15">
        <v>4987713.78</v>
      </c>
      <c r="AP12" s="15">
        <v>4423189.68</v>
      </c>
      <c r="AQ12" s="15">
        <v>4541237.99</v>
      </c>
      <c r="AR12" s="15">
        <v>4324516.2</v>
      </c>
      <c r="AS12" s="15">
        <v>4397627.1100000003</v>
      </c>
      <c r="AT12" s="15">
        <v>4139503.62</v>
      </c>
      <c r="AU12" s="15">
        <v>4359852</v>
      </c>
      <c r="AV12" s="15">
        <v>4307084.5999999996</v>
      </c>
      <c r="AW12" s="15">
        <v>4078788.37</v>
      </c>
      <c r="AX12" s="15">
        <v>4174279.41</v>
      </c>
      <c r="AY12" s="15">
        <v>3897193.41</v>
      </c>
      <c r="AZ12" s="15">
        <v>3908848.78</v>
      </c>
      <c r="BA12" s="15">
        <v>3637889.43</v>
      </c>
    </row>
    <row r="13" spans="1:53" ht="12.75" customHeight="1" x14ac:dyDescent="0.25">
      <c r="A13" s="3" t="s">
        <v>23</v>
      </c>
      <c r="B13" s="15">
        <v>73750.270999999993</v>
      </c>
      <c r="C13" s="15">
        <v>71371.23</v>
      </c>
      <c r="D13" s="15">
        <v>73750.270999999993</v>
      </c>
      <c r="E13" s="15">
        <v>73750.270999999993</v>
      </c>
      <c r="F13" s="15">
        <v>71371.23</v>
      </c>
      <c r="G13" s="15">
        <v>73750.270999999993</v>
      </c>
      <c r="H13" s="15">
        <v>71371.23</v>
      </c>
      <c r="I13" s="15">
        <v>73750.270999999993</v>
      </c>
      <c r="J13" s="15">
        <v>66613.147999999986</v>
      </c>
      <c r="K13" s="15">
        <v>73750.270999999993</v>
      </c>
      <c r="L13" s="15">
        <v>73750.270999999993</v>
      </c>
      <c r="M13" s="15">
        <v>71371.23</v>
      </c>
      <c r="N13" s="15">
        <v>73750.270999999993</v>
      </c>
      <c r="O13" s="15">
        <v>71371.23</v>
      </c>
      <c r="P13" s="15">
        <v>73750.270999999993</v>
      </c>
      <c r="Q13" s="15">
        <v>73750.270999999993</v>
      </c>
      <c r="R13" s="15">
        <v>71371.23</v>
      </c>
      <c r="S13" s="15">
        <v>73750.270999999993</v>
      </c>
      <c r="T13" s="15">
        <v>71371.23</v>
      </c>
      <c r="U13" s="15">
        <v>73750.270999999993</v>
      </c>
      <c r="V13" s="15">
        <v>73750.270999999993</v>
      </c>
      <c r="W13" s="15">
        <v>73750.270999999993</v>
      </c>
      <c r="X13" s="15">
        <v>73750.270999999993</v>
      </c>
      <c r="Y13" s="15">
        <v>71371.229032258067</v>
      </c>
      <c r="Z13" s="15">
        <v>73750.270999999993</v>
      </c>
      <c r="AA13" s="15">
        <v>71371.229032258067</v>
      </c>
      <c r="AB13" s="15">
        <v>73750.27</v>
      </c>
      <c r="AC13" s="15">
        <v>73750.27</v>
      </c>
      <c r="AD13" s="15">
        <v>71371.229032258067</v>
      </c>
      <c r="AE13" s="15">
        <v>73750.27</v>
      </c>
      <c r="AF13" s="15">
        <v>68905.470967741945</v>
      </c>
      <c r="AG13" s="15">
        <v>71202.320000000007</v>
      </c>
      <c r="AH13" s="15">
        <v>64311.772903225807</v>
      </c>
      <c r="AI13" s="15">
        <v>71202.320000000007</v>
      </c>
      <c r="AJ13" s="15">
        <v>71202.320000000007</v>
      </c>
      <c r="AK13" s="15">
        <v>68905.47</v>
      </c>
      <c r="AL13" s="15">
        <v>71202.320000000007</v>
      </c>
      <c r="AM13" s="15">
        <v>51960.27</v>
      </c>
      <c r="AN13" s="15">
        <v>71202.320000000007</v>
      </c>
      <c r="AO13" s="15">
        <v>71202.320000000007</v>
      </c>
      <c r="AP13" s="15">
        <v>68905.490000000005</v>
      </c>
      <c r="AQ13" s="15">
        <v>71202.320000000007</v>
      </c>
      <c r="AR13" s="15">
        <v>68905.490000000005</v>
      </c>
      <c r="AS13" s="15">
        <v>71202.320000000007</v>
      </c>
      <c r="AT13" s="15">
        <v>66608.639999999999</v>
      </c>
      <c r="AU13" s="15">
        <v>71202.399999999994</v>
      </c>
      <c r="AV13" s="15">
        <v>71202.399999999994</v>
      </c>
      <c r="AW13" s="15">
        <v>68954.86</v>
      </c>
      <c r="AX13" s="15">
        <v>71457.19</v>
      </c>
      <c r="AY13" s="15">
        <v>69152.12</v>
      </c>
      <c r="AZ13" s="15">
        <v>71457.19</v>
      </c>
      <c r="BA13" s="15">
        <v>66690.06</v>
      </c>
    </row>
    <row r="14" spans="1:53" ht="12.75" customHeight="1" x14ac:dyDescent="0.25">
      <c r="A14" s="3" t="s">
        <v>19</v>
      </c>
      <c r="B14" s="15">
        <v>19.999999999723514</v>
      </c>
      <c r="C14" s="15">
        <v>20.000000000451109</v>
      </c>
      <c r="D14" s="15">
        <v>19.999999999723514</v>
      </c>
      <c r="E14" s="15">
        <v>19.999999999723514</v>
      </c>
      <c r="F14" s="15">
        <v>20.000000000451109</v>
      </c>
      <c r="G14" s="15">
        <v>19.999999999723514</v>
      </c>
      <c r="H14" s="15">
        <v>20.000000000451109</v>
      </c>
      <c r="I14" s="15">
        <v>3031.4700000003941</v>
      </c>
      <c r="J14" s="15">
        <v>19.999999999126885</v>
      </c>
      <c r="K14" s="15">
        <v>10019.999999999724</v>
      </c>
      <c r="L14" s="15">
        <v>10126.849999999351</v>
      </c>
      <c r="M14" s="15">
        <v>20.000000000451109</v>
      </c>
      <c r="N14" s="15">
        <v>19.999999998792191</v>
      </c>
      <c r="O14" s="15">
        <v>20.000000000451109</v>
      </c>
      <c r="P14" s="15">
        <v>19.999999999723514</v>
      </c>
      <c r="Q14" s="15">
        <v>19.999999999723514</v>
      </c>
      <c r="R14" s="15">
        <v>110607.17000000038</v>
      </c>
      <c r="S14" s="15">
        <v>20.000000000654836</v>
      </c>
      <c r="T14" s="15">
        <v>20.000000000451109</v>
      </c>
      <c r="U14" s="15">
        <v>19.999999999723514</v>
      </c>
      <c r="V14" s="15">
        <v>19.999999999723514</v>
      </c>
      <c r="W14" s="15">
        <v>15020.000000000655</v>
      </c>
      <c r="X14" s="15">
        <v>19.999999999723514</v>
      </c>
      <c r="Y14" s="15">
        <v>4020.0000000004366</v>
      </c>
      <c r="Z14" s="15">
        <v>19.999999999723514</v>
      </c>
      <c r="AA14" s="15">
        <v>20.000000000436557</v>
      </c>
      <c r="AB14" s="15">
        <v>19.999999999548891</v>
      </c>
      <c r="AC14" s="15">
        <v>19.999999999548891</v>
      </c>
      <c r="AD14" s="15">
        <v>20.000000000436557</v>
      </c>
      <c r="AE14" s="15">
        <v>20.000000000291038</v>
      </c>
      <c r="AF14" s="15">
        <v>19.999999999738066</v>
      </c>
      <c r="AG14" s="15">
        <v>20.000000000291038</v>
      </c>
      <c r="AH14" s="15">
        <v>19.999999999577994</v>
      </c>
      <c r="AI14" s="15">
        <v>20.000000000291038</v>
      </c>
      <c r="AJ14" s="15">
        <v>20.000000000291038</v>
      </c>
      <c r="AK14" s="15">
        <v>19.999999999738066</v>
      </c>
      <c r="AL14" s="15">
        <v>57.400000000663567</v>
      </c>
      <c r="AM14" s="15">
        <v>70.799999999369902</v>
      </c>
      <c r="AN14" s="15">
        <v>115.40000000066357</v>
      </c>
      <c r="AO14" s="15">
        <v>20.000000000291038</v>
      </c>
      <c r="AP14" s="15">
        <v>70.800000000032014</v>
      </c>
      <c r="AQ14" s="15">
        <v>20.000000000291038</v>
      </c>
      <c r="AR14" s="15">
        <v>70.800000000032014</v>
      </c>
      <c r="AS14" s="15">
        <v>20.000000000291038</v>
      </c>
      <c r="AT14" s="15">
        <v>70.799999999479041</v>
      </c>
      <c r="AU14" s="15">
        <v>20.00000000037835</v>
      </c>
      <c r="AV14" s="15">
        <v>20.00000000037835</v>
      </c>
      <c r="AW14" s="15">
        <v>19.999999999403371</v>
      </c>
      <c r="AX14" s="15">
        <v>20.000000000407454</v>
      </c>
      <c r="AY14" s="15">
        <v>20.000000000116415</v>
      </c>
      <c r="AZ14" s="15">
        <v>19.999999999941792</v>
      </c>
      <c r="BA14" s="15">
        <v>57.399999999965075</v>
      </c>
    </row>
    <row r="15" spans="1:53" s="10" customFormat="1" ht="12.75" customHeight="1" x14ac:dyDescent="0.25">
      <c r="A15" s="7" t="s">
        <v>16</v>
      </c>
      <c r="B15" s="17">
        <f t="shared" ref="B15:C15" si="49">B11-B12-B13-B14</f>
        <v>1866610.4389999993</v>
      </c>
      <c r="C15" s="17">
        <f t="shared" si="49"/>
        <v>1951940.7899999991</v>
      </c>
      <c r="D15" s="17">
        <f t="shared" ref="D15:E15" si="50">D11-D12-D13-D14</f>
        <v>1809159.7289999947</v>
      </c>
      <c r="E15" s="17">
        <f t="shared" si="50"/>
        <v>1755696.8590000011</v>
      </c>
      <c r="F15" s="17">
        <f t="shared" ref="F15:G15" si="51">F11-F12-F13-F14</f>
        <v>1647421.9800000004</v>
      </c>
      <c r="G15" s="17">
        <f t="shared" si="51"/>
        <v>1635054.6089999974</v>
      </c>
      <c r="H15" s="17">
        <f t="shared" ref="H15:I15" si="52">H11-H12-H13-H14</f>
        <v>1597262.6500000004</v>
      </c>
      <c r="I15" s="17">
        <f t="shared" si="52"/>
        <v>1582918.7190000005</v>
      </c>
      <c r="J15" s="17">
        <f t="shared" ref="J15:K15" si="53">J11-J12-J13-J14</f>
        <v>1413019.5720000016</v>
      </c>
      <c r="K15" s="17">
        <f t="shared" si="53"/>
        <v>1495897.6490000002</v>
      </c>
      <c r="L15" s="17">
        <f t="shared" ref="L15:M15" si="54">L11-L12-L13-L14</f>
        <v>1494022.779000001</v>
      </c>
      <c r="M15" s="17">
        <f t="shared" si="54"/>
        <v>1369334.6099999985</v>
      </c>
      <c r="N15" s="17">
        <f t="shared" ref="N15:O15" si="55">N11-N12-N13-N14</f>
        <v>1305206.7990000043</v>
      </c>
      <c r="O15" s="17">
        <f t="shared" si="55"/>
        <v>1373707.1600000011</v>
      </c>
      <c r="P15" s="17">
        <f t="shared" ref="P15:Q15" si="56">P11-P12-P13-P14</f>
        <v>1393535.7690000003</v>
      </c>
      <c r="Q15" s="17">
        <f t="shared" si="56"/>
        <v>1453825.5590000022</v>
      </c>
      <c r="R15" s="17">
        <f t="shared" ref="R15:S15" si="57">R11-R12-R13-R14</f>
        <v>1041865.5699999975</v>
      </c>
      <c r="S15" s="17">
        <f t="shared" si="57"/>
        <v>1064595.9990000008</v>
      </c>
      <c r="T15" s="17">
        <f t="shared" ref="T15:U15" si="58">T11-T12-T13-T14</f>
        <v>1133517.2199999979</v>
      </c>
      <c r="U15" s="17">
        <f t="shared" si="58"/>
        <v>1098869.9190000007</v>
      </c>
      <c r="V15" s="17">
        <f t="shared" ref="V15:W15" si="59">V11-V12-V13-V14</f>
        <v>1078332.0690000001</v>
      </c>
      <c r="W15" s="17">
        <f t="shared" si="59"/>
        <v>1181215.4590000017</v>
      </c>
      <c r="X15" s="17">
        <f t="shared" ref="X15:Y15" si="60">X11-X12-X13-X14</f>
        <v>1004628.6389999995</v>
      </c>
      <c r="Y15" s="17">
        <f t="shared" si="60"/>
        <v>944381.24596774019</v>
      </c>
      <c r="Z15" s="17">
        <f t="shared" ref="Z15:AA15" si="61">Z11-Z12-Z13-Z14</f>
        <v>1007981.7139999997</v>
      </c>
      <c r="AA15" s="17">
        <f t="shared" si="61"/>
        <v>907882.96096774004</v>
      </c>
      <c r="AB15" s="17">
        <f t="shared" ref="AB15:AC15" si="62">AB11-AB12-AB13-AB14</f>
        <v>891532.39500000048</v>
      </c>
      <c r="AC15" s="17">
        <f t="shared" si="62"/>
        <v>843167.9450000003</v>
      </c>
      <c r="AD15" s="17">
        <f t="shared" ref="AD15:AE15" si="63">AD11-AD12-AD13-AD14</f>
        <v>884379.15596774034</v>
      </c>
      <c r="AE15" s="17">
        <f t="shared" si="63"/>
        <v>806880.2350000015</v>
      </c>
      <c r="AF15" s="17">
        <f t="shared" ref="AF15:AG15" si="64">AF11-AF12-AF13-AF14</f>
        <v>823021.51403225865</v>
      </c>
      <c r="AG15" s="17">
        <f t="shared" si="64"/>
        <v>885044.75999999885</v>
      </c>
      <c r="AH15" s="17">
        <f t="shared" ref="AH15:AM15" si="65">AH11-AH12-AH13-AH14</f>
        <v>779399.35209677462</v>
      </c>
      <c r="AI15" s="17">
        <f t="shared" si="65"/>
        <v>799427.22499999963</v>
      </c>
      <c r="AJ15" s="17">
        <f t="shared" si="65"/>
        <v>814378.20000000019</v>
      </c>
      <c r="AK15" s="17">
        <f t="shared" si="65"/>
        <v>875169.14499999955</v>
      </c>
      <c r="AL15" s="17">
        <f t="shared" si="65"/>
        <v>847063.03999999817</v>
      </c>
      <c r="AM15" s="17">
        <f t="shared" si="65"/>
        <v>989578.37544192933</v>
      </c>
      <c r="AN15" s="17">
        <f t="shared" ref="AN15:BA15" si="66">AN11-AN12-AN13-AN14</f>
        <v>811692.26544192992</v>
      </c>
      <c r="AO15" s="17">
        <f t="shared" si="66"/>
        <v>836870.32669903245</v>
      </c>
      <c r="AP15" s="17">
        <f t="shared" si="66"/>
        <v>231109.77527696919</v>
      </c>
      <c r="AQ15" s="17">
        <f t="shared" si="66"/>
        <v>189383.42490944732</v>
      </c>
      <c r="AR15" s="17">
        <f t="shared" si="66"/>
        <v>279379.77481434774</v>
      </c>
      <c r="AS15" s="17">
        <f t="shared" si="66"/>
        <v>108844.01509129349</v>
      </c>
      <c r="AT15" s="17">
        <f t="shared" si="66"/>
        <v>110291.0205397252</v>
      </c>
      <c r="AU15" s="17">
        <f t="shared" si="66"/>
        <v>92823.895897859707</v>
      </c>
      <c r="AV15" s="17">
        <f t="shared" si="66"/>
        <v>142854.02004982065</v>
      </c>
      <c r="AW15" s="17">
        <f t="shared" si="66"/>
        <v>102705.96466990933</v>
      </c>
      <c r="AX15" s="17">
        <f t="shared" si="66"/>
        <v>119038.8072777465</v>
      </c>
      <c r="AY15" s="17">
        <f t="shared" si="66"/>
        <v>143429.14572357107</v>
      </c>
      <c r="AZ15" s="17">
        <f t="shared" si="66"/>
        <v>125654.84453003714</v>
      </c>
      <c r="BA15" s="17">
        <f t="shared" si="66"/>
        <v>120559.33744866028</v>
      </c>
    </row>
    <row r="16" spans="1:53" s="12" customFormat="1" ht="12.75" customHeight="1" x14ac:dyDescent="0.25">
      <c r="A16" s="2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</row>
    <row r="17" spans="1:53" ht="12.75" customHeight="1" x14ac:dyDescent="0.25">
      <c r="A17" s="9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</row>
    <row r="18" spans="1:53" x14ac:dyDescent="0.25">
      <c r="A18" s="3" t="s">
        <v>25</v>
      </c>
      <c r="B18" s="18">
        <v>688054.2</v>
      </c>
      <c r="C18" s="18">
        <v>379337.18</v>
      </c>
      <c r="D18" s="18">
        <v>1323406.92</v>
      </c>
      <c r="E18" s="18">
        <v>168337.69</v>
      </c>
      <c r="F18" s="18">
        <v>1035579.19</v>
      </c>
      <c r="G18" s="18">
        <v>625595.14</v>
      </c>
      <c r="H18" s="18">
        <v>2195231.19</v>
      </c>
      <c r="I18" s="18">
        <v>400450.54</v>
      </c>
      <c r="J18" s="18">
        <v>1880093.07</v>
      </c>
      <c r="K18" s="18">
        <v>3823324.25</v>
      </c>
      <c r="L18" s="18">
        <v>1108700.94</v>
      </c>
      <c r="M18" s="18">
        <v>1983161.69</v>
      </c>
      <c r="N18" s="18">
        <v>331624.88</v>
      </c>
      <c r="O18" s="18">
        <v>450215.87</v>
      </c>
      <c r="P18" s="18">
        <v>2719854.7</v>
      </c>
      <c r="Q18" s="18">
        <v>136582.88999999998</v>
      </c>
      <c r="R18" s="18">
        <v>8554766.3399999999</v>
      </c>
      <c r="S18" s="18">
        <v>221193.24</v>
      </c>
      <c r="T18" s="18">
        <v>1688331.12</v>
      </c>
      <c r="U18" s="18">
        <v>11113285.93</v>
      </c>
      <c r="V18" s="18">
        <v>91179.76</v>
      </c>
      <c r="W18" s="18">
        <v>409852.36</v>
      </c>
      <c r="X18" s="18">
        <v>236764.54</v>
      </c>
      <c r="Y18" s="18">
        <v>360368.35</v>
      </c>
      <c r="Z18" s="18">
        <v>256496.6</v>
      </c>
      <c r="AA18" s="18">
        <v>1374081.86</v>
      </c>
      <c r="AB18" s="18">
        <v>868218.3</v>
      </c>
      <c r="AC18" s="18">
        <v>3426838.94</v>
      </c>
      <c r="AD18" s="18">
        <v>1378265.92</v>
      </c>
      <c r="AE18" s="18">
        <v>3024193.56</v>
      </c>
      <c r="AF18" s="18">
        <v>5016727.6899999995</v>
      </c>
      <c r="AG18" s="18">
        <v>1019292.3999999999</v>
      </c>
      <c r="AH18" s="18">
        <v>4238973.84</v>
      </c>
      <c r="AI18" s="18">
        <v>981966.64</v>
      </c>
      <c r="AJ18" s="18">
        <v>2537941.5499999998</v>
      </c>
      <c r="AK18" s="18">
        <v>506043.96</v>
      </c>
      <c r="AL18" s="18">
        <v>460563.57</v>
      </c>
      <c r="AM18" s="18">
        <v>3033708.3800000004</v>
      </c>
      <c r="AN18" s="18">
        <v>2102157.65</v>
      </c>
      <c r="AO18" s="18">
        <v>1259020.6300000001</v>
      </c>
      <c r="AP18" s="18">
        <v>1260901.72</v>
      </c>
      <c r="AQ18" s="18">
        <v>1105287.49</v>
      </c>
      <c r="AR18" s="18">
        <v>1065535.47</v>
      </c>
      <c r="AS18" s="18">
        <v>334696</v>
      </c>
      <c r="AT18" s="18">
        <v>5648732.0699999994</v>
      </c>
      <c r="AU18" s="18">
        <v>2437964.46</v>
      </c>
      <c r="AV18" s="18">
        <v>3511379.58</v>
      </c>
      <c r="AW18" s="18">
        <v>1013788.18</v>
      </c>
      <c r="AX18" s="18">
        <v>272394.45999999996</v>
      </c>
      <c r="AY18" s="18">
        <v>3669383.56</v>
      </c>
      <c r="AZ18" s="18">
        <v>1240766.7</v>
      </c>
      <c r="BA18" s="18">
        <v>1016943.78</v>
      </c>
    </row>
    <row r="19" spans="1:53" x14ac:dyDescent="0.25">
      <c r="A19" s="3" t="s">
        <v>30</v>
      </c>
      <c r="B19" s="18">
        <v>873948343.43999982</v>
      </c>
      <c r="C19" s="18">
        <v>855589387.19999993</v>
      </c>
      <c r="D19" s="18">
        <v>843618949.46999979</v>
      </c>
      <c r="E19" s="18">
        <v>822679654.36999977</v>
      </c>
      <c r="F19" s="18">
        <v>810463110.62999988</v>
      </c>
      <c r="G19" s="18">
        <v>798564565.91999996</v>
      </c>
      <c r="H19" s="18">
        <v>779879078.87</v>
      </c>
      <c r="I19" s="18">
        <v>768895841.78999984</v>
      </c>
      <c r="J19" s="18">
        <v>747298161.55999994</v>
      </c>
      <c r="K19" s="18">
        <v>733647921.81999993</v>
      </c>
      <c r="L19" s="18">
        <v>727185812.08999991</v>
      </c>
      <c r="M19" s="18">
        <v>703584053.99999988</v>
      </c>
      <c r="N19" s="18">
        <v>672342624.0799998</v>
      </c>
      <c r="O19" s="18">
        <v>658436832.25999999</v>
      </c>
      <c r="P19" s="18">
        <v>651845303.78000009</v>
      </c>
      <c r="Q19" s="18">
        <v>637739455.68999994</v>
      </c>
      <c r="R19" s="18">
        <v>618693649.11999989</v>
      </c>
      <c r="S19" s="18">
        <v>590152502.19999993</v>
      </c>
      <c r="T19" s="18">
        <v>574569298.81000006</v>
      </c>
      <c r="U19" s="18">
        <v>565362141.17999995</v>
      </c>
      <c r="V19" s="18">
        <v>567601572.79999995</v>
      </c>
      <c r="W19" s="18">
        <v>557505296.69999993</v>
      </c>
      <c r="X19" s="18">
        <v>532850235.37</v>
      </c>
      <c r="Y19" s="18">
        <v>502332320.76000005</v>
      </c>
      <c r="Z19" s="18">
        <v>491600301.69</v>
      </c>
      <c r="AA19" s="18">
        <v>488295257.70999998</v>
      </c>
      <c r="AB19" s="18">
        <v>464805501.56999999</v>
      </c>
      <c r="AC19" s="18">
        <v>457644964.54000002</v>
      </c>
      <c r="AD19" s="18">
        <v>448206922.15999997</v>
      </c>
      <c r="AE19" s="18">
        <v>438757787.80000001</v>
      </c>
      <c r="AF19" s="18">
        <v>420424287.59999996</v>
      </c>
      <c r="AG19" s="18">
        <v>416146201.99000001</v>
      </c>
      <c r="AH19" s="18">
        <v>410879517.70000005</v>
      </c>
      <c r="AI19" s="18">
        <v>409282316.69</v>
      </c>
      <c r="AJ19" s="18">
        <v>405327600.78000003</v>
      </c>
      <c r="AK19" s="18">
        <v>400408506.62000006</v>
      </c>
      <c r="AL19" s="18">
        <v>404929644.71999997</v>
      </c>
      <c r="AM19" s="18">
        <v>402174132.86000001</v>
      </c>
      <c r="AN19" s="18">
        <v>403311541.99999994</v>
      </c>
      <c r="AO19" s="18">
        <v>401772194.00000006</v>
      </c>
      <c r="AP19" s="18">
        <v>397986109.13999999</v>
      </c>
      <c r="AQ19" s="18">
        <v>333412255.23000014</v>
      </c>
      <c r="AR19" s="18">
        <v>332542525.87000006</v>
      </c>
      <c r="AS19" s="18">
        <v>323763703.26000005</v>
      </c>
      <c r="AT19" s="18">
        <v>317558051.70999998</v>
      </c>
      <c r="AU19" s="18">
        <v>319493326.86000001</v>
      </c>
      <c r="AV19" s="18">
        <v>315506652.02000004</v>
      </c>
      <c r="AW19" s="18">
        <v>311824998.33000004</v>
      </c>
      <c r="AX19" s="18">
        <v>308540565.13000005</v>
      </c>
      <c r="AY19" s="18">
        <v>301190188.49000001</v>
      </c>
      <c r="AZ19" s="18">
        <v>286292470.77000004</v>
      </c>
      <c r="BA19" s="18">
        <v>283639124.38000005</v>
      </c>
    </row>
    <row r="20" spans="1:53" x14ac:dyDescent="0.25">
      <c r="A20" s="6" t="s">
        <v>21</v>
      </c>
      <c r="B20" s="19">
        <f t="shared" ref="B20:C20" si="67">SUM(B18:B19)</f>
        <v>874636397.63999987</v>
      </c>
      <c r="C20" s="19">
        <f t="shared" si="67"/>
        <v>855968724.37999988</v>
      </c>
      <c r="D20" s="19">
        <f t="shared" ref="D20:E20" si="68">SUM(D18:D19)</f>
        <v>844942356.38999975</v>
      </c>
      <c r="E20" s="19">
        <f t="shared" si="68"/>
        <v>822847992.05999982</v>
      </c>
      <c r="F20" s="19">
        <f t="shared" ref="F20:G20" si="69">SUM(F18:F19)</f>
        <v>811498689.81999993</v>
      </c>
      <c r="G20" s="19">
        <f t="shared" si="69"/>
        <v>799190161.05999994</v>
      </c>
      <c r="H20" s="19">
        <f t="shared" ref="H20:I20" si="70">SUM(H18:H19)</f>
        <v>782074310.06000006</v>
      </c>
      <c r="I20" s="19">
        <f t="shared" si="70"/>
        <v>769296292.3299998</v>
      </c>
      <c r="J20" s="19">
        <f t="shared" ref="J20:K20" si="71">SUM(J18:J19)</f>
        <v>749178254.63</v>
      </c>
      <c r="K20" s="19">
        <f t="shared" si="71"/>
        <v>737471246.06999993</v>
      </c>
      <c r="L20" s="19">
        <f t="shared" ref="L20:M20" si="72">SUM(L18:L19)</f>
        <v>728294513.02999997</v>
      </c>
      <c r="M20" s="19">
        <f t="shared" si="72"/>
        <v>705567215.68999994</v>
      </c>
      <c r="N20" s="19">
        <f t="shared" ref="N20:O20" si="73">SUM(N18:N19)</f>
        <v>672674248.9599998</v>
      </c>
      <c r="O20" s="19">
        <f t="shared" si="73"/>
        <v>658887048.13</v>
      </c>
      <c r="P20" s="19">
        <f t="shared" ref="P20:Q20" si="74">SUM(P18:P19)</f>
        <v>654565158.48000014</v>
      </c>
      <c r="Q20" s="19">
        <f t="shared" si="74"/>
        <v>637876038.57999992</v>
      </c>
      <c r="R20" s="19">
        <f t="shared" ref="R20:S20" si="75">SUM(R18:R19)</f>
        <v>627248415.45999992</v>
      </c>
      <c r="S20" s="19">
        <f t="shared" si="75"/>
        <v>590373695.43999994</v>
      </c>
      <c r="T20" s="19">
        <f t="shared" ref="T20:U20" si="76">SUM(T18:T19)</f>
        <v>576257629.93000007</v>
      </c>
      <c r="U20" s="19">
        <f t="shared" si="76"/>
        <v>576475427.1099999</v>
      </c>
      <c r="V20" s="19">
        <f t="shared" ref="V20:W20" si="77">SUM(V18:V19)</f>
        <v>567692752.55999994</v>
      </c>
      <c r="W20" s="19">
        <f t="shared" si="77"/>
        <v>557915149.05999994</v>
      </c>
      <c r="X20" s="19">
        <f t="shared" ref="X20:Y20" si="78">SUM(X18:X19)</f>
        <v>533086999.91000003</v>
      </c>
      <c r="Y20" s="19">
        <f t="shared" si="78"/>
        <v>502692689.11000007</v>
      </c>
      <c r="Z20" s="19">
        <f t="shared" ref="Z20:AA20" si="79">SUM(Z18:Z19)</f>
        <v>491856798.29000002</v>
      </c>
      <c r="AA20" s="19">
        <f t="shared" si="79"/>
        <v>489669339.56999999</v>
      </c>
      <c r="AB20" s="19">
        <f t="shared" ref="AB20:AC20" si="80">SUM(AB18:AB19)</f>
        <v>465673719.87</v>
      </c>
      <c r="AC20" s="19">
        <f t="shared" si="80"/>
        <v>461071803.48000002</v>
      </c>
      <c r="AD20" s="19">
        <f t="shared" ref="AD20:AE20" si="81">SUM(AD18:AD19)</f>
        <v>449585188.07999998</v>
      </c>
      <c r="AE20" s="19">
        <f t="shared" si="81"/>
        <v>441781981.36000001</v>
      </c>
      <c r="AF20" s="19">
        <f t="shared" ref="AF20:AG20" si="82">SUM(AF18:AF19)</f>
        <v>425441015.28999996</v>
      </c>
      <c r="AG20" s="19">
        <f t="shared" si="82"/>
        <v>417165494.38999999</v>
      </c>
      <c r="AH20" s="19">
        <f t="shared" ref="AH20:AM20" si="83">SUM(AH18:AH19)</f>
        <v>415118491.54000002</v>
      </c>
      <c r="AI20" s="19">
        <f t="shared" si="83"/>
        <v>410264283.32999998</v>
      </c>
      <c r="AJ20" s="19">
        <f t="shared" si="83"/>
        <v>407865542.33000004</v>
      </c>
      <c r="AK20" s="19">
        <f t="shared" si="83"/>
        <v>400914550.58000004</v>
      </c>
      <c r="AL20" s="19">
        <f t="shared" si="83"/>
        <v>405390208.28999996</v>
      </c>
      <c r="AM20" s="19">
        <f t="shared" si="83"/>
        <v>405207841.24000001</v>
      </c>
      <c r="AN20" s="19">
        <f t="shared" ref="AN20" si="84">SUM(AN18:AN19)</f>
        <v>405413699.64999992</v>
      </c>
      <c r="AO20" s="19">
        <f t="shared" ref="AO20" si="85">SUM(AO18:AO19)</f>
        <v>403031214.63000005</v>
      </c>
      <c r="AP20" s="19">
        <f t="shared" ref="AP20" si="86">SUM(AP18:AP19)</f>
        <v>399247010.86000001</v>
      </c>
      <c r="AQ20" s="19">
        <f t="shared" ref="AQ20" si="87">SUM(AQ18:AQ19)</f>
        <v>334517542.72000015</v>
      </c>
      <c r="AR20" s="19">
        <f t="shared" ref="AR20" si="88">SUM(AR18:AR19)</f>
        <v>333608061.34000009</v>
      </c>
      <c r="AS20" s="19">
        <f t="shared" ref="AS20" si="89">SUM(AS18:AS19)</f>
        <v>324098399.26000005</v>
      </c>
      <c r="AT20" s="19">
        <f t="shared" ref="AT20" si="90">SUM(AT18:AT19)</f>
        <v>323206783.77999997</v>
      </c>
      <c r="AU20" s="19">
        <f t="shared" ref="AU20" si="91">SUM(AU18:AU19)</f>
        <v>321931291.31999999</v>
      </c>
      <c r="AV20" s="19">
        <f t="shared" ref="AV20" si="92">SUM(AV18:AV19)</f>
        <v>319018031.60000002</v>
      </c>
      <c r="AW20" s="19">
        <f t="shared" ref="AW20" si="93">SUM(AW18:AW19)</f>
        <v>312838786.51000005</v>
      </c>
      <c r="AX20" s="19">
        <f t="shared" ref="AX20" si="94">SUM(AX18:AX19)</f>
        <v>308812959.59000003</v>
      </c>
      <c r="AY20" s="19">
        <f t="shared" ref="AY20" si="95">SUM(AY18:AY19)</f>
        <v>304859572.05000001</v>
      </c>
      <c r="AZ20" s="19">
        <f t="shared" ref="AZ20" si="96">SUM(AZ18:AZ19)</f>
        <v>287533237.47000003</v>
      </c>
      <c r="BA20" s="19">
        <f t="shared" ref="BA20" si="97">SUM(BA18:BA19)</f>
        <v>284656068.16000003</v>
      </c>
    </row>
    <row r="21" spans="1:53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</row>
    <row r="22" spans="1:53" x14ac:dyDescent="0.25">
      <c r="A22" s="3" t="s">
        <v>26</v>
      </c>
      <c r="B22" s="20">
        <v>857112019.5</v>
      </c>
      <c r="C22" s="20">
        <v>838512019.5</v>
      </c>
      <c r="D22" s="20">
        <v>827312019.5</v>
      </c>
      <c r="E22" s="20">
        <v>806012019.5</v>
      </c>
      <c r="F22" s="20">
        <v>795212019.5</v>
      </c>
      <c r="G22" s="20">
        <v>781712019.5</v>
      </c>
      <c r="H22" s="20">
        <v>765612019.5</v>
      </c>
      <c r="I22" s="20">
        <v>753312019.5</v>
      </c>
      <c r="J22" s="20">
        <v>734312019.5</v>
      </c>
      <c r="K22" s="20">
        <v>721812019.5</v>
      </c>
      <c r="L22" s="20">
        <v>712812019.5</v>
      </c>
      <c r="M22" s="20">
        <v>690812019.5</v>
      </c>
      <c r="N22" s="20">
        <v>657812019.5</v>
      </c>
      <c r="O22" s="20">
        <v>644512019.5</v>
      </c>
      <c r="P22" s="20">
        <v>640012019.5</v>
      </c>
      <c r="Q22" s="20">
        <v>623412019.5</v>
      </c>
      <c r="R22" s="20">
        <v>613412019.5</v>
      </c>
      <c r="S22" s="20">
        <v>576412019.5</v>
      </c>
      <c r="T22" s="20">
        <v>562612019.5</v>
      </c>
      <c r="U22" s="20">
        <v>562612019.5</v>
      </c>
      <c r="V22" s="20">
        <v>554612019.5</v>
      </c>
      <c r="W22" s="20">
        <v>544332487.76999998</v>
      </c>
      <c r="X22" s="20">
        <v>519742818.56</v>
      </c>
      <c r="Y22" s="20">
        <v>489842818.56</v>
      </c>
      <c r="Z22" s="20">
        <v>478942818.56</v>
      </c>
      <c r="AA22" s="20">
        <v>476942818.56</v>
      </c>
      <c r="AB22" s="20">
        <v>452942818.56</v>
      </c>
      <c r="AC22" s="20">
        <v>448442818.56</v>
      </c>
      <c r="AD22" s="20">
        <v>437442818.56</v>
      </c>
      <c r="AE22" s="20">
        <v>429442818.56</v>
      </c>
      <c r="AF22" s="20">
        <v>412882299.14999998</v>
      </c>
      <c r="AG22" s="20">
        <v>404482299.14999998</v>
      </c>
      <c r="AH22" s="20">
        <v>402982299.14999998</v>
      </c>
      <c r="AI22" s="20">
        <v>397682299.14999998</v>
      </c>
      <c r="AJ22" s="20">
        <v>395582299.14999998</v>
      </c>
      <c r="AK22" s="20">
        <v>388832299.14999998</v>
      </c>
      <c r="AL22" s="20">
        <v>393132299.14999998</v>
      </c>
      <c r="AM22" s="20">
        <v>393132299.14999998</v>
      </c>
      <c r="AN22" s="20">
        <v>393132299.14999998</v>
      </c>
      <c r="AO22" s="20">
        <v>390782299.14999998</v>
      </c>
      <c r="AP22" s="20">
        <v>387582299.14999998</v>
      </c>
      <c r="AQ22" s="20">
        <v>322678853.57999998</v>
      </c>
      <c r="AR22" s="20">
        <v>321878853.57999998</v>
      </c>
      <c r="AS22" s="20">
        <v>312378853.57999998</v>
      </c>
      <c r="AT22" s="20">
        <v>309857370.57999998</v>
      </c>
      <c r="AU22" s="20">
        <v>309277370.57999998</v>
      </c>
      <c r="AV22" s="20">
        <v>308277370.57999998</v>
      </c>
      <c r="AW22" s="20">
        <v>302277370.57999998</v>
      </c>
      <c r="AX22" s="20">
        <v>298277370.57999998</v>
      </c>
      <c r="AY22" s="20">
        <v>293869997.19</v>
      </c>
      <c r="AZ22" s="20">
        <v>276348232.83999997</v>
      </c>
      <c r="BA22" s="20">
        <v>273648232.83999997</v>
      </c>
    </row>
    <row r="23" spans="1:53" x14ac:dyDescent="0.25">
      <c r="A23" s="3" t="s">
        <v>27</v>
      </c>
      <c r="B23" s="18">
        <v>6430000</v>
      </c>
      <c r="C23" s="18">
        <v>6430000</v>
      </c>
      <c r="D23" s="18">
        <v>6430000</v>
      </c>
      <c r="E23" s="18">
        <v>6430000</v>
      </c>
      <c r="F23" s="18">
        <v>6430000</v>
      </c>
      <c r="G23" s="18">
        <v>6430000</v>
      </c>
      <c r="H23" s="18">
        <v>6430000</v>
      </c>
      <c r="I23" s="18">
        <v>6430000</v>
      </c>
      <c r="J23" s="18">
        <v>6430000</v>
      </c>
      <c r="K23" s="18">
        <v>6430000</v>
      </c>
      <c r="L23" s="18">
        <v>6430000</v>
      </c>
      <c r="M23" s="18">
        <v>6430000</v>
      </c>
      <c r="N23" s="18">
        <v>6430000</v>
      </c>
      <c r="O23" s="18">
        <v>6430000</v>
      </c>
      <c r="P23" s="18">
        <v>6430000</v>
      </c>
      <c r="Q23" s="18">
        <v>6430000</v>
      </c>
      <c r="R23" s="18">
        <v>6430000</v>
      </c>
      <c r="S23" s="18">
        <v>6430000</v>
      </c>
      <c r="T23" s="18">
        <v>6430000</v>
      </c>
      <c r="U23" s="18">
        <v>6430000</v>
      </c>
      <c r="V23" s="18">
        <v>6430000</v>
      </c>
      <c r="W23" s="18">
        <v>6430000</v>
      </c>
      <c r="X23" s="18">
        <v>6430000</v>
      </c>
      <c r="Y23" s="18">
        <v>6430000</v>
      </c>
      <c r="Z23" s="18">
        <v>6430000</v>
      </c>
      <c r="AA23" s="18">
        <v>6430000</v>
      </c>
      <c r="AB23" s="18">
        <v>6430000</v>
      </c>
      <c r="AC23" s="18">
        <v>6430000</v>
      </c>
      <c r="AD23" s="18">
        <v>6430000</v>
      </c>
      <c r="AE23" s="18">
        <v>6430000</v>
      </c>
      <c r="AF23" s="18">
        <v>6430000</v>
      </c>
      <c r="AG23" s="18">
        <v>6190000</v>
      </c>
      <c r="AH23" s="18">
        <v>6190000</v>
      </c>
      <c r="AI23" s="18">
        <v>6190000</v>
      </c>
      <c r="AJ23" s="18">
        <v>6190000</v>
      </c>
      <c r="AK23" s="18">
        <v>6190000</v>
      </c>
      <c r="AL23" s="18">
        <v>6190000</v>
      </c>
      <c r="AM23" s="18">
        <v>6190000</v>
      </c>
      <c r="AN23" s="18">
        <v>6190000</v>
      </c>
      <c r="AO23" s="18">
        <v>6190000</v>
      </c>
      <c r="AP23" s="18">
        <v>6190000</v>
      </c>
      <c r="AQ23" s="18">
        <v>6190000</v>
      </c>
      <c r="AR23" s="18">
        <v>6190000</v>
      </c>
      <c r="AS23" s="18">
        <v>6190000</v>
      </c>
      <c r="AT23" s="18">
        <v>6190000</v>
      </c>
      <c r="AU23" s="18">
        <v>6190000</v>
      </c>
      <c r="AV23" s="18">
        <v>6190000</v>
      </c>
      <c r="AW23" s="18">
        <v>6190000</v>
      </c>
      <c r="AX23" s="18">
        <v>6215000</v>
      </c>
      <c r="AY23" s="18">
        <v>6215000</v>
      </c>
      <c r="AZ23" s="18">
        <v>6215000</v>
      </c>
      <c r="BA23" s="18">
        <v>6215000</v>
      </c>
    </row>
    <row r="24" spans="1:53" x14ac:dyDescent="0.25">
      <c r="A24" s="3" t="s">
        <v>28</v>
      </c>
      <c r="B24" s="20">
        <v>11094378.140000002</v>
      </c>
      <c r="C24" s="20">
        <v>11026704.880000003</v>
      </c>
      <c r="D24" s="20">
        <v>11200336.890000002</v>
      </c>
      <c r="E24" s="20">
        <v>10405972.560000001</v>
      </c>
      <c r="F24" s="20">
        <v>9856670.3200000022</v>
      </c>
      <c r="G24" s="20">
        <v>11048141.560000002</v>
      </c>
      <c r="H24" s="20">
        <v>10032290.560000002</v>
      </c>
      <c r="I24" s="20">
        <v>9554272.8300000019</v>
      </c>
      <c r="J24" s="20">
        <v>8436235.1300000008</v>
      </c>
      <c r="K24" s="20">
        <v>9229226.5700000022</v>
      </c>
      <c r="L24" s="20">
        <v>9052493.5300000012</v>
      </c>
      <c r="M24" s="20">
        <v>8325196.1899999995</v>
      </c>
      <c r="N24" s="20">
        <v>8432229.4600000009</v>
      </c>
      <c r="O24" s="20">
        <v>7945028.6299999999</v>
      </c>
      <c r="P24" s="20">
        <v>8123138.9799999986</v>
      </c>
      <c r="Q24" s="20">
        <v>8034019.0799999991</v>
      </c>
      <c r="R24" s="20">
        <v>7406395.959999999</v>
      </c>
      <c r="S24" s="20">
        <v>7531675.9399999995</v>
      </c>
      <c r="T24" s="20">
        <v>7215610.4299999988</v>
      </c>
      <c r="U24" s="20">
        <v>7433407.6099999994</v>
      </c>
      <c r="V24" s="20">
        <v>6650733.0599999996</v>
      </c>
      <c r="W24" s="20">
        <v>7152661.29</v>
      </c>
      <c r="X24" s="20">
        <v>6914181.3499999996</v>
      </c>
      <c r="Y24" s="20">
        <v>6419870.5499999989</v>
      </c>
      <c r="Z24" s="20">
        <v>6483979.7299999995</v>
      </c>
      <c r="AA24" s="20">
        <v>6296521.0099999998</v>
      </c>
      <c r="AB24" s="20">
        <v>6300901.3099999996</v>
      </c>
      <c r="AC24" s="20">
        <v>6198984.919999999</v>
      </c>
      <c r="AD24" s="20">
        <v>5712369.5199999996</v>
      </c>
      <c r="AE24" s="20">
        <v>5909162.7999999998</v>
      </c>
      <c r="AF24" s="20">
        <v>6128716.1400000006</v>
      </c>
      <c r="AG24" s="20">
        <v>6493195.2400000002</v>
      </c>
      <c r="AH24" s="20">
        <v>5946192.3899999997</v>
      </c>
      <c r="AI24" s="20">
        <v>6391984.1799999997</v>
      </c>
      <c r="AJ24" s="20">
        <v>6093243.1799999997</v>
      </c>
      <c r="AK24" s="20">
        <v>5892251.4299999997</v>
      </c>
      <c r="AL24" s="20">
        <v>6067909.1400000006</v>
      </c>
      <c r="AM24" s="20">
        <v>5885542.0900000008</v>
      </c>
      <c r="AN24" s="20">
        <v>6091400.5000000009</v>
      </c>
      <c r="AO24" s="20">
        <v>6058915.4800000004</v>
      </c>
      <c r="AP24" s="20">
        <v>5474711.7100000009</v>
      </c>
      <c r="AQ24" s="20">
        <v>5648689.1400000006</v>
      </c>
      <c r="AR24" s="20">
        <v>5539207.7600000007</v>
      </c>
      <c r="AS24" s="20">
        <v>5529545.6800000006</v>
      </c>
      <c r="AT24" s="20">
        <v>7159413.2000000002</v>
      </c>
      <c r="AU24" s="20">
        <v>6463920.7400000002</v>
      </c>
      <c r="AV24" s="20">
        <v>4550661.0200000005</v>
      </c>
      <c r="AW24" s="20">
        <v>4371415.93</v>
      </c>
      <c r="AX24" s="20">
        <v>4320589.01</v>
      </c>
      <c r="AY24" s="20">
        <v>4774574.8599999994</v>
      </c>
      <c r="AZ24" s="20">
        <v>4970004.63</v>
      </c>
      <c r="BA24" s="20">
        <v>4792835.32</v>
      </c>
    </row>
    <row r="25" spans="1:53" x14ac:dyDescent="0.25">
      <c r="A25" s="6" t="s">
        <v>21</v>
      </c>
      <c r="B25" s="19">
        <f t="shared" ref="B25:C25" si="98">SUM(B22:B24)</f>
        <v>874636397.63999999</v>
      </c>
      <c r="C25" s="19">
        <f t="shared" si="98"/>
        <v>855968724.38</v>
      </c>
      <c r="D25" s="19">
        <f t="shared" ref="D25:E25" si="99">SUM(D22:D24)</f>
        <v>844942356.38999999</v>
      </c>
      <c r="E25" s="19">
        <f t="shared" si="99"/>
        <v>822847992.05999994</v>
      </c>
      <c r="F25" s="19">
        <f t="shared" ref="F25:G25" si="100">SUM(F22:F24)</f>
        <v>811498689.82000005</v>
      </c>
      <c r="G25" s="19">
        <f t="shared" si="100"/>
        <v>799190161.05999994</v>
      </c>
      <c r="H25" s="19">
        <f t="shared" ref="H25:I25" si="101">SUM(H22:H24)</f>
        <v>782074310.05999994</v>
      </c>
      <c r="I25" s="19">
        <f t="shared" si="101"/>
        <v>769296292.33000004</v>
      </c>
      <c r="J25" s="19">
        <f t="shared" ref="J25:K25" si="102">SUM(J22:J24)</f>
        <v>749178254.63</v>
      </c>
      <c r="K25" s="19">
        <f t="shared" si="102"/>
        <v>737471246.07000005</v>
      </c>
      <c r="L25" s="19">
        <f t="shared" ref="L25:M25" si="103">SUM(L22:L24)</f>
        <v>728294513.02999997</v>
      </c>
      <c r="M25" s="19">
        <f t="shared" si="103"/>
        <v>705567215.69000006</v>
      </c>
      <c r="N25" s="19">
        <f t="shared" ref="N25:O25" si="104">SUM(N22:N24)</f>
        <v>672674248.96000004</v>
      </c>
      <c r="O25" s="19">
        <f t="shared" si="104"/>
        <v>658887048.13</v>
      </c>
      <c r="P25" s="19">
        <f t="shared" ref="P25:Q25" si="105">SUM(P22:P24)</f>
        <v>654565158.48000002</v>
      </c>
      <c r="Q25" s="19">
        <f t="shared" si="105"/>
        <v>637876038.58000004</v>
      </c>
      <c r="R25" s="19">
        <f t="shared" ref="R25:S25" si="106">SUM(R22:R24)</f>
        <v>627248415.46000004</v>
      </c>
      <c r="S25" s="19">
        <f t="shared" si="106"/>
        <v>590373695.44000006</v>
      </c>
      <c r="T25" s="19">
        <f t="shared" ref="T25:U25" si="107">SUM(T22:T24)</f>
        <v>576257629.92999995</v>
      </c>
      <c r="U25" s="19">
        <f t="shared" si="107"/>
        <v>576475427.11000001</v>
      </c>
      <c r="V25" s="19">
        <f t="shared" ref="V25:W25" si="108">SUM(V22:V24)</f>
        <v>567692752.55999994</v>
      </c>
      <c r="W25" s="19">
        <f t="shared" si="108"/>
        <v>557915149.05999994</v>
      </c>
      <c r="X25" s="19">
        <f t="shared" ref="X25:Y25" si="109">SUM(X22:X24)</f>
        <v>533086999.91000003</v>
      </c>
      <c r="Y25" s="19">
        <f t="shared" si="109"/>
        <v>502692689.11000001</v>
      </c>
      <c r="Z25" s="19">
        <f t="shared" ref="Z25:AA25" si="110">SUM(Z22:Z24)</f>
        <v>491856798.29000002</v>
      </c>
      <c r="AA25" s="19">
        <f t="shared" si="110"/>
        <v>489669339.56999999</v>
      </c>
      <c r="AB25" s="19">
        <f t="shared" ref="AB25:AC25" si="111">SUM(AB22:AB24)</f>
        <v>465673719.87</v>
      </c>
      <c r="AC25" s="19">
        <f t="shared" si="111"/>
        <v>461071803.48000002</v>
      </c>
      <c r="AD25" s="19">
        <f t="shared" ref="AD25:AE25" si="112">SUM(AD22:AD24)</f>
        <v>449585188.07999998</v>
      </c>
      <c r="AE25" s="19">
        <f t="shared" si="112"/>
        <v>441781981.36000001</v>
      </c>
      <c r="AF25" s="19">
        <f t="shared" ref="AF25:AG25" si="113">SUM(AF22:AF24)</f>
        <v>425441015.28999996</v>
      </c>
      <c r="AG25" s="19">
        <f t="shared" si="113"/>
        <v>417165494.38999999</v>
      </c>
      <c r="AH25" s="19">
        <f t="shared" ref="AH25:AM25" si="114">SUM(AH22:AH24)</f>
        <v>415118491.53999996</v>
      </c>
      <c r="AI25" s="19">
        <f t="shared" si="114"/>
        <v>410264283.32999998</v>
      </c>
      <c r="AJ25" s="19">
        <f t="shared" si="114"/>
        <v>407865542.32999998</v>
      </c>
      <c r="AK25" s="19">
        <f t="shared" si="114"/>
        <v>400914550.57999998</v>
      </c>
      <c r="AL25" s="19">
        <f t="shared" si="114"/>
        <v>405390208.28999996</v>
      </c>
      <c r="AM25" s="19">
        <f t="shared" si="114"/>
        <v>405207841.23999995</v>
      </c>
      <c r="AN25" s="19">
        <f t="shared" ref="AN25" si="115">SUM(AN22:AN24)</f>
        <v>405413699.64999998</v>
      </c>
      <c r="AO25" s="19">
        <f t="shared" ref="AO25" si="116">SUM(AO22:AO24)</f>
        <v>403031214.63</v>
      </c>
      <c r="AP25" s="19">
        <f t="shared" ref="AP25" si="117">SUM(AP22:AP24)</f>
        <v>399247010.85999995</v>
      </c>
      <c r="AQ25" s="19">
        <f t="shared" ref="AQ25" si="118">SUM(AQ22:AQ24)</f>
        <v>334517542.71999997</v>
      </c>
      <c r="AR25" s="19">
        <f t="shared" ref="AR25" si="119">SUM(AR22:AR24)</f>
        <v>333608061.33999997</v>
      </c>
      <c r="AS25" s="19">
        <f t="shared" ref="AS25" si="120">SUM(AS22:AS24)</f>
        <v>324098399.25999999</v>
      </c>
      <c r="AT25" s="19">
        <f t="shared" ref="AT25" si="121">SUM(AT22:AT24)</f>
        <v>323206783.77999997</v>
      </c>
      <c r="AU25" s="19">
        <f t="shared" ref="AU25" si="122">SUM(AU22:AU24)</f>
        <v>321931291.31999999</v>
      </c>
      <c r="AV25" s="19">
        <f t="shared" ref="AV25" si="123">SUM(AV22:AV24)</f>
        <v>319018031.59999996</v>
      </c>
      <c r="AW25" s="19">
        <f t="shared" ref="AW25" si="124">SUM(AW22:AW24)</f>
        <v>312838786.50999999</v>
      </c>
      <c r="AX25" s="19">
        <f t="shared" ref="AX25" si="125">SUM(AX22:AX24)</f>
        <v>308812959.58999997</v>
      </c>
      <c r="AY25" s="19">
        <f t="shared" ref="AY25" si="126">SUM(AY22:AY24)</f>
        <v>304859572.05000001</v>
      </c>
      <c r="AZ25" s="19">
        <f t="shared" ref="AZ25" si="127">SUM(AZ22:AZ24)</f>
        <v>287533237.46999997</v>
      </c>
      <c r="BA25" s="19">
        <f t="shared" ref="BA25" si="128">SUM(BA22:BA24)</f>
        <v>284656068.15999997</v>
      </c>
    </row>
    <row r="26" spans="1:53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</row>
    <row r="27" spans="1:53" s="8" customFormat="1" x14ac:dyDescent="0.25">
      <c r="A27" s="7" t="s">
        <v>29</v>
      </c>
      <c r="B27" s="21">
        <f t="shared" ref="B27:C27" si="129">B20-B25</f>
        <v>0</v>
      </c>
      <c r="C27" s="21">
        <f t="shared" si="129"/>
        <v>0</v>
      </c>
      <c r="D27" s="21">
        <f t="shared" ref="D27:E27" si="130">D20-D25</f>
        <v>0</v>
      </c>
      <c r="E27" s="21">
        <f t="shared" si="130"/>
        <v>0</v>
      </c>
      <c r="F27" s="21">
        <f t="shared" ref="F27:G27" si="131">F20-F25</f>
        <v>0</v>
      </c>
      <c r="G27" s="21">
        <f t="shared" si="131"/>
        <v>0</v>
      </c>
      <c r="H27" s="21">
        <f t="shared" ref="H27:I27" si="132">H20-H25</f>
        <v>0</v>
      </c>
      <c r="I27" s="21">
        <f t="shared" si="132"/>
        <v>0</v>
      </c>
      <c r="J27" s="21">
        <f t="shared" ref="J27:K27" si="133">J20-J25</f>
        <v>0</v>
      </c>
      <c r="K27" s="21">
        <f t="shared" si="133"/>
        <v>0</v>
      </c>
      <c r="L27" s="21">
        <f t="shared" ref="L27:M27" si="134">L20-L25</f>
        <v>0</v>
      </c>
      <c r="M27" s="21">
        <f t="shared" si="134"/>
        <v>0</v>
      </c>
      <c r="N27" s="21">
        <f t="shared" ref="N27:O27" si="135">N20-N25</f>
        <v>0</v>
      </c>
      <c r="O27" s="21">
        <f t="shared" si="135"/>
        <v>0</v>
      </c>
      <c r="P27" s="21">
        <f t="shared" ref="P27:Q27" si="136">P20-P25</f>
        <v>0</v>
      </c>
      <c r="Q27" s="21">
        <f t="shared" si="136"/>
        <v>0</v>
      </c>
      <c r="R27" s="21">
        <f t="shared" ref="R27:S27" si="137">R20-R25</f>
        <v>0</v>
      </c>
      <c r="S27" s="21">
        <f t="shared" si="137"/>
        <v>0</v>
      </c>
      <c r="T27" s="21">
        <f t="shared" ref="T27:U27" si="138">T20-T25</f>
        <v>0</v>
      </c>
      <c r="U27" s="21">
        <f t="shared" si="138"/>
        <v>0</v>
      </c>
      <c r="V27" s="21">
        <f t="shared" ref="V27:W27" si="139">V20-V25</f>
        <v>0</v>
      </c>
      <c r="W27" s="21">
        <f t="shared" si="139"/>
        <v>0</v>
      </c>
      <c r="X27" s="21">
        <f t="shared" ref="X27:Y27" si="140">X20-X25</f>
        <v>0</v>
      </c>
      <c r="Y27" s="21">
        <f t="shared" si="140"/>
        <v>0</v>
      </c>
      <c r="Z27" s="21">
        <f t="shared" ref="Z27:AA27" si="141">Z20-Z25</f>
        <v>0</v>
      </c>
      <c r="AA27" s="21">
        <f t="shared" si="141"/>
        <v>0</v>
      </c>
      <c r="AB27" s="21">
        <f t="shared" ref="AB27:AC27" si="142">AB20-AB25</f>
        <v>0</v>
      </c>
      <c r="AC27" s="21">
        <f t="shared" si="142"/>
        <v>0</v>
      </c>
      <c r="AD27" s="21">
        <f t="shared" ref="AD27:AE27" si="143">AD20-AD25</f>
        <v>0</v>
      </c>
      <c r="AE27" s="21">
        <f t="shared" si="143"/>
        <v>0</v>
      </c>
      <c r="AF27" s="21">
        <f t="shared" ref="AF27:AG27" si="144">AF20-AF25</f>
        <v>0</v>
      </c>
      <c r="AG27" s="21">
        <f t="shared" si="144"/>
        <v>0</v>
      </c>
      <c r="AH27" s="21">
        <f t="shared" ref="AH27:AM27" si="145">AH20-AH25</f>
        <v>0</v>
      </c>
      <c r="AI27" s="21">
        <f t="shared" si="145"/>
        <v>0</v>
      </c>
      <c r="AJ27" s="21">
        <f t="shared" si="145"/>
        <v>0</v>
      </c>
      <c r="AK27" s="21">
        <f t="shared" si="145"/>
        <v>0</v>
      </c>
      <c r="AL27" s="21">
        <f t="shared" si="145"/>
        <v>0</v>
      </c>
      <c r="AM27" s="21">
        <f t="shared" si="145"/>
        <v>0</v>
      </c>
      <c r="AN27" s="21">
        <f t="shared" ref="AN27:BA27" si="146">AN20-AN25</f>
        <v>0</v>
      </c>
      <c r="AO27" s="21">
        <f t="shared" si="146"/>
        <v>0</v>
      </c>
      <c r="AP27" s="21">
        <f t="shared" si="146"/>
        <v>0</v>
      </c>
      <c r="AQ27" s="21">
        <f t="shared" si="146"/>
        <v>0</v>
      </c>
      <c r="AR27" s="21">
        <f t="shared" si="146"/>
        <v>0</v>
      </c>
      <c r="AS27" s="21">
        <f t="shared" si="146"/>
        <v>0</v>
      </c>
      <c r="AT27" s="21">
        <f t="shared" si="146"/>
        <v>0</v>
      </c>
      <c r="AU27" s="21">
        <f t="shared" si="146"/>
        <v>0</v>
      </c>
      <c r="AV27" s="21">
        <f t="shared" si="146"/>
        <v>0</v>
      </c>
      <c r="AW27" s="21">
        <f t="shared" si="146"/>
        <v>0</v>
      </c>
      <c r="AX27" s="21">
        <f t="shared" si="146"/>
        <v>0</v>
      </c>
      <c r="AY27" s="21">
        <f t="shared" si="146"/>
        <v>0</v>
      </c>
      <c r="AZ27" s="21">
        <f t="shared" si="146"/>
        <v>0</v>
      </c>
      <c r="BA27" s="21">
        <f t="shared" si="146"/>
        <v>0</v>
      </c>
    </row>
    <row r="28" spans="1:53" ht="12.75" customHeight="1" x14ac:dyDescent="0.2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</row>
    <row r="29" spans="1:53" ht="12.75" customHeight="1" x14ac:dyDescent="0.25">
      <c r="A29" s="9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</row>
    <row r="30" spans="1:53" ht="12.75" customHeight="1" x14ac:dyDescent="0.25">
      <c r="A30" s="3" t="s">
        <v>48</v>
      </c>
      <c r="B30" s="18">
        <v>11059542.390000001</v>
      </c>
      <c r="C30" s="18">
        <v>10109359.119999997</v>
      </c>
      <c r="D30" s="18">
        <v>11410482.819999985</v>
      </c>
      <c r="E30" s="18">
        <v>9834766.3299999982</v>
      </c>
      <c r="F30" s="18">
        <v>9224264.6599999964</v>
      </c>
      <c r="G30" s="18">
        <v>8778002</v>
      </c>
      <c r="H30" s="18">
        <v>8494651.3900000006</v>
      </c>
      <c r="I30" s="18">
        <v>9137205.5899999999</v>
      </c>
      <c r="J30" s="18">
        <v>8068955.2200000025</v>
      </c>
      <c r="K30" s="18">
        <v>8696586.2099999934</v>
      </c>
      <c r="L30" s="18">
        <v>8494650.2400000021</v>
      </c>
      <c r="M30" s="18">
        <v>8151739.729999993</v>
      </c>
      <c r="N30" s="18">
        <v>7894707.950000003</v>
      </c>
      <c r="O30" s="18">
        <v>7619132.8000000045</v>
      </c>
      <c r="P30" s="18">
        <v>7543562.6299999952</v>
      </c>
      <c r="Q30" s="18">
        <v>7345580.4000000022</v>
      </c>
      <c r="R30" s="18">
        <v>6867659.2300000004</v>
      </c>
      <c r="S30" s="18">
        <v>6843942.5399999991</v>
      </c>
      <c r="T30" s="18">
        <v>8024033.9800000004</v>
      </c>
      <c r="U30" s="18">
        <v>7529043.9700000025</v>
      </c>
      <c r="V30" s="18">
        <v>6367779.5699999966</v>
      </c>
      <c r="W30" s="18">
        <v>6260507.4200000037</v>
      </c>
      <c r="X30" s="18">
        <v>6450893.1499999985</v>
      </c>
      <c r="Y30" s="18">
        <v>6377899.7449999973</v>
      </c>
      <c r="Z30" s="18">
        <v>5876044.3550000023</v>
      </c>
      <c r="AA30" s="18">
        <v>5991763.9900000002</v>
      </c>
      <c r="AB30" s="18">
        <v>5803995.625</v>
      </c>
      <c r="AC30" s="18">
        <v>5572640.584999999</v>
      </c>
      <c r="AD30" s="18">
        <v>6637857.5149999987</v>
      </c>
      <c r="AE30" s="18">
        <v>6172075.6050000023</v>
      </c>
      <c r="AF30" s="18">
        <v>5027816.794999999</v>
      </c>
      <c r="AG30" s="18">
        <v>5810290.4299999997</v>
      </c>
      <c r="AH30" s="18">
        <v>5450791.665000001</v>
      </c>
      <c r="AI30" s="18">
        <v>5674174.1150000002</v>
      </c>
      <c r="AJ30" s="18">
        <v>5544465.5900000008</v>
      </c>
      <c r="AK30" s="18">
        <v>6204932.9149999982</v>
      </c>
      <c r="AL30" s="18">
        <v>5503987.3700000001</v>
      </c>
      <c r="AM30" s="18">
        <v>6081552.8554419279</v>
      </c>
      <c r="AN30" s="18">
        <v>5409431.4454419296</v>
      </c>
      <c r="AO30" s="18">
        <v>5315663.5266990326</v>
      </c>
      <c r="AP30" s="18">
        <v>4844904.3852769695</v>
      </c>
      <c r="AQ30" s="18">
        <v>4686574.2049094476</v>
      </c>
      <c r="AR30" s="18">
        <v>3865299.3048143489</v>
      </c>
      <c r="AS30" s="18">
        <v>4329278.8550912943</v>
      </c>
      <c r="AT30" s="18">
        <v>4514135.9105397249</v>
      </c>
      <c r="AU30" s="18">
        <v>4281149.4558978602</v>
      </c>
      <c r="AV30" s="18">
        <v>4366171.1600498203</v>
      </c>
      <c r="AW30" s="18">
        <v>3560876.9046699088</v>
      </c>
      <c r="AX30" s="18">
        <v>4203333.7872777469</v>
      </c>
      <c r="AY30" s="18">
        <v>3955253.4057235708</v>
      </c>
      <c r="AZ30" s="18">
        <v>5384711.494530037</v>
      </c>
      <c r="BA30" s="18">
        <v>5121806.0074486611</v>
      </c>
    </row>
    <row r="31" spans="1:53" ht="12.75" customHeight="1" x14ac:dyDescent="0.25">
      <c r="A31" s="3" t="s">
        <v>49</v>
      </c>
      <c r="B31" s="18">
        <v>-12301254.729999999</v>
      </c>
      <c r="C31" s="18">
        <v>-12061797.979999997</v>
      </c>
      <c r="D31" s="18">
        <v>-11088316.03999999</v>
      </c>
      <c r="E31" s="18">
        <v>-11043663.990000004</v>
      </c>
      <c r="F31" s="18">
        <v>-12217863.029999999</v>
      </c>
      <c r="G31" s="18">
        <v>-10048436.099999998</v>
      </c>
      <c r="H31" s="18">
        <v>-10066586.41</v>
      </c>
      <c r="I31" s="18">
        <v>-9550682.3599999994</v>
      </c>
      <c r="J31" s="18">
        <v>-10195477.08</v>
      </c>
      <c r="K31" s="18">
        <v>-10038188.939999999</v>
      </c>
      <c r="L31" s="18">
        <v>-9374818.3200000003</v>
      </c>
      <c r="M31" s="18">
        <v>-9351266.5800000001</v>
      </c>
      <c r="N31" s="18">
        <v>-8771094.950000003</v>
      </c>
      <c r="O31" s="18">
        <v>-9106439.6900000013</v>
      </c>
      <c r="P31" s="18">
        <v>-8998672.0200000014</v>
      </c>
      <c r="Q31" s="18">
        <v>-8398149.3800000027</v>
      </c>
      <c r="R31" s="18">
        <v>-8305432.9299999978</v>
      </c>
      <c r="S31" s="18">
        <v>-7880868.4600000009</v>
      </c>
      <c r="T31" s="18">
        <v>-8154458.669999999</v>
      </c>
      <c r="U31" s="18">
        <v>-7369537.4200000018</v>
      </c>
      <c r="V31" s="18">
        <v>-7878183.4999999991</v>
      </c>
      <c r="W31" s="18">
        <v>-7702933.6000000006</v>
      </c>
      <c r="X31" s="18">
        <v>-7081898.2199999988</v>
      </c>
      <c r="Y31" s="18">
        <v>-7090368.4550000001</v>
      </c>
      <c r="Z31" s="18">
        <v>-6979044.2450000001</v>
      </c>
      <c r="AA31" s="18">
        <v>-6908441.8899999987</v>
      </c>
      <c r="AB31" s="18">
        <v>-6768406.8749999991</v>
      </c>
      <c r="AC31" s="18">
        <v>-6215551.8250000002</v>
      </c>
      <c r="AD31" s="18">
        <v>-6642638.3849999979</v>
      </c>
      <c r="AE31" s="18">
        <v>-6449638.2550000036</v>
      </c>
      <c r="AF31" s="18">
        <v>-6356878.3550000004</v>
      </c>
      <c r="AG31" s="18">
        <v>-5622464.2299999986</v>
      </c>
      <c r="AH31" s="18">
        <v>-5967053.6349999988</v>
      </c>
      <c r="AI31" s="18">
        <v>-5695417.2249999996</v>
      </c>
      <c r="AJ31" s="18">
        <v>-5755776.4499999993</v>
      </c>
      <c r="AK31" s="18">
        <v>-5992266.1950000003</v>
      </c>
      <c r="AL31" s="18">
        <v>-5785389.0399999991</v>
      </c>
      <c r="AM31" s="18">
        <v>-6129365.0754419295</v>
      </c>
      <c r="AN31" s="18">
        <v>-5870723.7654419309</v>
      </c>
      <c r="AO31" s="18">
        <v>-5311602.6566990335</v>
      </c>
      <c r="AP31" s="18">
        <v>-4897253.1752769686</v>
      </c>
      <c r="AQ31" s="18">
        <v>-4692362.354909448</v>
      </c>
      <c r="AR31" s="18">
        <v>-4663210.1848143479</v>
      </c>
      <c r="AS31" s="18">
        <v>-6207560.9650912946</v>
      </c>
      <c r="AT31" s="18">
        <v>-3620981.6205397239</v>
      </c>
      <c r="AU31" s="18">
        <v>-2610638.5758978594</v>
      </c>
      <c r="AV31" s="18">
        <v>-4341915.9300498208</v>
      </c>
      <c r="AW31" s="18">
        <v>-4199642.274669908</v>
      </c>
      <c r="AX31" s="18">
        <v>-4818781.2572777476</v>
      </c>
      <c r="AY31" s="18">
        <v>-4305224.4457235709</v>
      </c>
      <c r="AZ31" s="18">
        <v>-3928811.5045300378</v>
      </c>
      <c r="BA31" s="18">
        <v>-5050186.51744866</v>
      </c>
    </row>
    <row r="32" spans="1:53" ht="12.75" customHeight="1" x14ac:dyDescent="0.25">
      <c r="A32" s="3" t="s">
        <v>50</v>
      </c>
      <c r="B32" s="18">
        <v>-17049570.639999866</v>
      </c>
      <c r="C32" s="18">
        <v>-10191630.880000114</v>
      </c>
      <c r="D32" s="18">
        <v>-20467097.549999952</v>
      </c>
      <c r="E32" s="18">
        <v>-10458343.839999914</v>
      </c>
      <c r="F32" s="18">
        <v>-10096417.579999924</v>
      </c>
      <c r="G32" s="18">
        <v>-16399201.950000048</v>
      </c>
      <c r="H32" s="18">
        <v>-8933284.3300000429</v>
      </c>
      <c r="I32" s="18">
        <v>-20066165.75999999</v>
      </c>
      <c r="J32" s="18">
        <v>-12316709.319999933</v>
      </c>
      <c r="K32" s="18">
        <v>-4943773.9600000381</v>
      </c>
      <c r="L32" s="18">
        <v>-21994292.670000076</v>
      </c>
      <c r="M32" s="18">
        <v>-30148936.340000033</v>
      </c>
      <c r="N32" s="18">
        <v>-12542203.98999989</v>
      </c>
      <c r="O32" s="18">
        <v>-5282331.9399998188</v>
      </c>
      <c r="P32" s="18">
        <v>-12561618.800000191</v>
      </c>
      <c r="Q32" s="18">
        <v>-17365614.470000029</v>
      </c>
      <c r="R32" s="18">
        <v>-27228653.199999928</v>
      </c>
      <c r="S32" s="18">
        <v>-14230211.959999919</v>
      </c>
      <c r="T32" s="18">
        <v>-9294530.120000124</v>
      </c>
      <c r="U32" s="18">
        <v>2862599.6200000048</v>
      </c>
      <c r="V32" s="18">
        <v>-9087800.3999999762</v>
      </c>
      <c r="W32" s="18">
        <v>-22974155.209999979</v>
      </c>
      <c r="X32" s="18">
        <v>-29392598.73999995</v>
      </c>
      <c r="Y32" s="18">
        <v>-10083659.540000021</v>
      </c>
      <c r="Z32" s="18">
        <v>-2014585.3700000048</v>
      </c>
      <c r="AA32" s="18">
        <v>-22577458.540000021</v>
      </c>
      <c r="AB32" s="18">
        <v>-6094209.3899999857</v>
      </c>
      <c r="AC32" s="18">
        <v>-8308515.7400000095</v>
      </c>
      <c r="AD32" s="18">
        <v>-9641146.7699999809</v>
      </c>
      <c r="AE32" s="18">
        <v>-18275490.890000045</v>
      </c>
      <c r="AF32" s="18">
        <v>-3313503.1499999762</v>
      </c>
      <c r="AG32" s="18">
        <v>-4907507.6399999261</v>
      </c>
      <c r="AH32" s="18">
        <v>-1526730.8300000429</v>
      </c>
      <c r="AI32" s="18">
        <v>-3634731.8000000119</v>
      </c>
      <c r="AJ32" s="18">
        <v>-4506791.5499999523</v>
      </c>
      <c r="AK32" s="18">
        <v>4132813.6699998975</v>
      </c>
      <c r="AL32" s="18">
        <v>-2291743.1399999261</v>
      </c>
      <c r="AM32" s="18">
        <v>979362.94999992847</v>
      </c>
      <c r="AN32" s="18">
        <v>-1045570.659999907</v>
      </c>
      <c r="AO32" s="18">
        <v>-3205941.9600000381</v>
      </c>
      <c r="AP32" s="18">
        <v>-64695482.549999893</v>
      </c>
      <c r="AQ32" s="18">
        <v>-754459.83000004292</v>
      </c>
      <c r="AR32" s="18">
        <v>-7971249.6500000358</v>
      </c>
      <c r="AS32" s="18">
        <v>-5957236.9600000381</v>
      </c>
      <c r="AT32" s="18">
        <v>1737613.3199999928</v>
      </c>
      <c r="AU32" s="18">
        <v>-3743925.9999999404</v>
      </c>
      <c r="AV32" s="18">
        <v>-3526663.8299999833</v>
      </c>
      <c r="AW32" s="18">
        <v>-2594840.9100000262</v>
      </c>
      <c r="AX32" s="18">
        <v>-7188915.0200000405</v>
      </c>
      <c r="AY32" s="18">
        <v>-14743176.449999928</v>
      </c>
      <c r="AZ32" s="18">
        <v>-3932077.0699999928</v>
      </c>
      <c r="BA32" s="18">
        <v>81076253.529999852</v>
      </c>
    </row>
    <row r="33" spans="1:53" ht="12.75" customHeight="1" x14ac:dyDescent="0.25">
      <c r="A33" s="3" t="s">
        <v>51</v>
      </c>
      <c r="B33" s="18">
        <v>18600000</v>
      </c>
      <c r="C33" s="18">
        <v>11200000</v>
      </c>
      <c r="D33" s="18">
        <v>21300000</v>
      </c>
      <c r="E33" s="18">
        <v>10800000</v>
      </c>
      <c r="F33" s="18">
        <v>13500000</v>
      </c>
      <c r="G33" s="18">
        <v>16100000</v>
      </c>
      <c r="H33" s="18">
        <v>12300000</v>
      </c>
      <c r="I33" s="18">
        <v>19000000</v>
      </c>
      <c r="J33" s="18">
        <v>12500000</v>
      </c>
      <c r="K33" s="18">
        <v>9000000</v>
      </c>
      <c r="L33" s="18">
        <v>22000000</v>
      </c>
      <c r="M33" s="18">
        <v>33000000</v>
      </c>
      <c r="N33" s="18">
        <v>13300000</v>
      </c>
      <c r="O33" s="18">
        <v>4500000</v>
      </c>
      <c r="P33" s="18">
        <v>16600000</v>
      </c>
      <c r="Q33" s="18">
        <v>10000000</v>
      </c>
      <c r="R33" s="18">
        <v>37000000</v>
      </c>
      <c r="S33" s="18">
        <v>13800000</v>
      </c>
      <c r="T33" s="18">
        <v>0</v>
      </c>
      <c r="U33" s="18">
        <v>8000000</v>
      </c>
      <c r="V33" s="18">
        <v>10279531.730000019</v>
      </c>
      <c r="W33" s="18">
        <v>24589669.209999979</v>
      </c>
      <c r="X33" s="18">
        <v>29900000</v>
      </c>
      <c r="Y33" s="18">
        <v>10900000</v>
      </c>
      <c r="Z33" s="18">
        <v>2000000</v>
      </c>
      <c r="AA33" s="18">
        <v>24000000</v>
      </c>
      <c r="AB33" s="18">
        <v>4500000</v>
      </c>
      <c r="AC33" s="18">
        <v>11000000</v>
      </c>
      <c r="AD33" s="18">
        <v>8000000</v>
      </c>
      <c r="AE33" s="18">
        <v>16560519.410000026</v>
      </c>
      <c r="AF33" s="18">
        <v>8640000</v>
      </c>
      <c r="AG33" s="18">
        <v>1500000</v>
      </c>
      <c r="AH33" s="18">
        <v>5300000</v>
      </c>
      <c r="AI33" s="18">
        <v>2100000</v>
      </c>
      <c r="AJ33" s="18">
        <v>6750000</v>
      </c>
      <c r="AK33" s="18">
        <v>-4300000</v>
      </c>
      <c r="AL33" s="18">
        <v>0</v>
      </c>
      <c r="AM33" s="18">
        <v>0</v>
      </c>
      <c r="AN33" s="18">
        <v>2350000</v>
      </c>
      <c r="AO33" s="18">
        <v>3200000</v>
      </c>
      <c r="AP33" s="18">
        <v>64903445.569999993</v>
      </c>
      <c r="AQ33" s="18">
        <v>800000</v>
      </c>
      <c r="AR33" s="18">
        <v>9500000</v>
      </c>
      <c r="AS33" s="18">
        <v>2521483</v>
      </c>
      <c r="AT33" s="18">
        <v>580000</v>
      </c>
      <c r="AU33" s="18">
        <v>1000000</v>
      </c>
      <c r="AV33" s="18">
        <v>6000000</v>
      </c>
      <c r="AW33" s="18">
        <v>3975000</v>
      </c>
      <c r="AX33" s="18">
        <v>4407373.3899999857</v>
      </c>
      <c r="AY33" s="18">
        <v>17521764.350000024</v>
      </c>
      <c r="AZ33" s="18">
        <v>2700000</v>
      </c>
      <c r="BA33" s="18">
        <v>-80638715.160000026</v>
      </c>
    </row>
    <row r="34" spans="1:53" s="7" customFormat="1" ht="12.75" customHeight="1" x14ac:dyDescent="0.25">
      <c r="A34" s="7" t="s">
        <v>52</v>
      </c>
      <c r="B34" s="23">
        <f t="shared" ref="B34" si="147">SUM(B30:B33)</f>
        <v>308717.02000013739</v>
      </c>
      <c r="C34" s="23">
        <f t="shared" ref="C34:D34" si="148">SUM(C30:C33)</f>
        <v>-944069.74000011384</v>
      </c>
      <c r="D34" s="23">
        <f t="shared" si="148"/>
        <v>1155069.2300000414</v>
      </c>
      <c r="E34" s="23">
        <f t="shared" ref="E34:F34" si="149">SUM(E30:E33)</f>
        <v>-867241.49999991991</v>
      </c>
      <c r="F34" s="23">
        <f t="shared" si="149"/>
        <v>409984.05000007339</v>
      </c>
      <c r="G34" s="23">
        <f t="shared" ref="G34:H34" si="150">SUM(G30:G33)</f>
        <v>-1569636.0500000454</v>
      </c>
      <c r="H34" s="23">
        <f t="shared" si="150"/>
        <v>1794780.6499999575</v>
      </c>
      <c r="I34" s="23">
        <f t="shared" ref="I34:J34" si="151">SUM(I30:I33)</f>
        <v>-1479642.52999999</v>
      </c>
      <c r="J34" s="23">
        <f t="shared" si="151"/>
        <v>-1943231.1799999308</v>
      </c>
      <c r="K34" s="23">
        <f t="shared" ref="K34:L34" si="152">SUM(K30:K33)</f>
        <v>2714623.3099999558</v>
      </c>
      <c r="L34" s="23">
        <f t="shared" si="152"/>
        <v>-874460.75000007451</v>
      </c>
      <c r="M34" s="23">
        <f t="shared" ref="M34:N34" si="153">SUM(M30:M33)</f>
        <v>1651536.8099999577</v>
      </c>
      <c r="N34" s="23">
        <f t="shared" si="153"/>
        <v>-118590.98999989033</v>
      </c>
      <c r="O34" s="23">
        <f t="shared" ref="O34:P34" si="154">SUM(O30:O33)</f>
        <v>-2269638.8299998157</v>
      </c>
      <c r="P34" s="23">
        <f t="shared" si="154"/>
        <v>2583271.8099998031</v>
      </c>
      <c r="Q34" s="23">
        <f t="shared" ref="Q34:R34" si="155">SUM(Q30:Q33)</f>
        <v>-8418183.4500000291</v>
      </c>
      <c r="R34" s="23">
        <f t="shared" si="155"/>
        <v>8333573.100000076</v>
      </c>
      <c r="S34" s="23">
        <f t="shared" ref="S34:T34" si="156">SUM(S30:S33)</f>
        <v>-1467137.8799999207</v>
      </c>
      <c r="T34" s="23">
        <f t="shared" si="156"/>
        <v>-9424954.8100001216</v>
      </c>
      <c r="U34" s="23">
        <f t="shared" ref="U34:V34" si="157">SUM(U30:U33)</f>
        <v>11022106.170000006</v>
      </c>
      <c r="V34" s="23">
        <f t="shared" si="157"/>
        <v>-318672.59999996051</v>
      </c>
      <c r="W34" s="23">
        <f t="shared" ref="W34:X34" si="158">SUM(W30:W33)</f>
        <v>173087.82000000402</v>
      </c>
      <c r="X34" s="23">
        <f t="shared" si="158"/>
        <v>-123603.80999995023</v>
      </c>
      <c r="Y34" s="23">
        <f t="shared" ref="Y34:Z34" si="159">SUM(Y30:Y33)</f>
        <v>103871.74999997579</v>
      </c>
      <c r="Z34" s="23">
        <f t="shared" si="159"/>
        <v>-1117585.2600000026</v>
      </c>
      <c r="AA34" s="23">
        <f t="shared" ref="AA34:AB34" si="160">SUM(AA30:AA33)</f>
        <v>505863.55999998003</v>
      </c>
      <c r="AB34" s="23">
        <f t="shared" si="160"/>
        <v>-2558620.6399999848</v>
      </c>
      <c r="AC34" s="23">
        <f t="shared" ref="AC34:AD34" si="161">SUM(AC30:AC33)</f>
        <v>2048573.0199999884</v>
      </c>
      <c r="AD34" s="23">
        <f t="shared" si="161"/>
        <v>-1645927.6399999801</v>
      </c>
      <c r="AE34" s="23">
        <f t="shared" ref="AE34:AF34" si="162">SUM(AE30:AE33)</f>
        <v>-1992534.1300000213</v>
      </c>
      <c r="AF34" s="23">
        <f t="shared" si="162"/>
        <v>3997435.2900000224</v>
      </c>
      <c r="AG34" s="23">
        <f t="shared" ref="AG34:BA34" si="163">SUM(AG30:AG33)</f>
        <v>-3219681.439999925</v>
      </c>
      <c r="AH34" s="23">
        <f t="shared" si="163"/>
        <v>3257007.1999999592</v>
      </c>
      <c r="AI34" s="23">
        <f t="shared" si="163"/>
        <v>-1555974.9100000113</v>
      </c>
      <c r="AJ34" s="23">
        <f t="shared" si="163"/>
        <v>2031897.5900000492</v>
      </c>
      <c r="AK34" s="23">
        <f t="shared" si="163"/>
        <v>45480.389999895357</v>
      </c>
      <c r="AL34" s="23">
        <f t="shared" si="163"/>
        <v>-2573144.8099999251</v>
      </c>
      <c r="AM34" s="23">
        <f t="shared" si="163"/>
        <v>931550.72999992687</v>
      </c>
      <c r="AN34" s="23">
        <f t="shared" si="163"/>
        <v>843137.02000009175</v>
      </c>
      <c r="AO34" s="23">
        <f t="shared" si="163"/>
        <v>-1881.0900000389665</v>
      </c>
      <c r="AP34" s="23">
        <f t="shared" si="163"/>
        <v>155614.23000010103</v>
      </c>
      <c r="AQ34" s="23">
        <f t="shared" si="163"/>
        <v>39752.019999956712</v>
      </c>
      <c r="AR34" s="23">
        <f t="shared" si="163"/>
        <v>730839.46999996528</v>
      </c>
      <c r="AS34" s="23">
        <f t="shared" si="163"/>
        <v>-5314036.0700000385</v>
      </c>
      <c r="AT34" s="23">
        <f t="shared" si="163"/>
        <v>3210767.6099999938</v>
      </c>
      <c r="AU34" s="23">
        <f t="shared" si="163"/>
        <v>-1073415.1199999396</v>
      </c>
      <c r="AV34" s="23">
        <f t="shared" si="163"/>
        <v>2497591.4000000162</v>
      </c>
      <c r="AW34" s="23">
        <f t="shared" si="163"/>
        <v>741393.71999997459</v>
      </c>
      <c r="AX34" s="23">
        <f t="shared" si="163"/>
        <v>-3396989.1000000555</v>
      </c>
      <c r="AY34" s="23">
        <f t="shared" si="163"/>
        <v>2428616.8600000963</v>
      </c>
      <c r="AZ34" s="23">
        <f t="shared" si="163"/>
        <v>223822.92000000644</v>
      </c>
      <c r="BA34" s="23">
        <f t="shared" si="163"/>
        <v>509157.85999982059</v>
      </c>
    </row>
    <row r="35" spans="1:53" ht="12.75" customHeight="1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</row>
    <row r="36" spans="1:53" ht="12.75" customHeight="1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</row>
    <row r="37" spans="1:53" s="11" customFormat="1" ht="12.75" customHeight="1" x14ac:dyDescent="0.25">
      <c r="A37" s="6" t="s">
        <v>18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</row>
    <row r="38" spans="1:53" ht="12.75" customHeight="1" x14ac:dyDescent="0.25">
      <c r="A38" s="6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</row>
    <row r="39" spans="1:53" ht="12.75" customHeight="1" x14ac:dyDescent="0.25">
      <c r="A39" s="9" t="s">
        <v>20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</row>
    <row r="40" spans="1:53" ht="12.75" customHeight="1" x14ac:dyDescent="0.25">
      <c r="A40" s="3" t="s">
        <v>15</v>
      </c>
      <c r="B40" s="18">
        <v>855181.58</v>
      </c>
      <c r="C40" s="18">
        <v>774139.18</v>
      </c>
      <c r="D40" s="18">
        <v>870514.38</v>
      </c>
      <c r="E40" s="18">
        <v>827770.38</v>
      </c>
      <c r="F40" s="18">
        <v>839042.26</v>
      </c>
      <c r="G40" s="18">
        <v>855465.37</v>
      </c>
      <c r="H40" s="18">
        <v>761511.18</v>
      </c>
      <c r="I40" s="18">
        <v>789431.43</v>
      </c>
      <c r="J40" s="18">
        <v>748453.76</v>
      </c>
      <c r="K40" s="18">
        <v>740413.97</v>
      </c>
      <c r="L40" s="18">
        <v>713563.48</v>
      </c>
      <c r="M40" s="18">
        <v>707665.18</v>
      </c>
      <c r="N40" s="18">
        <v>736411.33</v>
      </c>
      <c r="O40" s="18">
        <v>816385.51</v>
      </c>
      <c r="P40" s="18">
        <v>751295.06</v>
      </c>
      <c r="Q40" s="18">
        <v>613023.88</v>
      </c>
      <c r="R40" s="18">
        <v>818726.63</v>
      </c>
      <c r="S40" s="18">
        <v>739764.77</v>
      </c>
      <c r="T40" s="18">
        <v>587505.16999999993</v>
      </c>
      <c r="U40" s="18">
        <v>661114.61</v>
      </c>
      <c r="V40" s="18">
        <v>664839.61</v>
      </c>
      <c r="W40" s="18">
        <v>528356.91999999993</v>
      </c>
      <c r="X40" s="18">
        <v>656116.97</v>
      </c>
      <c r="Y40" s="18">
        <v>818941.75999999989</v>
      </c>
      <c r="Z40" s="18">
        <v>511890.25999999995</v>
      </c>
      <c r="AA40" s="18">
        <v>575951.79</v>
      </c>
      <c r="AB40" s="18">
        <v>577912.05000000005</v>
      </c>
      <c r="AC40" s="18">
        <v>568998.08000000007</v>
      </c>
      <c r="AD40" s="18">
        <v>599911.56000000006</v>
      </c>
      <c r="AE40" s="18">
        <v>538348.81000000006</v>
      </c>
      <c r="AF40" s="18">
        <v>527391.87</v>
      </c>
      <c r="AG40" s="18">
        <v>536021.66</v>
      </c>
      <c r="AH40" s="18">
        <v>545172.38</v>
      </c>
      <c r="AI40" s="18">
        <v>572965.61</v>
      </c>
      <c r="AJ40" s="18">
        <v>588970.21000000008</v>
      </c>
      <c r="AK40" s="18">
        <v>598218.95000000007</v>
      </c>
      <c r="AL40" s="18">
        <v>627567.92000000004</v>
      </c>
      <c r="AM40" s="18">
        <v>659724.70000000007</v>
      </c>
      <c r="AN40" s="18">
        <v>643171.76</v>
      </c>
      <c r="AO40" s="18">
        <v>665414.23</v>
      </c>
      <c r="AP40" s="18">
        <v>1864949.3339400934</v>
      </c>
      <c r="AQ40" s="18">
        <v>1939235.718665624</v>
      </c>
      <c r="AR40" s="18">
        <v>1836120.0913028589</v>
      </c>
      <c r="AS40" s="18">
        <v>1853022.7650707876</v>
      </c>
      <c r="AT40" s="18">
        <v>1890959.3182118286</v>
      </c>
      <c r="AU40" s="18">
        <v>1945622.3271676805</v>
      </c>
      <c r="AV40" s="18">
        <v>1750307.2935292807</v>
      </c>
      <c r="AW40" s="18">
        <v>1794499.9872106633</v>
      </c>
      <c r="AX40" s="18">
        <v>1781685.0125737176</v>
      </c>
      <c r="AY40" s="18">
        <v>1740600.1475531613</v>
      </c>
      <c r="AZ40" s="18">
        <v>1713776.7465090132</v>
      </c>
      <c r="BA40" s="18">
        <v>1877167.5682652977</v>
      </c>
    </row>
    <row r="41" spans="1:53" s="11" customFormat="1" ht="12.75" customHeight="1" x14ac:dyDescent="0.25">
      <c r="A41" s="3" t="s">
        <v>43</v>
      </c>
      <c r="B41" s="18">
        <v>447265.57</v>
      </c>
      <c r="C41" s="18">
        <v>427873.27</v>
      </c>
      <c r="D41" s="18">
        <v>431353.24</v>
      </c>
      <c r="E41" s="18">
        <v>421325.85</v>
      </c>
      <c r="F41" s="18">
        <v>391412.99</v>
      </c>
      <c r="G41" s="18">
        <v>399776.66</v>
      </c>
      <c r="H41" s="18">
        <v>320648.23</v>
      </c>
      <c r="I41" s="18">
        <v>310265.52</v>
      </c>
      <c r="J41" s="18">
        <v>278350.14</v>
      </c>
      <c r="K41" s="18">
        <v>308173.37</v>
      </c>
      <c r="L41" s="18">
        <v>299954.19</v>
      </c>
      <c r="M41" s="18">
        <v>285903.52</v>
      </c>
      <c r="N41" s="18">
        <v>295433.64</v>
      </c>
      <c r="O41" s="18">
        <v>285903.52</v>
      </c>
      <c r="P41" s="18">
        <v>295433.64</v>
      </c>
      <c r="Q41" s="18">
        <v>295433.64</v>
      </c>
      <c r="R41" s="18">
        <v>276314.48</v>
      </c>
      <c r="S41" s="18">
        <v>274200.76</v>
      </c>
      <c r="T41" s="18">
        <v>265355.58</v>
      </c>
      <c r="U41" s="18">
        <v>274200.76</v>
      </c>
      <c r="V41" s="18">
        <v>237946.54</v>
      </c>
      <c r="W41" s="18">
        <v>249648.77</v>
      </c>
      <c r="X41" s="18">
        <v>249648.77</v>
      </c>
      <c r="Y41" s="18">
        <v>241595.58</v>
      </c>
      <c r="Z41" s="18">
        <v>249648.77</v>
      </c>
      <c r="AA41" s="18">
        <v>241595.58</v>
      </c>
      <c r="AB41" s="18">
        <v>249648.77</v>
      </c>
      <c r="AC41" s="18">
        <v>249648.77</v>
      </c>
      <c r="AD41" s="18">
        <v>267291.37</v>
      </c>
      <c r="AE41" s="18">
        <v>254409.35</v>
      </c>
      <c r="AF41" s="18">
        <v>246202.59</v>
      </c>
      <c r="AG41" s="18">
        <v>254409.35</v>
      </c>
      <c r="AH41" s="18">
        <v>229789.09</v>
      </c>
      <c r="AI41" s="18">
        <v>254409.35</v>
      </c>
      <c r="AJ41" s="18">
        <v>254409.35</v>
      </c>
      <c r="AK41" s="18">
        <v>246202.59</v>
      </c>
      <c r="AL41" s="18">
        <v>254409.35</v>
      </c>
      <c r="AM41" s="18">
        <v>246202.59</v>
      </c>
      <c r="AN41" s="18">
        <v>254701.95</v>
      </c>
      <c r="AO41" s="18">
        <v>254116.74</v>
      </c>
      <c r="AP41" s="18">
        <v>751984.34</v>
      </c>
      <c r="AQ41" s="18">
        <v>809890.66</v>
      </c>
      <c r="AR41" s="18">
        <v>779929.54</v>
      </c>
      <c r="AS41" s="18">
        <v>806176.62</v>
      </c>
      <c r="AT41" s="18">
        <v>740199.38</v>
      </c>
      <c r="AU41" s="18">
        <v>817574.49</v>
      </c>
      <c r="AV41" s="18">
        <v>779190.93</v>
      </c>
      <c r="AW41" s="18">
        <v>708845.84</v>
      </c>
      <c r="AX41" s="18">
        <v>720707.19</v>
      </c>
      <c r="AY41" s="18">
        <v>678714.66</v>
      </c>
      <c r="AZ41" s="18">
        <v>692958.95</v>
      </c>
      <c r="BA41" s="18">
        <v>688923.58</v>
      </c>
    </row>
    <row r="42" spans="1:53" ht="12.75" customHeight="1" x14ac:dyDescent="0.25">
      <c r="A42" s="3" t="s">
        <v>23</v>
      </c>
      <c r="B42" s="18">
        <v>101917.81</v>
      </c>
      <c r="C42" s="18">
        <v>98630.14</v>
      </c>
      <c r="D42" s="18">
        <v>101917.81</v>
      </c>
      <c r="E42" s="18">
        <v>101917.81</v>
      </c>
      <c r="F42" s="18">
        <v>98630.14</v>
      </c>
      <c r="G42" s="18">
        <v>101917.81</v>
      </c>
      <c r="H42" s="18">
        <v>98630.14</v>
      </c>
      <c r="I42" s="18">
        <v>101917.81</v>
      </c>
      <c r="J42" s="18">
        <v>92054.79</v>
      </c>
      <c r="K42" s="18">
        <v>101917.81</v>
      </c>
      <c r="L42" s="18">
        <v>101917.81</v>
      </c>
      <c r="M42" s="18">
        <v>98630.14</v>
      </c>
      <c r="N42" s="18">
        <v>101917.81</v>
      </c>
      <c r="O42" s="18">
        <v>98630.14</v>
      </c>
      <c r="P42" s="18">
        <v>101917.81</v>
      </c>
      <c r="Q42" s="18">
        <v>101917.81</v>
      </c>
      <c r="R42" s="18">
        <v>98630.14</v>
      </c>
      <c r="S42" s="18">
        <v>101917.81</v>
      </c>
      <c r="T42" s="18">
        <v>98630.14</v>
      </c>
      <c r="U42" s="18">
        <v>101917.81</v>
      </c>
      <c r="V42" s="18">
        <v>92054.79</v>
      </c>
      <c r="W42" s="18">
        <v>101917.81</v>
      </c>
      <c r="X42" s="18">
        <v>101917.81</v>
      </c>
      <c r="Y42" s="18">
        <v>98630.14</v>
      </c>
      <c r="Z42" s="18">
        <v>101917.81</v>
      </c>
      <c r="AA42" s="18">
        <v>98630.14</v>
      </c>
      <c r="AB42" s="18">
        <v>101917.81</v>
      </c>
      <c r="AC42" s="18">
        <v>101917.81</v>
      </c>
      <c r="AD42" s="18">
        <v>98630.14</v>
      </c>
      <c r="AE42" s="18">
        <v>101917.81</v>
      </c>
      <c r="AF42" s="18">
        <v>98630.14</v>
      </c>
      <c r="AG42" s="18">
        <v>101917.81</v>
      </c>
      <c r="AH42" s="18">
        <v>92054.79</v>
      </c>
      <c r="AI42" s="18">
        <v>101917.81</v>
      </c>
      <c r="AJ42" s="18">
        <v>101917.81</v>
      </c>
      <c r="AK42" s="18">
        <v>98630.14</v>
      </c>
      <c r="AL42" s="18">
        <v>101917.81</v>
      </c>
      <c r="AM42" s="18">
        <v>98630.14</v>
      </c>
      <c r="AN42" s="18">
        <v>101917.81</v>
      </c>
      <c r="AO42" s="18">
        <v>101917.81</v>
      </c>
      <c r="AP42" s="18">
        <v>98630.14</v>
      </c>
      <c r="AQ42" s="18">
        <v>101917.81</v>
      </c>
      <c r="AR42" s="18">
        <v>98630.1</v>
      </c>
      <c r="AS42" s="18">
        <v>101917.81</v>
      </c>
      <c r="AT42" s="18">
        <v>95342.47</v>
      </c>
      <c r="AU42" s="18">
        <v>101917.81</v>
      </c>
      <c r="AV42" s="18">
        <v>101917.81</v>
      </c>
      <c r="AW42" s="18">
        <v>98630.14</v>
      </c>
      <c r="AX42" s="18">
        <v>101917.81</v>
      </c>
      <c r="AY42" s="18">
        <v>98630.14</v>
      </c>
      <c r="AZ42" s="18">
        <v>101917.81</v>
      </c>
      <c r="BA42" s="18">
        <v>101917.81</v>
      </c>
    </row>
    <row r="43" spans="1:53" ht="12.75" customHeight="1" x14ac:dyDescent="0.25">
      <c r="A43" s="3" t="s">
        <v>19</v>
      </c>
      <c r="B43" s="18">
        <v>297155.66999999993</v>
      </c>
      <c r="C43" s="18">
        <v>174312.04000000004</v>
      </c>
      <c r="D43" s="18">
        <v>271519.13000000024</v>
      </c>
      <c r="E43" s="18">
        <v>208929.46000000002</v>
      </c>
      <c r="F43" s="18">
        <v>310697.18000000005</v>
      </c>
      <c r="G43" s="18">
        <v>18182.900000000023</v>
      </c>
      <c r="H43" s="18">
        <v>251305.26</v>
      </c>
      <c r="I43" s="18">
        <v>-370790.43</v>
      </c>
      <c r="J43" s="18">
        <v>353679.86000000004</v>
      </c>
      <c r="K43" s="18">
        <v>296809.59000000003</v>
      </c>
      <c r="L43" s="18">
        <v>291829.65999999992</v>
      </c>
      <c r="M43" s="18">
        <v>-46581.94</v>
      </c>
      <c r="N43" s="18">
        <v>188196.97000000003</v>
      </c>
      <c r="O43" s="18">
        <v>108489.69</v>
      </c>
      <c r="P43" s="18">
        <v>177331.99999999994</v>
      </c>
      <c r="Q43" s="18">
        <v>166738.90000000008</v>
      </c>
      <c r="R43" s="18">
        <v>33489.130000000005</v>
      </c>
      <c r="S43" s="18">
        <v>350887.03000000009</v>
      </c>
      <c r="T43" s="18">
        <v>212473.07</v>
      </c>
      <c r="U43" s="18">
        <v>186147.16999999998</v>
      </c>
      <c r="V43" s="18">
        <v>309861.77000000008</v>
      </c>
      <c r="W43" s="18">
        <v>170187.77000000002</v>
      </c>
      <c r="X43" s="18">
        <v>116499.69</v>
      </c>
      <c r="Y43" s="18">
        <v>108420.75</v>
      </c>
      <c r="Z43" s="18">
        <v>158581.10999999999</v>
      </c>
      <c r="AA43" s="18">
        <v>-38588.049999999988</v>
      </c>
      <c r="AB43" s="18">
        <v>164563.10999999999</v>
      </c>
      <c r="AC43" s="18">
        <v>156598.91999999998</v>
      </c>
      <c r="AD43" s="18">
        <v>166249.59000000008</v>
      </c>
      <c r="AE43" s="18">
        <v>72216.010000000009</v>
      </c>
      <c r="AF43" s="18">
        <v>-14916.479999999981</v>
      </c>
      <c r="AG43" s="18">
        <v>-22214.260000000009</v>
      </c>
      <c r="AH43" s="18">
        <v>148726.81</v>
      </c>
      <c r="AI43" s="18">
        <v>66804.989999999991</v>
      </c>
      <c r="AJ43" s="18">
        <v>212009.91000000003</v>
      </c>
      <c r="AK43" s="18">
        <v>80053.179999999993</v>
      </c>
      <c r="AL43" s="18">
        <v>6436.0499999999884</v>
      </c>
      <c r="AM43" s="18">
        <v>77598.62</v>
      </c>
      <c r="AN43" s="18">
        <v>-52668.089999999967</v>
      </c>
      <c r="AO43" s="18">
        <v>-136125.04999999996</v>
      </c>
      <c r="AP43" s="18">
        <v>581974.46441057767</v>
      </c>
      <c r="AQ43" s="18">
        <v>594475.18988827919</v>
      </c>
      <c r="AR43" s="18">
        <v>588322.96214942855</v>
      </c>
      <c r="AS43" s="18">
        <v>582724.76146987127</v>
      </c>
      <c r="AT43" s="18">
        <v>601253.21693164681</v>
      </c>
      <c r="AU43" s="18">
        <v>591668.50532337069</v>
      </c>
      <c r="AV43" s="18">
        <v>540952.01463867887</v>
      </c>
      <c r="AW43" s="18">
        <v>544254.6885081043</v>
      </c>
      <c r="AX43" s="18">
        <v>523724.44597558118</v>
      </c>
      <c r="AY43" s="18">
        <v>512371.94546636613</v>
      </c>
      <c r="AZ43" s="18">
        <v>502934.61385809002</v>
      </c>
      <c r="BA43" s="18">
        <v>593946.83138000802</v>
      </c>
    </row>
    <row r="44" spans="1:53" s="7" customFormat="1" ht="12.75" customHeight="1" x14ac:dyDescent="0.25">
      <c r="A44" s="7" t="s">
        <v>16</v>
      </c>
      <c r="B44" s="17">
        <f t="shared" ref="B44:C44" si="164">B40-B41-B42-B43</f>
        <v>8842.5300000000279</v>
      </c>
      <c r="C44" s="17">
        <f t="shared" si="164"/>
        <v>73323.729999999981</v>
      </c>
      <c r="D44" s="17">
        <f t="shared" ref="D44:E44" si="165">D40-D41-D42-D43</f>
        <v>65724.199999999779</v>
      </c>
      <c r="E44" s="17">
        <f t="shared" si="165"/>
        <v>95597.260000000009</v>
      </c>
      <c r="F44" s="17">
        <f t="shared" ref="F44:G44" si="166">F40-F41-F42-F43</f>
        <v>38301.949999999953</v>
      </c>
      <c r="G44" s="17">
        <f t="shared" si="166"/>
        <v>335588</v>
      </c>
      <c r="H44" s="17">
        <f t="shared" ref="H44:I44" si="167">H40-H41-H42-H43</f>
        <v>90927.550000000047</v>
      </c>
      <c r="I44" s="17">
        <f t="shared" si="167"/>
        <v>748038.53</v>
      </c>
      <c r="J44" s="17">
        <f t="shared" ref="J44:K44" si="168">J40-J41-J42-J43</f>
        <v>24368.969999999972</v>
      </c>
      <c r="K44" s="17">
        <f t="shared" si="168"/>
        <v>33513.199999999953</v>
      </c>
      <c r="L44" s="17">
        <f t="shared" ref="L44:M44" si="169">L40-L41-L42-L43</f>
        <v>19861.820000000065</v>
      </c>
      <c r="M44" s="17">
        <f t="shared" si="169"/>
        <v>369713.46</v>
      </c>
      <c r="N44" s="17">
        <f t="shared" ref="N44:O44" si="170">N40-N41-N42-N43</f>
        <v>150862.90999999992</v>
      </c>
      <c r="O44" s="17">
        <f t="shared" si="170"/>
        <v>323362.15999999997</v>
      </c>
      <c r="P44" s="17">
        <f t="shared" ref="P44:Q44" si="171">P40-P41-P42-P43</f>
        <v>176611.6100000001</v>
      </c>
      <c r="Q44" s="17">
        <f t="shared" si="171"/>
        <v>48933.529999999912</v>
      </c>
      <c r="R44" s="17">
        <f t="shared" ref="R44:S44" si="172">R40-R41-R42-R43</f>
        <v>410292.88</v>
      </c>
      <c r="S44" s="17">
        <f t="shared" si="172"/>
        <v>12759.169999999925</v>
      </c>
      <c r="T44" s="17">
        <f t="shared" ref="T44:U44" si="173">T40-T41-T42-T43</f>
        <v>11046.379999999888</v>
      </c>
      <c r="U44" s="17">
        <f t="shared" si="173"/>
        <v>98848.87</v>
      </c>
      <c r="V44" s="17">
        <f t="shared" ref="V44:W44" si="174">V40-V41-V42-V43</f>
        <v>24976.509999999893</v>
      </c>
      <c r="W44" s="17">
        <f t="shared" si="174"/>
        <v>6602.5699999998906</v>
      </c>
      <c r="X44" s="17">
        <f t="shared" ref="X44:Y44" si="175">X40-X41-X42-X43</f>
        <v>188050.69999999995</v>
      </c>
      <c r="Y44" s="17">
        <f t="shared" si="175"/>
        <v>370295.28999999992</v>
      </c>
      <c r="Z44" s="17">
        <f t="shared" ref="Z44:AA44" si="176">Z40-Z41-Z42-Z43</f>
        <v>1742.570000000007</v>
      </c>
      <c r="AA44" s="17">
        <f t="shared" si="176"/>
        <v>274314.12000000005</v>
      </c>
      <c r="AB44" s="17">
        <f t="shared" ref="AB44:AC44" si="177">AB40-AB41-AB42-AB43</f>
        <v>61782.360000000044</v>
      </c>
      <c r="AC44" s="17">
        <f t="shared" si="177"/>
        <v>60832.580000000075</v>
      </c>
      <c r="AD44" s="17">
        <f t="shared" ref="AD44:AE44" si="178">AD40-AD41-AD42-AD43</f>
        <v>67740.459999999963</v>
      </c>
      <c r="AE44" s="17">
        <f t="shared" si="178"/>
        <v>109805.64000000007</v>
      </c>
      <c r="AF44" s="17">
        <f t="shared" ref="AF44:AG44" si="179">AF40-AF41-AF42-AF43</f>
        <v>197475.62</v>
      </c>
      <c r="AG44" s="17">
        <f t="shared" si="179"/>
        <v>201908.76000000007</v>
      </c>
      <c r="AH44" s="17">
        <f t="shared" ref="AH44:AM44" si="180">AH40-AH41-AH42-AH43</f>
        <v>74601.690000000061</v>
      </c>
      <c r="AI44" s="17">
        <f t="shared" si="180"/>
        <v>149833.46000000002</v>
      </c>
      <c r="AJ44" s="17">
        <f t="shared" si="180"/>
        <v>20633.140000000072</v>
      </c>
      <c r="AK44" s="17">
        <f t="shared" si="180"/>
        <v>173333.0400000001</v>
      </c>
      <c r="AL44" s="17">
        <f t="shared" si="180"/>
        <v>264804.71000000008</v>
      </c>
      <c r="AM44" s="17">
        <f t="shared" si="180"/>
        <v>237293.35000000009</v>
      </c>
      <c r="AN44" s="17">
        <f t="shared" ref="AN44:BA44" si="181">AN40-AN41-AN42-AN43</f>
        <v>339220.08999999997</v>
      </c>
      <c r="AO44" s="17">
        <f t="shared" si="181"/>
        <v>445504.73</v>
      </c>
      <c r="AP44" s="17">
        <f t="shared" si="181"/>
        <v>432360.38952951587</v>
      </c>
      <c r="AQ44" s="17">
        <f t="shared" si="181"/>
        <v>432952.05877734465</v>
      </c>
      <c r="AR44" s="17">
        <f t="shared" si="181"/>
        <v>369237.48915343033</v>
      </c>
      <c r="AS44" s="17">
        <f t="shared" si="181"/>
        <v>362203.57360091642</v>
      </c>
      <c r="AT44" s="17">
        <f t="shared" si="181"/>
        <v>454164.25128018169</v>
      </c>
      <c r="AU44" s="17">
        <f t="shared" si="181"/>
        <v>434461.52184430975</v>
      </c>
      <c r="AV44" s="17">
        <f t="shared" si="181"/>
        <v>328246.53889060183</v>
      </c>
      <c r="AW44" s="17">
        <f t="shared" si="181"/>
        <v>442769.31870255887</v>
      </c>
      <c r="AX44" s="17">
        <f t="shared" si="181"/>
        <v>435335.56659813644</v>
      </c>
      <c r="AY44" s="17">
        <f t="shared" si="181"/>
        <v>450883.40208679496</v>
      </c>
      <c r="AZ44" s="17">
        <f t="shared" si="181"/>
        <v>415965.37265092321</v>
      </c>
      <c r="BA44" s="17">
        <f t="shared" si="181"/>
        <v>492379.34688528976</v>
      </c>
    </row>
    <row r="45" spans="1:53" ht="12.75" customHeight="1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</row>
    <row r="46" spans="1:53" ht="12.75" customHeight="1" x14ac:dyDescent="0.25">
      <c r="A46" s="9" t="s">
        <v>24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</row>
    <row r="47" spans="1:53" x14ac:dyDescent="0.25">
      <c r="A47" s="3" t="s">
        <v>25</v>
      </c>
      <c r="B47" s="18">
        <v>2873571.92</v>
      </c>
      <c r="C47" s="18">
        <v>1756487.5300000003</v>
      </c>
      <c r="D47" s="18">
        <v>1044858.33</v>
      </c>
      <c r="E47" s="18">
        <v>1959918.39</v>
      </c>
      <c r="F47" s="18">
        <v>835442.99000000011</v>
      </c>
      <c r="G47" s="18">
        <v>1180202.8299999998</v>
      </c>
      <c r="H47" s="18">
        <v>2167698.2199999997</v>
      </c>
      <c r="I47" s="18">
        <v>1694171.0299999998</v>
      </c>
      <c r="J47" s="18">
        <v>2492457.2400000002</v>
      </c>
      <c r="K47" s="18">
        <v>1949800.48</v>
      </c>
      <c r="L47" s="18">
        <v>3564232.1399999997</v>
      </c>
      <c r="M47" s="18">
        <v>2921890.91</v>
      </c>
      <c r="N47" s="18">
        <v>5144406.5</v>
      </c>
      <c r="O47" s="18">
        <v>5223546.71</v>
      </c>
      <c r="P47" s="18">
        <v>2919002.7199999997</v>
      </c>
      <c r="Q47" s="18">
        <v>3856012.52</v>
      </c>
      <c r="R47" s="18">
        <v>3560838.2499999995</v>
      </c>
      <c r="S47" s="18">
        <v>1292841.1299999999</v>
      </c>
      <c r="T47" s="18">
        <v>2317311.48</v>
      </c>
      <c r="U47" s="18">
        <v>1812338.86</v>
      </c>
      <c r="V47" s="18">
        <v>1696474.6</v>
      </c>
      <c r="W47" s="18">
        <v>1775904.2799999998</v>
      </c>
      <c r="X47" s="18">
        <v>2276363.7000000002</v>
      </c>
      <c r="Y47" s="18">
        <v>3422347.66</v>
      </c>
      <c r="Z47" s="18">
        <v>3257656.06</v>
      </c>
      <c r="AA47" s="18">
        <v>3729557.9600000004</v>
      </c>
      <c r="AB47" s="18">
        <v>3512059.84</v>
      </c>
      <c r="AC47" s="18">
        <v>4048302.4699999997</v>
      </c>
      <c r="AD47" s="18">
        <v>1509208.5199999998</v>
      </c>
      <c r="AE47" s="18">
        <v>6603341.5799999991</v>
      </c>
      <c r="AF47" s="18">
        <v>833537.53999999992</v>
      </c>
      <c r="AG47" s="18">
        <v>1499938.3</v>
      </c>
      <c r="AH47" s="18">
        <v>1915764.59</v>
      </c>
      <c r="AI47" s="18">
        <v>1741381.2599999998</v>
      </c>
      <c r="AJ47" s="18">
        <v>3821974.6300000004</v>
      </c>
      <c r="AK47" s="18">
        <v>2634865.54</v>
      </c>
      <c r="AL47" s="18">
        <v>2889852.86</v>
      </c>
      <c r="AM47" s="18">
        <v>2349581.5999999996</v>
      </c>
      <c r="AN47" s="18">
        <v>2368787.0999999996</v>
      </c>
      <c r="AO47" s="18">
        <v>1682768.54</v>
      </c>
      <c r="AP47" s="18">
        <v>856404.8</v>
      </c>
      <c r="AQ47" s="18">
        <v>1486422.7200000002</v>
      </c>
      <c r="AR47" s="18">
        <v>2640837.17</v>
      </c>
      <c r="AS47" s="18">
        <v>3813708.52</v>
      </c>
      <c r="AT47" s="18">
        <v>2673449.6800000002</v>
      </c>
      <c r="AU47" s="18">
        <v>3965888.48</v>
      </c>
      <c r="AV47" s="18">
        <v>4771872.5200000005</v>
      </c>
      <c r="AW47" s="18">
        <v>571431.26</v>
      </c>
      <c r="AX47" s="18">
        <v>5471892.6300000008</v>
      </c>
      <c r="AY47" s="18">
        <v>322735.39</v>
      </c>
      <c r="AZ47" s="18">
        <v>222185.86</v>
      </c>
      <c r="BA47" s="18">
        <v>173847.64</v>
      </c>
    </row>
    <row r="48" spans="1:53" x14ac:dyDescent="0.25">
      <c r="A48" s="3" t="s">
        <v>30</v>
      </c>
      <c r="B48" s="18">
        <v>55418693.150000006</v>
      </c>
      <c r="C48" s="18">
        <v>56512984.680000007</v>
      </c>
      <c r="D48" s="18">
        <v>55315001.829999998</v>
      </c>
      <c r="E48" s="18">
        <v>54098902.979999997</v>
      </c>
      <c r="F48" s="18">
        <v>53136430.529999994</v>
      </c>
      <c r="G48" s="18">
        <v>51807504.510000005</v>
      </c>
      <c r="H48" s="18">
        <v>51514977.120000012</v>
      </c>
      <c r="I48" s="18">
        <v>48734007.120000005</v>
      </c>
      <c r="J48" s="18">
        <v>48562615.039999999</v>
      </c>
      <c r="K48" s="18">
        <v>48153588.820000008</v>
      </c>
      <c r="L48" s="18">
        <v>45417980.200000003</v>
      </c>
      <c r="M48" s="18">
        <v>44058862.150000006</v>
      </c>
      <c r="N48" s="18">
        <v>41486203.170000009</v>
      </c>
      <c r="O48" s="18">
        <v>41699554.219999991</v>
      </c>
      <c r="P48" s="18">
        <v>42867353.770000003</v>
      </c>
      <c r="Q48" s="18">
        <v>41768588.670000009</v>
      </c>
      <c r="R48" s="18">
        <v>42054139.580000006</v>
      </c>
      <c r="S48" s="18">
        <v>41362811.610000007</v>
      </c>
      <c r="T48" s="18">
        <v>40470132.690000005</v>
      </c>
      <c r="U48" s="18">
        <v>40992867.400000006</v>
      </c>
      <c r="V48" s="18">
        <v>41036230.680000007</v>
      </c>
      <c r="W48" s="18">
        <v>40321236.870000005</v>
      </c>
      <c r="X48" s="18">
        <v>37508241.050000012</v>
      </c>
      <c r="Y48" s="18">
        <v>36319384.190000005</v>
      </c>
      <c r="Z48" s="18">
        <v>36453597.550000012</v>
      </c>
      <c r="AA48" s="18">
        <v>36295749.610000014</v>
      </c>
      <c r="AB48" s="18">
        <v>36255946.150000013</v>
      </c>
      <c r="AC48" s="18">
        <v>35655618.750000007</v>
      </c>
      <c r="AD48" s="18">
        <v>38176199.460000008</v>
      </c>
      <c r="AE48" s="18">
        <v>35372529.859999999</v>
      </c>
      <c r="AF48" s="18">
        <v>39156547.960000001</v>
      </c>
      <c r="AG48" s="18">
        <v>38624637.020000003</v>
      </c>
      <c r="AH48" s="18">
        <v>38054284.670000002</v>
      </c>
      <c r="AI48" s="18">
        <v>38357206.580000013</v>
      </c>
      <c r="AJ48" s="18">
        <v>36277386.000000007</v>
      </c>
      <c r="AK48" s="18">
        <v>37453699.230000012</v>
      </c>
      <c r="AL48" s="18">
        <v>37209846.160000011</v>
      </c>
      <c r="AM48" s="18">
        <v>37738505.06000001</v>
      </c>
      <c r="AN48" s="18">
        <v>37699746.020000011</v>
      </c>
      <c r="AO48" s="18">
        <v>38385720.960000008</v>
      </c>
      <c r="AP48" s="18">
        <v>39962969.760000005</v>
      </c>
      <c r="AQ48" s="18">
        <v>101950279.06413597</v>
      </c>
      <c r="AR48" s="18">
        <v>102610835.05497876</v>
      </c>
      <c r="AS48" s="18">
        <v>100606804.64246812</v>
      </c>
      <c r="AT48" s="18">
        <v>100954556.93887763</v>
      </c>
      <c r="AU48" s="18">
        <v>102796995.6752803</v>
      </c>
      <c r="AV48" s="18">
        <v>100740454.11665286</v>
      </c>
      <c r="AW48" s="18">
        <v>97273556.720862761</v>
      </c>
      <c r="AX48" s="18">
        <v>94463744.256749377</v>
      </c>
      <c r="AY48" s="18">
        <v>95809577.086442947</v>
      </c>
      <c r="AZ48" s="18">
        <v>93681582.983684838</v>
      </c>
      <c r="BA48" s="18">
        <v>91767994.935896635</v>
      </c>
    </row>
    <row r="49" spans="1:53" x14ac:dyDescent="0.25">
      <c r="A49" s="6" t="s">
        <v>21</v>
      </c>
      <c r="B49" s="19">
        <f t="shared" ref="B49:C49" si="182">SUM(B47:B48)</f>
        <v>58292265.070000008</v>
      </c>
      <c r="C49" s="19">
        <f t="shared" si="182"/>
        <v>58269472.210000008</v>
      </c>
      <c r="D49" s="19">
        <f t="shared" ref="D49:E49" si="183">SUM(D47:D48)</f>
        <v>56359860.159999996</v>
      </c>
      <c r="E49" s="19">
        <f t="shared" si="183"/>
        <v>56058821.369999997</v>
      </c>
      <c r="F49" s="19">
        <f t="shared" ref="F49:G49" si="184">SUM(F47:F48)</f>
        <v>53971873.519999996</v>
      </c>
      <c r="G49" s="19">
        <f t="shared" si="184"/>
        <v>52987707.340000004</v>
      </c>
      <c r="H49" s="19">
        <f t="shared" ref="H49:I49" si="185">SUM(H47:H48)</f>
        <v>53682675.340000011</v>
      </c>
      <c r="I49" s="19">
        <f t="shared" si="185"/>
        <v>50428178.150000006</v>
      </c>
      <c r="J49" s="19">
        <f t="shared" ref="J49:K49" si="186">SUM(J47:J48)</f>
        <v>51055072.280000001</v>
      </c>
      <c r="K49" s="19">
        <f t="shared" si="186"/>
        <v>50103389.300000004</v>
      </c>
      <c r="L49" s="19">
        <f t="shared" ref="L49:M49" si="187">SUM(L47:L48)</f>
        <v>48982212.340000004</v>
      </c>
      <c r="M49" s="19">
        <f t="shared" si="187"/>
        <v>46980753.060000002</v>
      </c>
      <c r="N49" s="19">
        <f t="shared" ref="N49:O49" si="188">SUM(N47:N48)</f>
        <v>46630609.670000009</v>
      </c>
      <c r="O49" s="19">
        <f t="shared" si="188"/>
        <v>46923100.929999992</v>
      </c>
      <c r="P49" s="19">
        <f t="shared" ref="P49:Q49" si="189">SUM(P47:P48)</f>
        <v>45786356.490000002</v>
      </c>
      <c r="Q49" s="19">
        <f t="shared" si="189"/>
        <v>45624601.190000013</v>
      </c>
      <c r="R49" s="19">
        <f t="shared" ref="R49:S49" si="190">SUM(R47:R48)</f>
        <v>45614977.830000006</v>
      </c>
      <c r="S49" s="19">
        <f t="shared" si="190"/>
        <v>42655652.74000001</v>
      </c>
      <c r="T49" s="19">
        <f t="shared" ref="T49:U49" si="191">SUM(T47:T48)</f>
        <v>42787444.170000002</v>
      </c>
      <c r="U49" s="19">
        <f t="shared" si="191"/>
        <v>42805206.260000005</v>
      </c>
      <c r="V49" s="19">
        <f t="shared" ref="V49:W49" si="192">SUM(V47:V48)</f>
        <v>42732705.280000009</v>
      </c>
      <c r="W49" s="19">
        <f t="shared" si="192"/>
        <v>42097141.150000006</v>
      </c>
      <c r="X49" s="19">
        <f t="shared" ref="X49:Y49" si="193">SUM(X47:X48)</f>
        <v>39784604.750000015</v>
      </c>
      <c r="Y49" s="19">
        <f t="shared" si="193"/>
        <v>39741731.850000009</v>
      </c>
      <c r="Z49" s="19">
        <f t="shared" ref="Z49:AA49" si="194">SUM(Z47:Z48)</f>
        <v>39711253.610000014</v>
      </c>
      <c r="AA49" s="19">
        <f t="shared" si="194"/>
        <v>40025307.570000015</v>
      </c>
      <c r="AB49" s="19">
        <f t="shared" ref="AB49:AC49" si="195">SUM(AB47:AB48)</f>
        <v>39768005.99000001</v>
      </c>
      <c r="AC49" s="19">
        <f t="shared" si="195"/>
        <v>39703921.220000006</v>
      </c>
      <c r="AD49" s="19">
        <f t="shared" ref="AD49:AE49" si="196">SUM(AD47:AD48)</f>
        <v>39685407.980000012</v>
      </c>
      <c r="AE49" s="19">
        <f t="shared" si="196"/>
        <v>41975871.439999998</v>
      </c>
      <c r="AF49" s="19">
        <f t="shared" ref="AF49:AG49" si="197">SUM(AF47:AF48)</f>
        <v>39990085.5</v>
      </c>
      <c r="AG49" s="19">
        <f t="shared" si="197"/>
        <v>40124575.32</v>
      </c>
      <c r="AH49" s="19">
        <f t="shared" ref="AH49:AM49" si="198">SUM(AH47:AH48)</f>
        <v>39970049.260000005</v>
      </c>
      <c r="AI49" s="19">
        <f t="shared" si="198"/>
        <v>40098587.840000011</v>
      </c>
      <c r="AJ49" s="19">
        <f t="shared" si="198"/>
        <v>40099360.63000001</v>
      </c>
      <c r="AK49" s="19">
        <f t="shared" si="198"/>
        <v>40088564.770000011</v>
      </c>
      <c r="AL49" s="19">
        <f t="shared" si="198"/>
        <v>40099699.020000011</v>
      </c>
      <c r="AM49" s="19">
        <f t="shared" si="198"/>
        <v>40088086.660000011</v>
      </c>
      <c r="AN49" s="19">
        <f t="shared" ref="AN49:BA49" si="199">SUM(AN47:AN48)</f>
        <v>40068533.120000012</v>
      </c>
      <c r="AO49" s="19">
        <f t="shared" si="199"/>
        <v>40068489.500000007</v>
      </c>
      <c r="AP49" s="19">
        <f t="shared" si="199"/>
        <v>40819374.560000002</v>
      </c>
      <c r="AQ49" s="19">
        <f t="shared" si="199"/>
        <v>103436701.78413597</v>
      </c>
      <c r="AR49" s="19">
        <f t="shared" si="199"/>
        <v>105251672.22497876</v>
      </c>
      <c r="AS49" s="19">
        <f t="shared" si="199"/>
        <v>104420513.16246812</v>
      </c>
      <c r="AT49" s="19">
        <f t="shared" si="199"/>
        <v>103628006.61887763</v>
      </c>
      <c r="AU49" s="19">
        <f t="shared" si="199"/>
        <v>106762884.15528031</v>
      </c>
      <c r="AV49" s="19">
        <f t="shared" si="199"/>
        <v>105512326.63665286</v>
      </c>
      <c r="AW49" s="19">
        <f t="shared" si="199"/>
        <v>97844987.980862767</v>
      </c>
      <c r="AX49" s="19">
        <f t="shared" si="199"/>
        <v>99935636.886749372</v>
      </c>
      <c r="AY49" s="19">
        <f t="shared" si="199"/>
        <v>96132312.476442948</v>
      </c>
      <c r="AZ49" s="19">
        <f t="shared" si="199"/>
        <v>93903768.843684837</v>
      </c>
      <c r="BA49" s="19">
        <f t="shared" si="199"/>
        <v>91941842.575896636</v>
      </c>
    </row>
    <row r="50" spans="1:53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</row>
    <row r="51" spans="1:53" s="11" customFormat="1" x14ac:dyDescent="0.25">
      <c r="A51" s="3" t="s">
        <v>26</v>
      </c>
      <c r="B51" s="20">
        <v>43884928.5</v>
      </c>
      <c r="C51" s="20">
        <v>43884928.5</v>
      </c>
      <c r="D51" s="20">
        <v>42584928.5</v>
      </c>
      <c r="E51" s="20">
        <v>41984928.5</v>
      </c>
      <c r="F51" s="20">
        <v>39984928.5</v>
      </c>
      <c r="G51" s="20">
        <v>38984928.5</v>
      </c>
      <c r="H51" s="20">
        <v>38984928.5</v>
      </c>
      <c r="I51" s="20">
        <v>36984928.5</v>
      </c>
      <c r="J51" s="20">
        <v>36284928.5</v>
      </c>
      <c r="K51" s="20">
        <v>36284928.5</v>
      </c>
      <c r="L51" s="20">
        <v>36284928.5</v>
      </c>
      <c r="M51" s="20">
        <v>34784928.5</v>
      </c>
      <c r="N51" s="20">
        <v>34784928.5</v>
      </c>
      <c r="O51" s="20">
        <v>34784928.5</v>
      </c>
      <c r="P51" s="20">
        <v>34784928.5</v>
      </c>
      <c r="Q51" s="20">
        <v>34784928.5</v>
      </c>
      <c r="R51" s="20">
        <v>34784928.5</v>
      </c>
      <c r="S51" s="20">
        <v>32284928.5</v>
      </c>
      <c r="T51" s="20">
        <v>32284928.5</v>
      </c>
      <c r="U51" s="20">
        <v>32284928.5</v>
      </c>
      <c r="V51" s="20">
        <v>32284928.5</v>
      </c>
      <c r="W51" s="20">
        <v>31464460.23</v>
      </c>
      <c r="X51" s="20">
        <v>29394129.440000001</v>
      </c>
      <c r="Y51" s="20">
        <v>29394129.440000001</v>
      </c>
      <c r="Z51" s="20">
        <v>29394129.440000001</v>
      </c>
      <c r="AA51" s="20">
        <v>29394129.440000001</v>
      </c>
      <c r="AB51" s="20">
        <v>29394129.440000001</v>
      </c>
      <c r="AC51" s="20">
        <v>29394129.440000001</v>
      </c>
      <c r="AD51" s="20">
        <v>29394129.440000001</v>
      </c>
      <c r="AE51" s="20">
        <v>31894129.440000001</v>
      </c>
      <c r="AF51" s="20">
        <v>29954648.850000001</v>
      </c>
      <c r="AG51" s="20">
        <v>29954648.850000001</v>
      </c>
      <c r="AH51" s="20">
        <v>29954648.850000001</v>
      </c>
      <c r="AI51" s="20">
        <v>29954648.850000001</v>
      </c>
      <c r="AJ51" s="20">
        <v>29954648.850000001</v>
      </c>
      <c r="AK51" s="20">
        <v>29954648.850000001</v>
      </c>
      <c r="AL51" s="20">
        <v>29954648.850000001</v>
      </c>
      <c r="AM51" s="20">
        <v>29954648.850000001</v>
      </c>
      <c r="AN51" s="20">
        <v>29954648.850000001</v>
      </c>
      <c r="AO51" s="20">
        <v>29954648.850000001</v>
      </c>
      <c r="AP51" s="20">
        <v>29954648.850000001</v>
      </c>
      <c r="AQ51" s="20">
        <v>93358094.420000002</v>
      </c>
      <c r="AR51" s="20">
        <v>95358094.420000002</v>
      </c>
      <c r="AS51" s="20">
        <v>94358094.420000002</v>
      </c>
      <c r="AT51" s="20">
        <v>93379577.420000002</v>
      </c>
      <c r="AU51" s="20">
        <v>96359577.420000002</v>
      </c>
      <c r="AV51" s="20">
        <v>94859577.420000002</v>
      </c>
      <c r="AW51" s="20">
        <v>86759577.420000002</v>
      </c>
      <c r="AX51" s="20">
        <v>87259577.420000002</v>
      </c>
      <c r="AY51" s="20">
        <v>83966950.810000002</v>
      </c>
      <c r="AZ51" s="20">
        <v>82138715.159999996</v>
      </c>
      <c r="BA51" s="20">
        <v>80638715.159999996</v>
      </c>
    </row>
    <row r="52" spans="1:53" x14ac:dyDescent="0.25">
      <c r="A52" s="3" t="s">
        <v>27</v>
      </c>
      <c r="B52" s="20">
        <v>10000000</v>
      </c>
      <c r="C52" s="20">
        <v>10000000</v>
      </c>
      <c r="D52" s="20">
        <v>10000000</v>
      </c>
      <c r="E52" s="20">
        <v>10000000</v>
      </c>
      <c r="F52" s="20">
        <v>10000000</v>
      </c>
      <c r="G52" s="20">
        <v>10000000</v>
      </c>
      <c r="H52" s="20">
        <v>10000000</v>
      </c>
      <c r="I52" s="20">
        <v>10000000</v>
      </c>
      <c r="J52" s="20">
        <v>10000000</v>
      </c>
      <c r="K52" s="20">
        <v>10000000</v>
      </c>
      <c r="L52" s="20">
        <v>10000000</v>
      </c>
      <c r="M52" s="20">
        <v>10000000</v>
      </c>
      <c r="N52" s="20">
        <v>10000000</v>
      </c>
      <c r="O52" s="20">
        <v>10000000</v>
      </c>
      <c r="P52" s="20">
        <v>10000000</v>
      </c>
      <c r="Q52" s="20">
        <v>10000000</v>
      </c>
      <c r="R52" s="20">
        <v>10000000</v>
      </c>
      <c r="S52" s="20">
        <v>10000000</v>
      </c>
      <c r="T52" s="20">
        <v>10000000</v>
      </c>
      <c r="U52" s="20">
        <v>10000000</v>
      </c>
      <c r="V52" s="20">
        <v>10000000</v>
      </c>
      <c r="W52" s="20">
        <v>10000000</v>
      </c>
      <c r="X52" s="20">
        <v>10000000</v>
      </c>
      <c r="Y52" s="20">
        <v>10000000</v>
      </c>
      <c r="Z52" s="20">
        <v>10000000</v>
      </c>
      <c r="AA52" s="20">
        <v>10000000</v>
      </c>
      <c r="AB52" s="20">
        <v>10000000</v>
      </c>
      <c r="AC52" s="20">
        <v>10000000</v>
      </c>
      <c r="AD52" s="20">
        <v>10000000</v>
      </c>
      <c r="AE52" s="20">
        <v>10000000</v>
      </c>
      <c r="AF52" s="20">
        <v>10000000</v>
      </c>
      <c r="AG52" s="20">
        <v>10000000</v>
      </c>
      <c r="AH52" s="20">
        <v>10000000</v>
      </c>
      <c r="AI52" s="20">
        <v>10000000</v>
      </c>
      <c r="AJ52" s="20">
        <v>10000000</v>
      </c>
      <c r="AK52" s="20">
        <v>10000000</v>
      </c>
      <c r="AL52" s="20">
        <v>10000000</v>
      </c>
      <c r="AM52" s="20">
        <v>10000000</v>
      </c>
      <c r="AN52" s="20">
        <v>10000000</v>
      </c>
      <c r="AO52" s="20">
        <v>10000000</v>
      </c>
      <c r="AP52" s="20">
        <v>10000000</v>
      </c>
      <c r="AQ52" s="20">
        <v>10000000</v>
      </c>
      <c r="AR52" s="20">
        <v>10000000</v>
      </c>
      <c r="AS52" s="20">
        <v>10000000</v>
      </c>
      <c r="AT52" s="20">
        <v>10000000</v>
      </c>
      <c r="AU52" s="20">
        <v>10000000</v>
      </c>
      <c r="AV52" s="20">
        <v>10000000</v>
      </c>
      <c r="AW52" s="20">
        <v>10000000</v>
      </c>
      <c r="AX52" s="20">
        <v>10000000</v>
      </c>
      <c r="AY52" s="20">
        <v>10000000</v>
      </c>
      <c r="AZ52" s="20">
        <v>10000000</v>
      </c>
      <c r="BA52" s="20">
        <v>10000000</v>
      </c>
    </row>
    <row r="53" spans="1:53" x14ac:dyDescent="0.25">
      <c r="A53" s="3" t="s">
        <v>28</v>
      </c>
      <c r="B53" s="20">
        <v>4407306.57</v>
      </c>
      <c r="C53" s="20">
        <v>4384513.7100000009</v>
      </c>
      <c r="D53" s="20">
        <v>3774901.6600000039</v>
      </c>
      <c r="E53" s="20">
        <v>4073862.8699999973</v>
      </c>
      <c r="F53" s="20">
        <v>3986915.0199999958</v>
      </c>
      <c r="G53" s="20">
        <v>4002748.8400000036</v>
      </c>
      <c r="H53" s="20">
        <v>4697716.8400000036</v>
      </c>
      <c r="I53" s="20">
        <v>3443219.650000006</v>
      </c>
      <c r="J53" s="20">
        <v>4770113.7800000012</v>
      </c>
      <c r="K53" s="20">
        <v>3818430.8000000045</v>
      </c>
      <c r="L53" s="20">
        <v>2697253.8400000036</v>
      </c>
      <c r="M53" s="20">
        <v>2195794.5600000024</v>
      </c>
      <c r="N53" s="20">
        <v>1845651.1699999943</v>
      </c>
      <c r="O53" s="20">
        <v>2138142.4299999997</v>
      </c>
      <c r="P53" s="20">
        <v>1001397.9900000021</v>
      </c>
      <c r="Q53" s="20">
        <v>839642.68999999762</v>
      </c>
      <c r="R53" s="20">
        <v>830019.32999999821</v>
      </c>
      <c r="S53" s="20">
        <v>370694.23999999464</v>
      </c>
      <c r="T53" s="20">
        <v>502485.66999999434</v>
      </c>
      <c r="U53" s="20">
        <v>520247.76000000536</v>
      </c>
      <c r="V53" s="20">
        <v>447746.77999999374</v>
      </c>
      <c r="W53" s="20">
        <v>632650.91999999806</v>
      </c>
      <c r="X53" s="20">
        <v>390445.30999999866</v>
      </c>
      <c r="Y53" s="20">
        <v>347572.41000000015</v>
      </c>
      <c r="Z53" s="20">
        <v>317094.17000000551</v>
      </c>
      <c r="AA53" s="20">
        <v>631148.12999999896</v>
      </c>
      <c r="AB53" s="20">
        <v>373846.54999999329</v>
      </c>
      <c r="AC53" s="20">
        <v>309761.77999999747</v>
      </c>
      <c r="AD53" s="20">
        <v>291248.54000000283</v>
      </c>
      <c r="AE53" s="20">
        <v>81711.999999996275</v>
      </c>
      <c r="AF53" s="20">
        <v>35406.64999999851</v>
      </c>
      <c r="AG53" s="20">
        <v>169896.46999999881</v>
      </c>
      <c r="AH53" s="20">
        <v>15370.409999996424</v>
      </c>
      <c r="AI53" s="20">
        <v>143908.99000000209</v>
      </c>
      <c r="AJ53" s="20">
        <v>144681.78000000119</v>
      </c>
      <c r="AK53" s="20">
        <v>133885.92000000179</v>
      </c>
      <c r="AL53" s="20">
        <v>145020.17000000179</v>
      </c>
      <c r="AM53" s="20">
        <v>133407.80999999493</v>
      </c>
      <c r="AN53" s="20">
        <v>113854.27000000328</v>
      </c>
      <c r="AO53" s="20">
        <v>113810.64999999851</v>
      </c>
      <c r="AP53" s="20">
        <v>864695.70999999344</v>
      </c>
      <c r="AQ53" s="20">
        <v>78597.364135965705</v>
      </c>
      <c r="AR53" s="20">
        <v>-106432.1950212568</v>
      </c>
      <c r="AS53" s="20">
        <v>62408.742468133569</v>
      </c>
      <c r="AT53" s="20">
        <v>248419.19887763262</v>
      </c>
      <c r="AU53" s="20">
        <v>403296.73528032005</v>
      </c>
      <c r="AV53" s="20">
        <v>652749.21665285528</v>
      </c>
      <c r="AW53" s="20">
        <v>1085410.5608627647</v>
      </c>
      <c r="AX53" s="20">
        <v>2676059.466749385</v>
      </c>
      <c r="AY53" s="20">
        <v>2165361.6664429307</v>
      </c>
      <c r="AZ53" s="20">
        <v>1765053.6836848408</v>
      </c>
      <c r="BA53" s="20">
        <v>1303127.4158966243</v>
      </c>
    </row>
    <row r="54" spans="1:53" x14ac:dyDescent="0.25">
      <c r="A54" s="6" t="s">
        <v>21</v>
      </c>
      <c r="B54" s="19">
        <f t="shared" ref="B54:C54" si="200">SUM(B51:B53)</f>
        <v>58292235.07</v>
      </c>
      <c r="C54" s="19">
        <f t="shared" si="200"/>
        <v>58269442.210000001</v>
      </c>
      <c r="D54" s="19">
        <f t="shared" ref="D54:E54" si="201">SUM(D51:D53)</f>
        <v>56359830.160000004</v>
      </c>
      <c r="E54" s="19">
        <f t="shared" si="201"/>
        <v>56058791.369999997</v>
      </c>
      <c r="F54" s="19">
        <f t="shared" ref="F54:G54" si="202">SUM(F51:F53)</f>
        <v>53971843.519999996</v>
      </c>
      <c r="G54" s="19">
        <f t="shared" si="202"/>
        <v>52987677.340000004</v>
      </c>
      <c r="H54" s="19">
        <f t="shared" ref="H54:I54" si="203">SUM(H51:H53)</f>
        <v>53682645.340000004</v>
      </c>
      <c r="I54" s="19">
        <f t="shared" si="203"/>
        <v>50428148.150000006</v>
      </c>
      <c r="J54" s="19">
        <f t="shared" ref="J54:K54" si="204">SUM(J51:J53)</f>
        <v>51055042.280000001</v>
      </c>
      <c r="K54" s="19">
        <f t="shared" si="204"/>
        <v>50103359.300000004</v>
      </c>
      <c r="L54" s="19">
        <f t="shared" ref="L54:M54" si="205">SUM(L51:L53)</f>
        <v>48982182.340000004</v>
      </c>
      <c r="M54" s="19">
        <f t="shared" si="205"/>
        <v>46980723.060000002</v>
      </c>
      <c r="N54" s="19">
        <f t="shared" ref="N54:O54" si="206">SUM(N51:N53)</f>
        <v>46630579.669999994</v>
      </c>
      <c r="O54" s="19">
        <f t="shared" si="206"/>
        <v>46923070.93</v>
      </c>
      <c r="P54" s="19">
        <f t="shared" ref="P54:Q54" si="207">SUM(P51:P53)</f>
        <v>45786326.490000002</v>
      </c>
      <c r="Q54" s="19">
        <f t="shared" si="207"/>
        <v>45624571.189999998</v>
      </c>
      <c r="R54" s="19">
        <f t="shared" ref="R54:S54" si="208">SUM(R51:R53)</f>
        <v>45614947.829999998</v>
      </c>
      <c r="S54" s="19">
        <f t="shared" si="208"/>
        <v>42655622.739999995</v>
      </c>
      <c r="T54" s="19">
        <f t="shared" ref="T54:U54" si="209">SUM(T51:T53)</f>
        <v>42787414.169999994</v>
      </c>
      <c r="U54" s="19">
        <f t="shared" si="209"/>
        <v>42805176.260000005</v>
      </c>
      <c r="V54" s="19">
        <f t="shared" ref="V54:W54" si="210">SUM(V51:V53)</f>
        <v>42732675.279999994</v>
      </c>
      <c r="W54" s="19">
        <f t="shared" si="210"/>
        <v>42097111.150000006</v>
      </c>
      <c r="X54" s="19">
        <f t="shared" ref="X54:Y54" si="211">SUM(X51:X53)</f>
        <v>39784574.75</v>
      </c>
      <c r="Y54" s="19">
        <f t="shared" si="211"/>
        <v>39741701.849999994</v>
      </c>
      <c r="Z54" s="19">
        <f t="shared" ref="Z54:AA54" si="212">SUM(Z51:Z53)</f>
        <v>39711223.609999999</v>
      </c>
      <c r="AA54" s="19">
        <f t="shared" si="212"/>
        <v>40025277.569999993</v>
      </c>
      <c r="AB54" s="19">
        <f t="shared" ref="AB54:AC54" si="213">SUM(AB51:AB53)</f>
        <v>39767975.989999995</v>
      </c>
      <c r="AC54" s="19">
        <f t="shared" si="213"/>
        <v>39703891.219999999</v>
      </c>
      <c r="AD54" s="19">
        <f t="shared" ref="AD54:AE54" si="214">SUM(AD51:AD53)</f>
        <v>39685377.980000004</v>
      </c>
      <c r="AE54" s="19">
        <f t="shared" si="214"/>
        <v>41975841.439999998</v>
      </c>
      <c r="AF54" s="19">
        <f t="shared" ref="AF54:AG54" si="215">SUM(AF51:AF53)</f>
        <v>39990055.5</v>
      </c>
      <c r="AG54" s="19">
        <f t="shared" si="215"/>
        <v>40124545.32</v>
      </c>
      <c r="AH54" s="19">
        <f t="shared" ref="AH54:AM54" si="216">SUM(AH51:AH53)</f>
        <v>39970019.259999998</v>
      </c>
      <c r="AI54" s="19">
        <f t="shared" si="216"/>
        <v>40098557.840000004</v>
      </c>
      <c r="AJ54" s="19">
        <f t="shared" si="216"/>
        <v>40099330.630000003</v>
      </c>
      <c r="AK54" s="19">
        <f t="shared" si="216"/>
        <v>40088534.770000003</v>
      </c>
      <c r="AL54" s="19">
        <f t="shared" si="216"/>
        <v>40099669.020000003</v>
      </c>
      <c r="AM54" s="19">
        <f t="shared" si="216"/>
        <v>40088056.659999996</v>
      </c>
      <c r="AN54" s="19">
        <f t="shared" ref="AN54:BA54" si="217">SUM(AN51:AN53)</f>
        <v>40068503.120000005</v>
      </c>
      <c r="AO54" s="19">
        <f t="shared" si="217"/>
        <v>40068459.5</v>
      </c>
      <c r="AP54" s="19">
        <f t="shared" si="217"/>
        <v>40819344.559999995</v>
      </c>
      <c r="AQ54" s="19">
        <f t="shared" si="217"/>
        <v>103436691.78413597</v>
      </c>
      <c r="AR54" s="19">
        <f t="shared" si="217"/>
        <v>105251662.22497874</v>
      </c>
      <c r="AS54" s="19">
        <f t="shared" si="217"/>
        <v>104420503.16246814</v>
      </c>
      <c r="AT54" s="19">
        <f t="shared" si="217"/>
        <v>103627996.61887763</v>
      </c>
      <c r="AU54" s="19">
        <f t="shared" si="217"/>
        <v>106762874.15528032</v>
      </c>
      <c r="AV54" s="19">
        <f t="shared" si="217"/>
        <v>105512326.63665286</v>
      </c>
      <c r="AW54" s="19">
        <f t="shared" si="217"/>
        <v>97844987.980862767</v>
      </c>
      <c r="AX54" s="19">
        <f t="shared" si="217"/>
        <v>99935636.886749387</v>
      </c>
      <c r="AY54" s="19">
        <f t="shared" si="217"/>
        <v>96132312.476442933</v>
      </c>
      <c r="AZ54" s="19">
        <f t="shared" si="217"/>
        <v>93903768.843684837</v>
      </c>
      <c r="BA54" s="19">
        <f t="shared" si="217"/>
        <v>91941842.575896621</v>
      </c>
    </row>
    <row r="55" spans="1:53" x14ac:dyDescent="0.2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</row>
    <row r="56" spans="1:53" s="8" customFormat="1" x14ac:dyDescent="0.25">
      <c r="A56" s="7" t="s">
        <v>29</v>
      </c>
      <c r="B56" s="21">
        <f t="shared" ref="B56:C56" si="218">B49-B54</f>
        <v>30.000000007450581</v>
      </c>
      <c r="C56" s="21">
        <f t="shared" si="218"/>
        <v>30.000000007450581</v>
      </c>
      <c r="D56" s="21">
        <f t="shared" ref="D56:E56" si="219">D49-D54</f>
        <v>29.999999992549419</v>
      </c>
      <c r="E56" s="21">
        <f t="shared" si="219"/>
        <v>30</v>
      </c>
      <c r="F56" s="21">
        <f t="shared" ref="F56:G56" si="220">F49-F54</f>
        <v>30</v>
      </c>
      <c r="G56" s="21">
        <f t="shared" si="220"/>
        <v>30</v>
      </c>
      <c r="H56" s="21">
        <f t="shared" ref="H56:I56" si="221">H49-H54</f>
        <v>30.000000007450581</v>
      </c>
      <c r="I56" s="21">
        <f t="shared" si="221"/>
        <v>30</v>
      </c>
      <c r="J56" s="21">
        <f t="shared" ref="J56:K56" si="222">J49-J54</f>
        <v>30</v>
      </c>
      <c r="K56" s="21">
        <f t="shared" si="222"/>
        <v>30</v>
      </c>
      <c r="L56" s="21">
        <f t="shared" ref="L56:M56" si="223">L49-L54</f>
        <v>30</v>
      </c>
      <c r="M56" s="21">
        <f t="shared" si="223"/>
        <v>30</v>
      </c>
      <c r="N56" s="21">
        <f t="shared" ref="N56:O56" si="224">N49-N54</f>
        <v>30.000000014901161</v>
      </c>
      <c r="O56" s="21">
        <f t="shared" si="224"/>
        <v>29.999999992549419</v>
      </c>
      <c r="P56" s="21">
        <f t="shared" ref="P56:Q56" si="225">P49-P54</f>
        <v>30</v>
      </c>
      <c r="Q56" s="21">
        <f t="shared" si="225"/>
        <v>30.000000014901161</v>
      </c>
      <c r="R56" s="21">
        <f t="shared" ref="R56:S56" si="226">R49-R54</f>
        <v>30.000000007450581</v>
      </c>
      <c r="S56" s="21">
        <f t="shared" si="226"/>
        <v>30.000000014901161</v>
      </c>
      <c r="T56" s="21">
        <f t="shared" ref="T56:U56" si="227">T49-T54</f>
        <v>30.000000007450581</v>
      </c>
      <c r="U56" s="21">
        <f t="shared" si="227"/>
        <v>30</v>
      </c>
      <c r="V56" s="21">
        <f t="shared" ref="V56:W56" si="228">V49-V54</f>
        <v>30.000000014901161</v>
      </c>
      <c r="W56" s="21">
        <f t="shared" si="228"/>
        <v>30</v>
      </c>
      <c r="X56" s="21">
        <f t="shared" ref="X56:Y56" si="229">X49-X54</f>
        <v>30.000000014901161</v>
      </c>
      <c r="Y56" s="21">
        <f t="shared" si="229"/>
        <v>30.000000014901161</v>
      </c>
      <c r="Z56" s="21">
        <f t="shared" ref="Z56:AA56" si="230">Z49-Z54</f>
        <v>30.000000014901161</v>
      </c>
      <c r="AA56" s="21">
        <f t="shared" si="230"/>
        <v>30.000000022351742</v>
      </c>
      <c r="AB56" s="21">
        <f t="shared" ref="AB56:AC56" si="231">AB49-AB54</f>
        <v>30.000000014901161</v>
      </c>
      <c r="AC56" s="21">
        <f t="shared" si="231"/>
        <v>30.000000007450581</v>
      </c>
      <c r="AD56" s="21">
        <f t="shared" ref="AD56:AE56" si="232">AD49-AD54</f>
        <v>30.000000007450581</v>
      </c>
      <c r="AE56" s="21">
        <f t="shared" si="232"/>
        <v>30</v>
      </c>
      <c r="AF56" s="21">
        <f t="shared" ref="AF56:AG56" si="233">AF49-AF54</f>
        <v>30</v>
      </c>
      <c r="AG56" s="21">
        <f t="shared" si="233"/>
        <v>30</v>
      </c>
      <c r="AH56" s="21">
        <f t="shared" ref="AH56:AM56" si="234">AH49-AH54</f>
        <v>30.000000007450581</v>
      </c>
      <c r="AI56" s="21">
        <f t="shared" si="234"/>
        <v>30.000000007450581</v>
      </c>
      <c r="AJ56" s="21">
        <f t="shared" si="234"/>
        <v>30.000000007450581</v>
      </c>
      <c r="AK56" s="21">
        <f t="shared" si="234"/>
        <v>30.000000007450581</v>
      </c>
      <c r="AL56" s="21">
        <f t="shared" si="234"/>
        <v>30.000000007450581</v>
      </c>
      <c r="AM56" s="21">
        <f t="shared" si="234"/>
        <v>30.000000014901161</v>
      </c>
      <c r="AN56" s="21">
        <f t="shared" ref="AN56:BA56" si="235">AN49-AN54</f>
        <v>30.000000007450581</v>
      </c>
      <c r="AO56" s="21">
        <f t="shared" si="235"/>
        <v>30.000000007450581</v>
      </c>
      <c r="AP56" s="21">
        <f t="shared" si="235"/>
        <v>30.000000007450581</v>
      </c>
      <c r="AQ56" s="21">
        <f t="shared" si="235"/>
        <v>10</v>
      </c>
      <c r="AR56" s="21">
        <f t="shared" si="235"/>
        <v>10.000000014901161</v>
      </c>
      <c r="AS56" s="21">
        <f t="shared" si="235"/>
        <v>9.9999999850988388</v>
      </c>
      <c r="AT56" s="21">
        <f t="shared" si="235"/>
        <v>10</v>
      </c>
      <c r="AU56" s="21">
        <f t="shared" si="235"/>
        <v>9.9999999850988388</v>
      </c>
      <c r="AV56" s="21">
        <f t="shared" si="235"/>
        <v>0</v>
      </c>
      <c r="AW56" s="21">
        <f t="shared" si="235"/>
        <v>0</v>
      </c>
      <c r="AX56" s="21">
        <f t="shared" si="235"/>
        <v>0</v>
      </c>
      <c r="AY56" s="21">
        <f t="shared" si="235"/>
        <v>0</v>
      </c>
      <c r="AZ56" s="21">
        <f t="shared" si="235"/>
        <v>0</v>
      </c>
      <c r="BA56" s="21">
        <f t="shared" si="235"/>
        <v>0</v>
      </c>
    </row>
    <row r="57" spans="1:53" ht="12.75" customHeight="1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</row>
    <row r="58" spans="1:53" ht="12.75" customHeight="1" x14ac:dyDescent="0.25">
      <c r="A58" s="9" t="s">
        <v>47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</row>
    <row r="59" spans="1:53" ht="12.75" customHeight="1" x14ac:dyDescent="0.25">
      <c r="A59" s="3" t="s">
        <v>48</v>
      </c>
      <c r="B59" s="18">
        <v>855355.01</v>
      </c>
      <c r="C59" s="18">
        <v>752776.2</v>
      </c>
      <c r="D59" s="18">
        <v>884708.1100000001</v>
      </c>
      <c r="E59" s="18">
        <v>831244.14</v>
      </c>
      <c r="F59" s="18">
        <v>765958.38</v>
      </c>
      <c r="G59" s="18">
        <v>853206.88</v>
      </c>
      <c r="H59" s="18">
        <v>762037.38</v>
      </c>
      <c r="I59" s="18">
        <v>787804.81</v>
      </c>
      <c r="J59" s="18">
        <v>750056.38</v>
      </c>
      <c r="K59" s="18">
        <v>740401.97</v>
      </c>
      <c r="L59" s="18">
        <v>713013.28</v>
      </c>
      <c r="M59" s="18">
        <v>708215.38</v>
      </c>
      <c r="N59" s="18">
        <v>736880.73</v>
      </c>
      <c r="O59" s="18">
        <v>818698.79</v>
      </c>
      <c r="P59" s="18">
        <v>753296.76</v>
      </c>
      <c r="Q59" s="18">
        <v>755348.9</v>
      </c>
      <c r="R59" s="18">
        <v>678024.57</v>
      </c>
      <c r="S59" s="18">
        <v>740619.85000000009</v>
      </c>
      <c r="T59" s="18">
        <v>594918.64999999991</v>
      </c>
      <c r="U59" s="18">
        <v>658078.57999999996</v>
      </c>
      <c r="V59" s="18">
        <v>673760.48</v>
      </c>
      <c r="W59" s="18">
        <v>528356.91999999993</v>
      </c>
      <c r="X59" s="18">
        <v>654915.12</v>
      </c>
      <c r="Y59" s="18">
        <v>820143.60999999987</v>
      </c>
      <c r="Z59" s="18">
        <v>510688.40999999992</v>
      </c>
      <c r="AA59" s="18">
        <v>540932.29</v>
      </c>
      <c r="AB59" s="18">
        <v>615104.09000000008</v>
      </c>
      <c r="AC59" s="18">
        <v>531852.19000000018</v>
      </c>
      <c r="AD59" s="18">
        <v>500234.23000000004</v>
      </c>
      <c r="AE59" s="18">
        <v>538132.89000000013</v>
      </c>
      <c r="AF59" s="18">
        <v>564519.42999999993</v>
      </c>
      <c r="AG59" s="18">
        <v>532349.45000000007</v>
      </c>
      <c r="AH59" s="18">
        <v>448255.75</v>
      </c>
      <c r="AI59" s="18">
        <v>462912.93999999994</v>
      </c>
      <c r="AJ59" s="18">
        <v>588466.93000000017</v>
      </c>
      <c r="AK59" s="18">
        <v>599060.62000000011</v>
      </c>
      <c r="AL59" s="18">
        <v>626248.14</v>
      </c>
      <c r="AM59" s="18">
        <v>661518.69000000006</v>
      </c>
      <c r="AN59" s="18">
        <v>645209.24000000011</v>
      </c>
      <c r="AO59" s="18">
        <v>1166517.2</v>
      </c>
      <c r="AP59" s="18">
        <v>1625079.2139400933</v>
      </c>
      <c r="AQ59" s="18">
        <v>2188089.3486656244</v>
      </c>
      <c r="AR59" s="18">
        <v>1555872.5213028591</v>
      </c>
      <c r="AS59" s="18">
        <v>1888702.5050707879</v>
      </c>
      <c r="AT59" s="18">
        <v>1869758.0082118285</v>
      </c>
      <c r="AU59" s="18">
        <v>1912185.4771676804</v>
      </c>
      <c r="AV59" s="18">
        <v>1757629.4535292806</v>
      </c>
      <c r="AW59" s="18">
        <v>1832487.3272106634</v>
      </c>
      <c r="AX59" s="18">
        <v>1799584.1425737175</v>
      </c>
      <c r="AY59" s="18">
        <v>1806509.3375531612</v>
      </c>
      <c r="AZ59" s="18">
        <v>1740407.4765090132</v>
      </c>
      <c r="BA59" s="18">
        <v>2080327.2882652979</v>
      </c>
    </row>
    <row r="60" spans="1:53" ht="12.75" customHeight="1" x14ac:dyDescent="0.25">
      <c r="A60" s="3" t="s">
        <v>49</v>
      </c>
      <c r="B60" s="18">
        <v>-832388.72000000067</v>
      </c>
      <c r="C60" s="18">
        <v>-164527.13000000268</v>
      </c>
      <c r="D60" s="18">
        <v>-1169475.5899999933</v>
      </c>
      <c r="E60" s="18">
        <v>-740822.5299999984</v>
      </c>
      <c r="F60" s="18">
        <v>-854876.08000000753</v>
      </c>
      <c r="G60" s="18">
        <v>-1550433.37</v>
      </c>
      <c r="H60" s="18">
        <v>492986.00999999791</v>
      </c>
      <c r="I60" s="18">
        <v>-2116325.5599999949</v>
      </c>
      <c r="J60" s="18">
        <v>203229.21999999695</v>
      </c>
      <c r="K60" s="18">
        <v>380762.99000000115</v>
      </c>
      <c r="L60" s="18">
        <v>-212104.19999999879</v>
      </c>
      <c r="M60" s="18">
        <v>-357521.78999999212</v>
      </c>
      <c r="N60" s="18">
        <v>-1028902.5900000054</v>
      </c>
      <c r="O60" s="18">
        <v>320358.92999999761</v>
      </c>
      <c r="P60" s="18">
        <v>-589539.75999999559</v>
      </c>
      <c r="Q60" s="18">
        <v>-603400.52000000048</v>
      </c>
      <c r="R60" s="18">
        <v>-359401.53999999631</v>
      </c>
      <c r="S60" s="18">
        <v>-871556.19999999972</v>
      </c>
      <c r="T60" s="18">
        <v>-605267.26000001095</v>
      </c>
      <c r="U60" s="18">
        <v>-588613.62999998825</v>
      </c>
      <c r="V60" s="18">
        <v>-849743.75000000419</v>
      </c>
      <c r="W60" s="18">
        <v>-286151.31000000052</v>
      </c>
      <c r="X60" s="18">
        <v>-613244.07000000146</v>
      </c>
      <c r="Y60" s="18">
        <v>-788463.52000000514</v>
      </c>
      <c r="Z60" s="18">
        <v>-825944.21999999345</v>
      </c>
      <c r="AA60" s="18">
        <v>-318650.20999999437</v>
      </c>
      <c r="AB60" s="18">
        <v>-513827.28000000422</v>
      </c>
      <c r="AC60" s="18">
        <v>-550484.84000000544</v>
      </c>
      <c r="AD60" s="18">
        <v>-290375.0199999935</v>
      </c>
      <c r="AE60" s="18">
        <v>-492043.46000000229</v>
      </c>
      <c r="AF60" s="18">
        <v>-661881.69000000029</v>
      </c>
      <c r="AG60" s="18">
        <v>-381495.59999999776</v>
      </c>
      <c r="AH60" s="18">
        <v>-573710.96000000567</v>
      </c>
      <c r="AI60" s="18">
        <v>-463738.39999999909</v>
      </c>
      <c r="AJ60" s="18">
        <v>-578174.35000000079</v>
      </c>
      <c r="AK60" s="18">
        <v>-609353.20000000007</v>
      </c>
      <c r="AL60" s="18">
        <v>-615955.5599999933</v>
      </c>
      <c r="AM60" s="18">
        <v>-640171.16000000841</v>
      </c>
      <c r="AN60" s="18">
        <v>-643128.13999999524</v>
      </c>
      <c r="AO60" s="18">
        <v>-1416299.2899999949</v>
      </c>
      <c r="AP60" s="18">
        <v>-1078850.9880760657</v>
      </c>
      <c r="AQ60" s="18">
        <v>-1754206.1595084013</v>
      </c>
      <c r="AR60" s="18">
        <v>-2004961.0287922493</v>
      </c>
      <c r="AS60" s="18">
        <v>-2039033.2214802867</v>
      </c>
      <c r="AT60" s="18">
        <v>-2045836.8546145158</v>
      </c>
      <c r="AU60" s="18">
        <v>-2195074.8085402157</v>
      </c>
      <c r="AV60" s="18">
        <v>-2182968.6377391899</v>
      </c>
      <c r="AW60" s="18">
        <v>-3385148.8930972833</v>
      </c>
      <c r="AX60" s="18">
        <v>-1270987.2122672633</v>
      </c>
      <c r="AY60" s="18">
        <v>-1340292.1647950714</v>
      </c>
      <c r="AZ60" s="18">
        <v>-1251850.4787207968</v>
      </c>
      <c r="BA60" s="18">
        <v>-574040.15236867336</v>
      </c>
    </row>
    <row r="61" spans="1:53" ht="12.75" customHeight="1" x14ac:dyDescent="0.25">
      <c r="A61" s="3" t="s">
        <v>50</v>
      </c>
      <c r="B61" s="18">
        <v>1094118.1000000015</v>
      </c>
      <c r="C61" s="18">
        <v>-1176619.8700000122</v>
      </c>
      <c r="D61" s="18">
        <v>-1230292.5799999982</v>
      </c>
      <c r="E61" s="18">
        <v>-965946.21000000089</v>
      </c>
      <c r="F61" s="18">
        <v>-1255842.1399999931</v>
      </c>
      <c r="G61" s="18">
        <v>-290268.89999999106</v>
      </c>
      <c r="H61" s="18">
        <v>-2781496.2000000104</v>
      </c>
      <c r="I61" s="18">
        <v>-169765.46000000089</v>
      </c>
      <c r="J61" s="18">
        <v>-410628.83999999613</v>
      </c>
      <c r="K61" s="18">
        <v>-2735596.6200000048</v>
      </c>
      <c r="L61" s="18">
        <v>-1358567.849999994</v>
      </c>
      <c r="M61" s="18">
        <v>-2573209.1799999997</v>
      </c>
      <c r="N61" s="18">
        <v>212881.64999998361</v>
      </c>
      <c r="O61" s="18">
        <v>1165486.2700000107</v>
      </c>
      <c r="P61" s="18">
        <v>-1100766.7999999896</v>
      </c>
      <c r="Q61" s="18">
        <v>143225.88999999315</v>
      </c>
      <c r="R61" s="18">
        <v>-550625.90999999642</v>
      </c>
      <c r="S61" s="18">
        <v>-893534</v>
      </c>
      <c r="T61" s="18">
        <v>515321.22999999672</v>
      </c>
      <c r="U61" s="18">
        <v>46399.310000002384</v>
      </c>
      <c r="V61" s="18">
        <v>-723914.6799999997</v>
      </c>
      <c r="W61" s="18">
        <v>-2812995.8199999928</v>
      </c>
      <c r="X61" s="18">
        <v>-1187655.0100000128</v>
      </c>
      <c r="Y61" s="18">
        <v>133011.51000001281</v>
      </c>
      <c r="Z61" s="18">
        <v>-156646.09000000358</v>
      </c>
      <c r="AA61" s="18">
        <v>-4783.9600000008941</v>
      </c>
      <c r="AB61" s="18">
        <v>-637519.44000000507</v>
      </c>
      <c r="AC61" s="18">
        <v>2557726.6000000015</v>
      </c>
      <c r="AD61" s="18">
        <v>-2803992.2700000107</v>
      </c>
      <c r="AE61" s="18">
        <v>3784234.0200000033</v>
      </c>
      <c r="AF61" s="18">
        <v>-569038.49999999255</v>
      </c>
      <c r="AG61" s="18">
        <v>-566680.14000000805</v>
      </c>
      <c r="AH61" s="18">
        <v>299838.54000001401</v>
      </c>
      <c r="AI61" s="18">
        <v>-2079767.9100000039</v>
      </c>
      <c r="AJ61" s="18">
        <v>1176816.5100000054</v>
      </c>
      <c r="AK61" s="18">
        <v>-244694.74000000209</v>
      </c>
      <c r="AL61" s="18">
        <v>529978.6799999997</v>
      </c>
      <c r="AM61" s="18">
        <v>-40553.030000001192</v>
      </c>
      <c r="AN61" s="18">
        <v>683937.46000000089</v>
      </c>
      <c r="AO61" s="18">
        <v>1076145.8299999908</v>
      </c>
      <c r="AP61" s="18">
        <v>62227179.424135961</v>
      </c>
      <c r="AQ61" s="18">
        <v>411702.36084279418</v>
      </c>
      <c r="AR61" s="18">
        <v>-1723782.8425106257</v>
      </c>
      <c r="AS61" s="18">
        <v>312072.55640949309</v>
      </c>
      <c r="AT61" s="18">
        <v>1863640.0464026779</v>
      </c>
      <c r="AU61" s="18">
        <v>-2023094.7086274475</v>
      </c>
      <c r="AV61" s="18">
        <v>-3474219.5557900965</v>
      </c>
      <c r="AW61" s="18">
        <v>-2847799.8041133881</v>
      </c>
      <c r="AX61" s="18">
        <v>1327933.6996935755</v>
      </c>
      <c r="AY61" s="18">
        <v>-2193903.2927581072</v>
      </c>
      <c r="AZ61" s="18">
        <v>-1940218.7777882069</v>
      </c>
      <c r="BA61" s="18">
        <v>12740111.634103358</v>
      </c>
    </row>
    <row r="62" spans="1:53" ht="12.75" customHeight="1" x14ac:dyDescent="0.25">
      <c r="A62" s="3" t="s">
        <v>51</v>
      </c>
      <c r="B62" s="18">
        <v>0</v>
      </c>
      <c r="C62" s="18">
        <v>1300000</v>
      </c>
      <c r="D62" s="18">
        <v>600000</v>
      </c>
      <c r="E62" s="18">
        <v>2000000</v>
      </c>
      <c r="F62" s="18">
        <v>1000000</v>
      </c>
      <c r="G62" s="18">
        <v>0</v>
      </c>
      <c r="H62" s="18">
        <v>2000000</v>
      </c>
      <c r="I62" s="18">
        <v>700000</v>
      </c>
      <c r="J62" s="18">
        <v>0</v>
      </c>
      <c r="K62" s="18">
        <v>0</v>
      </c>
      <c r="L62" s="18">
        <v>1500000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2500000</v>
      </c>
      <c r="S62" s="18">
        <v>0</v>
      </c>
      <c r="T62" s="18">
        <v>0</v>
      </c>
      <c r="U62" s="18">
        <v>0</v>
      </c>
      <c r="V62" s="18">
        <v>820468.26999999955</v>
      </c>
      <c r="W62" s="18">
        <v>2070330.7900000028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-2500000.0000000037</v>
      </c>
      <c r="AE62" s="18">
        <v>1939480.5899999961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18">
        <v>0</v>
      </c>
      <c r="AO62" s="18">
        <v>0</v>
      </c>
      <c r="AP62" s="18">
        <v>-63403445.57</v>
      </c>
      <c r="AQ62" s="18">
        <v>-2000000</v>
      </c>
      <c r="AR62" s="18">
        <v>1000000</v>
      </c>
      <c r="AS62" s="18">
        <v>978517</v>
      </c>
      <c r="AT62" s="18">
        <v>-2980000</v>
      </c>
      <c r="AU62" s="18">
        <v>1500000</v>
      </c>
      <c r="AV62" s="18">
        <v>8100000</v>
      </c>
      <c r="AW62" s="18">
        <v>-500000</v>
      </c>
      <c r="AX62" s="18">
        <v>3292626.6099999994</v>
      </c>
      <c r="AY62" s="18">
        <v>1828235.650000006</v>
      </c>
      <c r="AZ62" s="18">
        <v>1500000</v>
      </c>
      <c r="BA62" s="18">
        <v>90638715.159999996</v>
      </c>
    </row>
    <row r="63" spans="1:53" s="7" customFormat="1" ht="12.75" customHeight="1" x14ac:dyDescent="0.25">
      <c r="A63" s="7" t="s">
        <v>52</v>
      </c>
      <c r="B63" s="23">
        <f t="shared" ref="B63" si="236">SUM(B59:B62)</f>
        <v>1117084.3900000008</v>
      </c>
      <c r="C63" s="23">
        <f t="shared" ref="C63:D63" si="237">SUM(C59:C62)</f>
        <v>711629.19999998505</v>
      </c>
      <c r="D63" s="23">
        <f t="shared" si="237"/>
        <v>-915060.05999999144</v>
      </c>
      <c r="E63" s="23">
        <f t="shared" ref="E63:F63" si="238">SUM(E59:E62)</f>
        <v>1124475.4000000008</v>
      </c>
      <c r="F63" s="23">
        <f t="shared" si="238"/>
        <v>-344759.84000000078</v>
      </c>
      <c r="G63" s="23">
        <f t="shared" ref="G63:H63" si="239">SUM(G59:G62)</f>
        <v>-987495.38999999117</v>
      </c>
      <c r="H63" s="23">
        <f t="shared" si="239"/>
        <v>473527.18999998737</v>
      </c>
      <c r="I63" s="23">
        <f t="shared" ref="I63:J63" si="240">SUM(I59:I62)</f>
        <v>-798286.20999999577</v>
      </c>
      <c r="J63" s="23">
        <f t="shared" si="240"/>
        <v>542656.76000000082</v>
      </c>
      <c r="K63" s="23">
        <f t="shared" ref="K63:L63" si="241">SUM(K59:K62)</f>
        <v>-1614431.6600000036</v>
      </c>
      <c r="L63" s="23">
        <f t="shared" si="241"/>
        <v>642341.2300000072</v>
      </c>
      <c r="M63" s="23">
        <f t="shared" ref="M63:N63" si="242">SUM(M59:M62)</f>
        <v>-2222515.5899999919</v>
      </c>
      <c r="N63" s="23">
        <f t="shared" si="242"/>
        <v>-79140.210000021849</v>
      </c>
      <c r="O63" s="23">
        <f t="shared" ref="O63:P63" si="243">SUM(O59:O62)</f>
        <v>2304543.9900000086</v>
      </c>
      <c r="P63" s="23">
        <f t="shared" si="243"/>
        <v>-937009.79999998515</v>
      </c>
      <c r="Q63" s="23">
        <f t="shared" ref="Q63:R63" si="244">SUM(Q59:Q62)</f>
        <v>295174.26999999268</v>
      </c>
      <c r="R63" s="23">
        <f t="shared" si="244"/>
        <v>2267997.1200000071</v>
      </c>
      <c r="S63" s="23">
        <f t="shared" ref="S63:T63" si="245">SUM(S59:S62)</f>
        <v>-1024470.3499999996</v>
      </c>
      <c r="T63" s="23">
        <f t="shared" si="245"/>
        <v>504972.61999998568</v>
      </c>
      <c r="U63" s="23">
        <f t="shared" ref="U63:V63" si="246">SUM(U59:U62)</f>
        <v>115864.2600000141</v>
      </c>
      <c r="V63" s="23">
        <f t="shared" si="246"/>
        <v>-79429.680000004359</v>
      </c>
      <c r="W63" s="23">
        <f t="shared" ref="W63:X63" si="247">SUM(W59:W62)</f>
        <v>-500459.41999999061</v>
      </c>
      <c r="X63" s="23">
        <f t="shared" si="247"/>
        <v>-1145983.9600000144</v>
      </c>
      <c r="Y63" s="23">
        <f t="shared" ref="Y63:Z63" si="248">SUM(Y59:Y62)</f>
        <v>164691.60000000754</v>
      </c>
      <c r="Z63" s="23">
        <f t="shared" si="248"/>
        <v>-471901.89999999711</v>
      </c>
      <c r="AA63" s="23">
        <f t="shared" ref="AA63:AB63" si="249">SUM(AA59:AA62)</f>
        <v>217498.12000000477</v>
      </c>
      <c r="AB63" s="23">
        <f t="shared" si="249"/>
        <v>-536242.6300000092</v>
      </c>
      <c r="AC63" s="23">
        <f t="shared" ref="AC63:AD63" si="250">SUM(AC59:AC62)</f>
        <v>2539093.9499999965</v>
      </c>
      <c r="AD63" s="23">
        <f t="shared" si="250"/>
        <v>-5094133.060000008</v>
      </c>
      <c r="AE63" s="23">
        <f t="shared" ref="AE63:AF63" si="251">SUM(AE59:AE62)</f>
        <v>5769804.0399999972</v>
      </c>
      <c r="AF63" s="23">
        <f t="shared" si="251"/>
        <v>-666400.75999999291</v>
      </c>
      <c r="AG63" s="23">
        <f t="shared" ref="AG63:BA63" si="252">SUM(AG59:AG62)</f>
        <v>-415826.29000000574</v>
      </c>
      <c r="AH63" s="23">
        <f t="shared" si="252"/>
        <v>174383.33000000834</v>
      </c>
      <c r="AI63" s="23">
        <f t="shared" si="252"/>
        <v>-2080593.3700000029</v>
      </c>
      <c r="AJ63" s="23">
        <f t="shared" si="252"/>
        <v>1187109.0900000047</v>
      </c>
      <c r="AK63" s="23">
        <f t="shared" si="252"/>
        <v>-254987.32000000204</v>
      </c>
      <c r="AL63" s="23">
        <f t="shared" si="252"/>
        <v>540271.26000000641</v>
      </c>
      <c r="AM63" s="23">
        <f t="shared" si="252"/>
        <v>-19205.500000009546</v>
      </c>
      <c r="AN63" s="23">
        <f t="shared" si="252"/>
        <v>686018.56000000576</v>
      </c>
      <c r="AO63" s="23">
        <f t="shared" si="252"/>
        <v>826363.7399999958</v>
      </c>
      <c r="AP63" s="23">
        <f t="shared" si="252"/>
        <v>-630037.92000000924</v>
      </c>
      <c r="AQ63" s="23">
        <f t="shared" si="252"/>
        <v>-1154414.4499999827</v>
      </c>
      <c r="AR63" s="23">
        <f t="shared" si="252"/>
        <v>-1172871.3500000159</v>
      </c>
      <c r="AS63" s="23">
        <f t="shared" si="252"/>
        <v>1140258.8399999943</v>
      </c>
      <c r="AT63" s="23">
        <f t="shared" si="252"/>
        <v>-1292438.8000000094</v>
      </c>
      <c r="AU63" s="23">
        <f t="shared" si="252"/>
        <v>-805984.03999998281</v>
      </c>
      <c r="AV63" s="23">
        <f t="shared" si="252"/>
        <v>4200441.2599999942</v>
      </c>
      <c r="AW63" s="23">
        <f t="shared" si="252"/>
        <v>-4900461.3700000085</v>
      </c>
      <c r="AX63" s="23">
        <f t="shared" si="252"/>
        <v>5149157.2400000291</v>
      </c>
      <c r="AY63" s="23">
        <f t="shared" si="252"/>
        <v>100549.52999998862</v>
      </c>
      <c r="AZ63" s="23">
        <f t="shared" si="252"/>
        <v>48338.220000009518</v>
      </c>
      <c r="BA63" s="23">
        <f t="shared" si="252"/>
        <v>104885113.92999998</v>
      </c>
    </row>
    <row r="64" spans="1:53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</row>
    <row r="65" spans="1:53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</row>
    <row r="66" spans="1:53" x14ac:dyDescent="0.25">
      <c r="A66" s="6" t="s">
        <v>31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</row>
    <row r="67" spans="1:53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</row>
    <row r="68" spans="1:53" x14ac:dyDescent="0.25">
      <c r="A68" s="9" t="s">
        <v>20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</row>
    <row r="69" spans="1:53" x14ac:dyDescent="0.25">
      <c r="A69" s="3" t="s">
        <v>15</v>
      </c>
      <c r="B69" s="16">
        <v>234239.06</v>
      </c>
      <c r="C69" s="16">
        <v>161354.13</v>
      </c>
      <c r="D69" s="16">
        <v>116202.93</v>
      </c>
      <c r="E69" s="16">
        <v>114109.05</v>
      </c>
      <c r="F69" s="16">
        <v>141601.23000000001</v>
      </c>
      <c r="G69" s="16">
        <v>151969.44</v>
      </c>
      <c r="H69" s="16">
        <v>116664.7</v>
      </c>
      <c r="I69" s="16">
        <v>170083.72</v>
      </c>
      <c r="J69" s="16">
        <v>169780.17</v>
      </c>
      <c r="K69" s="16">
        <v>207698.03</v>
      </c>
      <c r="L69" s="16">
        <v>189267.43</v>
      </c>
      <c r="M69" s="16">
        <v>203403.25</v>
      </c>
      <c r="N69" s="16">
        <v>157874.79</v>
      </c>
      <c r="O69" s="16">
        <v>95057.41</v>
      </c>
      <c r="P69" s="16">
        <v>95006.22</v>
      </c>
      <c r="Q69" s="16">
        <v>64084.01</v>
      </c>
      <c r="R69" s="16">
        <v>62079.45</v>
      </c>
      <c r="S69" s="16">
        <v>28624.22</v>
      </c>
      <c r="T69" s="16">
        <v>7293.35</v>
      </c>
      <c r="U69" s="16">
        <v>3905.75</v>
      </c>
      <c r="V69" s="16">
        <v>3154.69</v>
      </c>
      <c r="W69" s="16">
        <v>4318.1400000000003</v>
      </c>
      <c r="X69" s="16">
        <v>4922.1499999999996</v>
      </c>
      <c r="Y69" s="16">
        <v>6220.6</v>
      </c>
      <c r="Z69" s="16">
        <v>6599.76</v>
      </c>
      <c r="AA69" s="16">
        <v>6890.4</v>
      </c>
      <c r="AB69" s="16">
        <v>2798.68</v>
      </c>
      <c r="AC69" s="16">
        <v>3309.62</v>
      </c>
      <c r="AD69" s="16">
        <v>1990.01</v>
      </c>
      <c r="AE69" s="16">
        <v>5215.2</v>
      </c>
      <c r="AF69" s="16">
        <v>9571.3700000000008</v>
      </c>
      <c r="AG69" s="16">
        <v>16956.919999999998</v>
      </c>
      <c r="AH69" s="16">
        <v>7944.86</v>
      </c>
      <c r="AI69" s="16">
        <v>8149.02</v>
      </c>
      <c r="AJ69" s="16">
        <v>6974.78</v>
      </c>
      <c r="AK69" s="16">
        <v>9640.4699999999993</v>
      </c>
      <c r="AL69" s="16">
        <v>10750.32</v>
      </c>
      <c r="AM69" s="16">
        <v>11600.48</v>
      </c>
      <c r="AN69" s="16">
        <v>14766.41</v>
      </c>
      <c r="AO69" s="16">
        <v>12825.72</v>
      </c>
      <c r="AP69" s="16">
        <v>8952.6299999999992</v>
      </c>
      <c r="AQ69" s="16">
        <v>6357.16</v>
      </c>
      <c r="AR69" s="16">
        <v>9982.26</v>
      </c>
      <c r="AS69" s="16">
        <v>19918</v>
      </c>
      <c r="AT69" s="16">
        <v>37186.519999999997</v>
      </c>
      <c r="AU69" s="16">
        <v>26394.5</v>
      </c>
      <c r="AV69" s="16">
        <v>34977.089999999997</v>
      </c>
      <c r="AW69" s="16">
        <v>27197.63</v>
      </c>
      <c r="AX69" s="16">
        <v>25336.880000000001</v>
      </c>
      <c r="AY69" s="16">
        <v>31819.63</v>
      </c>
      <c r="AZ69" s="16">
        <v>54026.33</v>
      </c>
      <c r="BA69" s="16">
        <v>55268.78</v>
      </c>
    </row>
    <row r="70" spans="1:53" x14ac:dyDescent="0.25">
      <c r="A70" s="3" t="s">
        <v>39</v>
      </c>
      <c r="B70" s="16">
        <v>10428547.279999999</v>
      </c>
      <c r="C70" s="16">
        <v>9864833.9499999993</v>
      </c>
      <c r="D70" s="16">
        <v>9999750.3699999992</v>
      </c>
      <c r="E70" s="16">
        <v>9763499.0999999996</v>
      </c>
      <c r="F70" s="16">
        <v>9307578.5800000001</v>
      </c>
      <c r="G70" s="16">
        <v>9355462.2200000007</v>
      </c>
      <c r="H70" s="16">
        <v>8875950.2599999998</v>
      </c>
      <c r="I70" s="16">
        <v>9009019.5999999996</v>
      </c>
      <c r="J70" s="16">
        <v>7922832.9199999999</v>
      </c>
      <c r="K70" s="16">
        <v>8635254.0600000005</v>
      </c>
      <c r="L70" s="16">
        <v>8524215.7599999998</v>
      </c>
      <c r="M70" s="16">
        <v>7803507.4699999997</v>
      </c>
      <c r="N70" s="16">
        <v>7879318.71</v>
      </c>
      <c r="O70" s="16">
        <v>7483230.9500000002</v>
      </c>
      <c r="P70" s="16">
        <v>7620485.8799999999</v>
      </c>
      <c r="Q70" s="16">
        <v>7498176.6699999999</v>
      </c>
      <c r="R70" s="16">
        <v>6956308.9800000004</v>
      </c>
      <c r="S70" s="16">
        <v>7058567.7000000002</v>
      </c>
      <c r="T70" s="16">
        <v>6731753.04</v>
      </c>
      <c r="U70" s="16">
        <v>6979571.7800000003</v>
      </c>
      <c r="V70" s="16">
        <v>6224152.9299999997</v>
      </c>
      <c r="W70" s="16">
        <v>6671427.8099999996</v>
      </c>
      <c r="X70" s="16">
        <v>6497810.1100000003</v>
      </c>
      <c r="Y70" s="16">
        <v>6006486.7999999998</v>
      </c>
      <c r="Z70" s="16">
        <v>6084750.9800000004</v>
      </c>
      <c r="AA70" s="16">
        <v>5924787.4000000004</v>
      </c>
      <c r="AB70" s="16">
        <v>5905020.5999999996</v>
      </c>
      <c r="AC70" s="16">
        <v>5785229.0099999998</v>
      </c>
      <c r="AD70" s="16">
        <v>5490074.7199999997</v>
      </c>
      <c r="AE70" s="16">
        <v>5349434.41</v>
      </c>
      <c r="AF70" s="16">
        <v>5100452.2699999996</v>
      </c>
      <c r="AG70" s="16">
        <v>5213200</v>
      </c>
      <c r="AH70" s="16">
        <v>4677530.72</v>
      </c>
      <c r="AI70" s="16">
        <v>5123508.68</v>
      </c>
      <c r="AJ70" s="16">
        <v>5071167.68</v>
      </c>
      <c r="AK70" s="16">
        <v>4872513.87</v>
      </c>
      <c r="AL70" s="16">
        <v>5049433.33</v>
      </c>
      <c r="AM70" s="16">
        <v>4881897.22</v>
      </c>
      <c r="AN70" s="16">
        <v>5020198.8</v>
      </c>
      <c r="AO70" s="16">
        <v>4987713.78</v>
      </c>
      <c r="AP70" s="16">
        <v>4423189.68</v>
      </c>
      <c r="AQ70" s="16">
        <v>4541237.99</v>
      </c>
      <c r="AR70" s="16">
        <v>4324516.2</v>
      </c>
      <c r="AS70" s="16">
        <v>4397627.1100000003</v>
      </c>
      <c r="AT70" s="16">
        <v>4139503.62</v>
      </c>
      <c r="AU70" s="16">
        <v>4359852</v>
      </c>
      <c r="AV70" s="16">
        <v>4307084.5999999996</v>
      </c>
      <c r="AW70" s="16">
        <v>4078788.37</v>
      </c>
      <c r="AX70" s="16">
        <v>4174279.41</v>
      </c>
      <c r="AY70" s="16">
        <v>3897193.41</v>
      </c>
      <c r="AZ70" s="16">
        <v>3908848.78</v>
      </c>
      <c r="BA70" s="16">
        <v>3637889.43</v>
      </c>
    </row>
    <row r="71" spans="1:53" x14ac:dyDescent="0.25">
      <c r="A71" s="3" t="s">
        <v>40</v>
      </c>
      <c r="B71" s="16">
        <v>447265.57</v>
      </c>
      <c r="C71" s="16">
        <v>427873.27</v>
      </c>
      <c r="D71" s="16">
        <v>431353.24</v>
      </c>
      <c r="E71" s="16">
        <v>421325.85</v>
      </c>
      <c r="F71" s="16">
        <v>391412.99</v>
      </c>
      <c r="G71" s="16">
        <v>397325.85</v>
      </c>
      <c r="H71" s="16">
        <v>322889.82</v>
      </c>
      <c r="I71" s="16">
        <v>310474.74</v>
      </c>
      <c r="J71" s="16">
        <v>278350.14</v>
      </c>
      <c r="K71" s="16">
        <v>308173.37</v>
      </c>
      <c r="L71" s="16">
        <v>299954.19</v>
      </c>
      <c r="M71" s="16">
        <v>285903.52</v>
      </c>
      <c r="N71" s="16">
        <v>295433.64</v>
      </c>
      <c r="O71" s="16">
        <v>285903.52</v>
      </c>
      <c r="P71" s="16">
        <v>295433.64</v>
      </c>
      <c r="Q71" s="16">
        <v>295433.64</v>
      </c>
      <c r="R71" s="16">
        <v>276314.48</v>
      </c>
      <c r="S71" s="16">
        <v>274200.76</v>
      </c>
      <c r="T71" s="16">
        <v>265355.58</v>
      </c>
      <c r="U71" s="16">
        <v>274200.76</v>
      </c>
      <c r="V71" s="16">
        <v>237946.54</v>
      </c>
      <c r="W71" s="16">
        <v>249648.77</v>
      </c>
      <c r="X71" s="16">
        <v>249648.77</v>
      </c>
      <c r="Y71" s="16">
        <v>241595.58</v>
      </c>
      <c r="Z71" s="16">
        <v>249648.77</v>
      </c>
      <c r="AA71" s="16">
        <v>241595.58</v>
      </c>
      <c r="AB71" s="16">
        <v>249648.77</v>
      </c>
      <c r="AC71" s="16">
        <v>249648.77</v>
      </c>
      <c r="AD71" s="16">
        <v>267291.37</v>
      </c>
      <c r="AE71" s="16">
        <v>254409.35</v>
      </c>
      <c r="AF71" s="16">
        <v>246202.59</v>
      </c>
      <c r="AG71" s="16">
        <v>254409.35</v>
      </c>
      <c r="AH71" s="16">
        <v>229789.09</v>
      </c>
      <c r="AI71" s="16">
        <v>254409.35</v>
      </c>
      <c r="AJ71" s="16">
        <v>254409.35</v>
      </c>
      <c r="AK71" s="16">
        <v>246202.59</v>
      </c>
      <c r="AL71" s="16">
        <v>254409.35</v>
      </c>
      <c r="AM71" s="16">
        <v>246202.59</v>
      </c>
      <c r="AN71" s="16">
        <v>254701.95</v>
      </c>
      <c r="AO71" s="16">
        <v>254116.74</v>
      </c>
      <c r="AP71" s="16">
        <v>751984.34</v>
      </c>
      <c r="AQ71" s="16">
        <v>809890.66</v>
      </c>
      <c r="AR71" s="16">
        <v>779929.54</v>
      </c>
      <c r="AS71" s="16">
        <v>806176.62</v>
      </c>
      <c r="AT71" s="16">
        <v>740199.38</v>
      </c>
      <c r="AU71" s="16">
        <v>817574.49</v>
      </c>
      <c r="AV71" s="16">
        <v>779190.93</v>
      </c>
      <c r="AW71" s="16">
        <v>708845.84</v>
      </c>
      <c r="AX71" s="16">
        <v>720707.19</v>
      </c>
      <c r="AY71" s="16">
        <v>678714.66</v>
      </c>
      <c r="AZ71" s="16">
        <v>692958.95</v>
      </c>
      <c r="BA71" s="16">
        <v>688923.58</v>
      </c>
    </row>
    <row r="72" spans="1:53" s="7" customFormat="1" x14ac:dyDescent="0.25">
      <c r="A72" s="7" t="s">
        <v>21</v>
      </c>
      <c r="B72" s="21">
        <f t="shared" ref="B72" si="253">SUM(B69:B71)</f>
        <v>11110051.91</v>
      </c>
      <c r="C72" s="21">
        <f t="shared" ref="C72:D72" si="254">SUM(C69:C71)</f>
        <v>10454061.35</v>
      </c>
      <c r="D72" s="21">
        <f t="shared" si="254"/>
        <v>10547306.539999999</v>
      </c>
      <c r="E72" s="21">
        <f t="shared" ref="E72:F72" si="255">SUM(E69:E71)</f>
        <v>10298934</v>
      </c>
      <c r="F72" s="21">
        <f t="shared" si="255"/>
        <v>9840592.8000000007</v>
      </c>
      <c r="G72" s="21">
        <f t="shared" ref="G72:H72" si="256">SUM(G69:G71)</f>
        <v>9904757.5099999998</v>
      </c>
      <c r="H72" s="21">
        <f t="shared" si="256"/>
        <v>9315504.7799999993</v>
      </c>
      <c r="I72" s="21">
        <f t="shared" ref="I72:J72" si="257">SUM(I69:I71)</f>
        <v>9489578.0600000005</v>
      </c>
      <c r="J72" s="21">
        <f t="shared" si="257"/>
        <v>8370963.2299999995</v>
      </c>
      <c r="K72" s="21">
        <f t="shared" ref="K72:L72" si="258">SUM(K69:K71)</f>
        <v>9151125.459999999</v>
      </c>
      <c r="L72" s="21">
        <f t="shared" si="258"/>
        <v>9013437.379999999</v>
      </c>
      <c r="M72" s="21">
        <f t="shared" ref="M72:N72" si="259">SUM(M69:M71)</f>
        <v>8292814.2400000002</v>
      </c>
      <c r="N72" s="21">
        <f t="shared" si="259"/>
        <v>8332627.1399999997</v>
      </c>
      <c r="O72" s="21">
        <f t="shared" ref="O72:P72" si="260">SUM(O69:O71)</f>
        <v>7864191.8800000008</v>
      </c>
      <c r="P72" s="21">
        <f t="shared" si="260"/>
        <v>8010925.7399999993</v>
      </c>
      <c r="Q72" s="21">
        <f t="shared" ref="Q72:R72" si="261">SUM(Q69:Q71)</f>
        <v>7857694.3199999994</v>
      </c>
      <c r="R72" s="21">
        <f t="shared" si="261"/>
        <v>7294702.9100000001</v>
      </c>
      <c r="S72" s="21">
        <f t="shared" ref="S72:T72" si="262">SUM(S69:S71)</f>
        <v>7361392.6799999997</v>
      </c>
      <c r="T72" s="21">
        <f t="shared" si="262"/>
        <v>7004401.9699999997</v>
      </c>
      <c r="U72" s="21">
        <f t="shared" ref="U72:V72" si="263">SUM(U69:U71)</f>
        <v>7257678.29</v>
      </c>
      <c r="V72" s="21">
        <f t="shared" si="263"/>
        <v>6465254.1600000001</v>
      </c>
      <c r="W72" s="21">
        <f t="shared" ref="W72:X72" si="264">SUM(W69:W71)</f>
        <v>6925394.7199999988</v>
      </c>
      <c r="X72" s="21">
        <f t="shared" si="264"/>
        <v>6752381.0300000003</v>
      </c>
      <c r="Y72" s="21">
        <f t="shared" ref="Y72:Z72" si="265">SUM(Y69:Y71)</f>
        <v>6254302.9799999995</v>
      </c>
      <c r="Z72" s="21">
        <f t="shared" si="265"/>
        <v>6340999.5099999998</v>
      </c>
      <c r="AA72" s="21">
        <f t="shared" ref="AA72:AB72" si="266">SUM(AA69:AA71)</f>
        <v>6173273.3800000008</v>
      </c>
      <c r="AB72" s="21">
        <f t="shared" si="266"/>
        <v>6157468.0499999989</v>
      </c>
      <c r="AC72" s="21">
        <f t="shared" ref="AC72:AD72" si="267">SUM(AC69:AC71)</f>
        <v>6038187.3999999994</v>
      </c>
      <c r="AD72" s="21">
        <f t="shared" si="267"/>
        <v>5759356.0999999996</v>
      </c>
      <c r="AE72" s="21">
        <f t="shared" ref="AE72:AF72" si="268">SUM(AE69:AE71)</f>
        <v>5609058.96</v>
      </c>
      <c r="AF72" s="21">
        <f t="shared" si="268"/>
        <v>5356226.2299999995</v>
      </c>
      <c r="AG72" s="21">
        <f t="shared" ref="AG72:AH72" si="269">SUM(AG69:AG71)</f>
        <v>5484566.2699999996</v>
      </c>
      <c r="AH72" s="21">
        <f t="shared" si="269"/>
        <v>4915264.67</v>
      </c>
      <c r="AI72" s="21">
        <f t="shared" ref="AI72:BA72" si="270">SUM(AI69:AI71)</f>
        <v>5386067.0499999989</v>
      </c>
      <c r="AJ72" s="21">
        <f t="shared" si="270"/>
        <v>5332551.8099999996</v>
      </c>
      <c r="AK72" s="21">
        <f t="shared" si="270"/>
        <v>5128356.93</v>
      </c>
      <c r="AL72" s="21">
        <f t="shared" si="270"/>
        <v>5314593</v>
      </c>
      <c r="AM72" s="21">
        <f t="shared" si="270"/>
        <v>5139700.29</v>
      </c>
      <c r="AN72" s="21">
        <f t="shared" si="270"/>
        <v>5289667.16</v>
      </c>
      <c r="AO72" s="21">
        <f t="shared" si="270"/>
        <v>5254656.24</v>
      </c>
      <c r="AP72" s="21">
        <f t="shared" si="270"/>
        <v>5184126.6499999994</v>
      </c>
      <c r="AQ72" s="21">
        <f t="shared" si="270"/>
        <v>5357485.8100000005</v>
      </c>
      <c r="AR72" s="21">
        <f t="shared" si="270"/>
        <v>5114428</v>
      </c>
      <c r="AS72" s="21">
        <f t="shared" si="270"/>
        <v>5223721.7300000004</v>
      </c>
      <c r="AT72" s="21">
        <f t="shared" si="270"/>
        <v>4916889.5200000005</v>
      </c>
      <c r="AU72" s="21">
        <f t="shared" si="270"/>
        <v>5203820.99</v>
      </c>
      <c r="AV72" s="21">
        <f t="shared" si="270"/>
        <v>5121252.6199999992</v>
      </c>
      <c r="AW72" s="21">
        <f t="shared" si="270"/>
        <v>4814831.84</v>
      </c>
      <c r="AX72" s="21">
        <f t="shared" si="270"/>
        <v>4920323.4800000004</v>
      </c>
      <c r="AY72" s="21">
        <f t="shared" si="270"/>
        <v>4607727.7</v>
      </c>
      <c r="AZ72" s="21">
        <f t="shared" si="270"/>
        <v>4655834.0599999996</v>
      </c>
      <c r="BA72" s="21">
        <f t="shared" si="270"/>
        <v>4382081.79</v>
      </c>
    </row>
    <row r="73" spans="1:53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</row>
    <row r="74" spans="1:53" x14ac:dyDescent="0.25">
      <c r="A74" s="3" t="s">
        <v>22</v>
      </c>
      <c r="B74" s="16">
        <v>6911894.6400000006</v>
      </c>
      <c r="C74" s="16">
        <v>6449222.6500000004</v>
      </c>
      <c r="D74" s="16">
        <v>5912705.5699999994</v>
      </c>
      <c r="E74" s="16">
        <v>5806335.6799999997</v>
      </c>
      <c r="F74" s="16">
        <v>5629781.8699999992</v>
      </c>
      <c r="G74" s="16">
        <v>5509412.6500000004</v>
      </c>
      <c r="H74" s="16">
        <v>5179401.0699999994</v>
      </c>
      <c r="I74" s="16">
        <v>5322964.6400000015</v>
      </c>
      <c r="J74" s="16">
        <v>4783634.830000001</v>
      </c>
      <c r="K74" s="16">
        <v>5269581.43</v>
      </c>
      <c r="L74" s="16">
        <v>5238033.4700000007</v>
      </c>
      <c r="M74" s="16">
        <v>4801436.0199999996</v>
      </c>
      <c r="N74" s="16">
        <v>4719353.87</v>
      </c>
      <c r="O74" s="16">
        <v>4359610.55</v>
      </c>
      <c r="P74" s="16">
        <v>4503893.4300000006</v>
      </c>
      <c r="Q74" s="16">
        <v>4593294.5900000008</v>
      </c>
      <c r="R74" s="16">
        <v>4572581.6400000006</v>
      </c>
      <c r="S74" s="16">
        <v>4727688.87</v>
      </c>
      <c r="T74" s="16">
        <v>4444306.3</v>
      </c>
      <c r="U74" s="16">
        <v>4278465.24</v>
      </c>
      <c r="V74" s="16">
        <v>3980450.4699999993</v>
      </c>
      <c r="W74" s="16">
        <v>4570816.45</v>
      </c>
      <c r="X74" s="16">
        <v>4193062.5700000003</v>
      </c>
      <c r="Y74" s="16">
        <v>4231875.3600000003</v>
      </c>
      <c r="Z74" s="16">
        <v>4367276.3800000008</v>
      </c>
      <c r="AA74" s="16">
        <v>4197318.290000001</v>
      </c>
      <c r="AB74" s="16">
        <v>3696785.16</v>
      </c>
      <c r="AC74" s="16">
        <v>3701522.99</v>
      </c>
      <c r="AD74" s="16">
        <v>3362355.1000000006</v>
      </c>
      <c r="AE74" s="16">
        <v>3472162.91</v>
      </c>
      <c r="AF74" s="16">
        <v>3413451.3</v>
      </c>
      <c r="AG74" s="16">
        <v>3631477.0600000005</v>
      </c>
      <c r="AH74" s="16">
        <v>2964972.6199999996</v>
      </c>
      <c r="AI74" s="16">
        <v>3126216.56</v>
      </c>
      <c r="AJ74" s="16">
        <v>2974066.5300000003</v>
      </c>
      <c r="AK74" s="16">
        <v>2945396.63</v>
      </c>
      <c r="AL74" s="16">
        <v>2791194.5700000003</v>
      </c>
      <c r="AM74" s="16">
        <v>2659748.7599999993</v>
      </c>
      <c r="AN74" s="16">
        <v>2781314.3599999994</v>
      </c>
      <c r="AO74" s="16">
        <v>2726676.6799999997</v>
      </c>
      <c r="AP74" s="16">
        <v>2493474.16</v>
      </c>
      <c r="AQ74" s="16">
        <v>2494730.59</v>
      </c>
      <c r="AR74" s="16">
        <v>2456963.44</v>
      </c>
      <c r="AS74" s="16">
        <v>2096243.8900000001</v>
      </c>
      <c r="AT74" s="16">
        <v>2110264.1100000003</v>
      </c>
      <c r="AU74" s="16">
        <v>2126270.2999999998</v>
      </c>
      <c r="AV74" s="16">
        <v>2169887.21</v>
      </c>
      <c r="AW74" s="16">
        <v>2045214.1</v>
      </c>
      <c r="AX74" s="16">
        <v>2104854.54</v>
      </c>
      <c r="AY74" s="16">
        <v>1968838.81</v>
      </c>
      <c r="AZ74" s="16">
        <v>2160660.9000000004</v>
      </c>
      <c r="BA74" s="16">
        <v>2097174.6900000004</v>
      </c>
    </row>
    <row r="75" spans="1:53" x14ac:dyDescent="0.25">
      <c r="A75" s="3" t="s">
        <v>23</v>
      </c>
      <c r="B75" s="16">
        <v>1900956.51</v>
      </c>
      <c r="C75" s="16">
        <v>1629084.34</v>
      </c>
      <c r="D75" s="16">
        <v>1751736.81</v>
      </c>
      <c r="E75" s="16">
        <v>1670203.7500000005</v>
      </c>
      <c r="F75" s="16">
        <v>1581479.1600000001</v>
      </c>
      <c r="G75" s="16">
        <v>1603153.1</v>
      </c>
      <c r="H75" s="16">
        <v>1498332.3700000003</v>
      </c>
      <c r="I75" s="16">
        <v>1520410.4400000004</v>
      </c>
      <c r="J75" s="16">
        <v>1347353.9899999998</v>
      </c>
      <c r="K75" s="16">
        <v>1494815.2399999998</v>
      </c>
      <c r="L75" s="16">
        <v>1418471.0699999998</v>
      </c>
      <c r="M75" s="16">
        <v>1312206.43</v>
      </c>
      <c r="N75" s="16">
        <v>1339321.2400000002</v>
      </c>
      <c r="O75" s="16">
        <v>1228290.1299999999</v>
      </c>
      <c r="P75" s="16">
        <v>1249665.44</v>
      </c>
      <c r="Q75" s="16">
        <v>1167227.2999999998</v>
      </c>
      <c r="R75" s="16">
        <v>1125172.1700000002</v>
      </c>
      <c r="S75" s="16">
        <v>1166739.9899999998</v>
      </c>
      <c r="T75" s="16">
        <v>1073551.3599999999</v>
      </c>
      <c r="U75" s="16">
        <v>1062694.98</v>
      </c>
      <c r="V75" s="16">
        <v>784727.08000000007</v>
      </c>
      <c r="W75" s="16">
        <v>840935.12999999977</v>
      </c>
      <c r="X75" s="16">
        <v>796002.1399999999</v>
      </c>
      <c r="Y75" s="16">
        <v>756423.32</v>
      </c>
      <c r="Z75" s="16">
        <v>771037.51</v>
      </c>
      <c r="AA75" s="16">
        <v>747435.66999999993</v>
      </c>
      <c r="AB75" s="16">
        <v>771930.07999999984</v>
      </c>
      <c r="AC75" s="16">
        <v>767317.25999999989</v>
      </c>
      <c r="AD75" s="16">
        <v>747955.04</v>
      </c>
      <c r="AE75" s="16">
        <v>787905.4099999998</v>
      </c>
      <c r="AF75" s="16">
        <v>787146.94000000006</v>
      </c>
      <c r="AG75" s="16">
        <v>832978.30999999994</v>
      </c>
      <c r="AH75" s="16">
        <v>733882.64</v>
      </c>
      <c r="AI75" s="16">
        <v>791199.73</v>
      </c>
      <c r="AJ75" s="16">
        <v>792611.52999999991</v>
      </c>
      <c r="AK75" s="16">
        <v>767842.63000000012</v>
      </c>
      <c r="AL75" s="16">
        <v>790147.6</v>
      </c>
      <c r="AM75" s="16">
        <v>763097.4</v>
      </c>
      <c r="AN75" s="16">
        <v>784496.35999999987</v>
      </c>
      <c r="AO75" s="16">
        <v>776241.22</v>
      </c>
      <c r="AP75" s="16">
        <v>750185.38</v>
      </c>
      <c r="AQ75" s="16">
        <v>774247.11999999988</v>
      </c>
      <c r="AR75" s="16">
        <v>748238.74</v>
      </c>
      <c r="AS75" s="16">
        <v>806477.12999999989</v>
      </c>
      <c r="AT75" s="16">
        <v>747170.86</v>
      </c>
      <c r="AU75" s="16">
        <v>784250.39</v>
      </c>
      <c r="AV75" s="16">
        <v>785783.35</v>
      </c>
      <c r="AW75" s="16">
        <v>741324.68</v>
      </c>
      <c r="AX75" s="16">
        <v>721449.88</v>
      </c>
      <c r="AY75" s="16">
        <v>673891.99</v>
      </c>
      <c r="AZ75" s="16">
        <v>695345.58</v>
      </c>
      <c r="BA75" s="16">
        <v>679226.54</v>
      </c>
    </row>
    <row r="76" spans="1:53" x14ac:dyDescent="0.25">
      <c r="A76" s="3" t="s">
        <v>32</v>
      </c>
      <c r="B76" s="16">
        <v>514862.71</v>
      </c>
      <c r="C76" s="16">
        <v>518510.17000000004</v>
      </c>
      <c r="D76" s="16">
        <v>527999.34000000008</v>
      </c>
      <c r="E76" s="16">
        <v>504010.87</v>
      </c>
      <c r="F76" s="16">
        <v>487467.33</v>
      </c>
      <c r="G76" s="16">
        <v>524956.27</v>
      </c>
      <c r="H76" s="16">
        <v>504403.69</v>
      </c>
      <c r="I76" s="16">
        <v>516021.52</v>
      </c>
      <c r="J76" s="16">
        <v>458657.76999999996</v>
      </c>
      <c r="K76" s="16">
        <v>504427.31</v>
      </c>
      <c r="L76" s="16">
        <v>493801.19</v>
      </c>
      <c r="M76" s="16">
        <v>470529.67</v>
      </c>
      <c r="N76" s="16">
        <v>484532.05</v>
      </c>
      <c r="O76" s="16">
        <v>469666.60000000003</v>
      </c>
      <c r="P76" s="16">
        <v>470854.75</v>
      </c>
      <c r="Q76" s="16">
        <v>443574.82</v>
      </c>
      <c r="R76" s="16">
        <v>416191.81</v>
      </c>
      <c r="S76" s="16">
        <v>426620.69000000006</v>
      </c>
      <c r="T76" s="16">
        <v>421086.17</v>
      </c>
      <c r="U76" s="16">
        <v>369952.56</v>
      </c>
      <c r="V76" s="16">
        <v>273019.01999999996</v>
      </c>
      <c r="W76" s="16">
        <v>238562.06</v>
      </c>
      <c r="X76" s="16">
        <v>219918.22</v>
      </c>
      <c r="Y76" s="16">
        <v>216601.94</v>
      </c>
      <c r="Z76" s="16">
        <v>240101.19</v>
      </c>
      <c r="AA76" s="16">
        <v>234389.69</v>
      </c>
      <c r="AB76" s="16">
        <v>242081.53000000003</v>
      </c>
      <c r="AC76" s="16">
        <v>235473.31</v>
      </c>
      <c r="AD76" s="16">
        <v>226876.40000000002</v>
      </c>
      <c r="AE76" s="16">
        <v>231520.85</v>
      </c>
      <c r="AF76" s="16">
        <v>212074.09000000003</v>
      </c>
      <c r="AG76" s="16">
        <v>230661.31</v>
      </c>
      <c r="AH76" s="16">
        <v>216826.79</v>
      </c>
      <c r="AI76" s="16">
        <v>239508.13</v>
      </c>
      <c r="AJ76" s="16">
        <v>238459.06</v>
      </c>
      <c r="AK76" s="16">
        <v>229993.31</v>
      </c>
      <c r="AL76" s="16">
        <v>230214.19</v>
      </c>
      <c r="AM76" s="16">
        <v>225652.9</v>
      </c>
      <c r="AN76" s="16">
        <v>229329.83000000002</v>
      </c>
      <c r="AO76" s="16">
        <v>220559.07</v>
      </c>
      <c r="AP76" s="16">
        <v>212943.16999999998</v>
      </c>
      <c r="AQ76" s="16">
        <v>219381.14</v>
      </c>
      <c r="AR76" s="16">
        <v>211590.11</v>
      </c>
      <c r="AS76" s="16">
        <v>222934.8</v>
      </c>
      <c r="AT76" s="16">
        <v>212846.71999999997</v>
      </c>
      <c r="AU76" s="16">
        <v>204891.43</v>
      </c>
      <c r="AV76" s="16">
        <v>193958.74</v>
      </c>
      <c r="AW76" s="16">
        <v>189026.85</v>
      </c>
      <c r="AX76" s="16">
        <v>197555.27000000002</v>
      </c>
      <c r="AY76" s="16">
        <v>188789.77000000002</v>
      </c>
      <c r="AZ76" s="16">
        <v>190905.27</v>
      </c>
      <c r="BA76" s="16">
        <v>180426.94</v>
      </c>
    </row>
    <row r="77" spans="1:53" x14ac:dyDescent="0.25">
      <c r="A77" s="3" t="s">
        <v>19</v>
      </c>
      <c r="B77" s="16">
        <v>1738690.1200000003</v>
      </c>
      <c r="C77" s="16">
        <v>1756754.6400000004</v>
      </c>
      <c r="D77" s="16">
        <v>1918091.9000000001</v>
      </c>
      <c r="E77" s="16">
        <v>1754767.72</v>
      </c>
      <c r="F77" s="16">
        <v>2761387.4499999997</v>
      </c>
      <c r="G77" s="16">
        <v>2165286.5300000003</v>
      </c>
      <c r="H77" s="16">
        <v>2074828.43</v>
      </c>
      <c r="I77" s="16">
        <v>2045281.17</v>
      </c>
      <c r="J77" s="16">
        <v>1749616.6</v>
      </c>
      <c r="K77" s="16">
        <v>1820292.1700000002</v>
      </c>
      <c r="L77" s="16">
        <v>1692509.2300000002</v>
      </c>
      <c r="M77" s="16">
        <v>1680795.12</v>
      </c>
      <c r="N77" s="16">
        <v>1760658.68</v>
      </c>
      <c r="O77" s="16">
        <v>1788367.4400000002</v>
      </c>
      <c r="P77" s="16">
        <v>1755791.22</v>
      </c>
      <c r="Q77" s="16">
        <v>1649381.1999999997</v>
      </c>
      <c r="R77" s="16">
        <v>753382.19000000006</v>
      </c>
      <c r="S77" s="16">
        <v>882915.29999999993</v>
      </c>
      <c r="T77" s="16">
        <v>1023702.92</v>
      </c>
      <c r="U77" s="16">
        <v>1486923.76</v>
      </c>
      <c r="V77" s="16">
        <v>1322843.6199999999</v>
      </c>
      <c r="W77" s="16">
        <v>1270849.8000000003</v>
      </c>
      <c r="X77" s="16">
        <v>1020239.06</v>
      </c>
      <c r="Y77" s="16">
        <v>339522.29000000004</v>
      </c>
      <c r="Z77" s="16">
        <v>476950.94000000006</v>
      </c>
      <c r="AA77" s="16">
        <v>664745.39</v>
      </c>
      <c r="AB77" s="16">
        <v>1354920.15</v>
      </c>
      <c r="AC77" s="16">
        <v>798159.16999999993</v>
      </c>
      <c r="AD77" s="16">
        <v>387711.52999999997</v>
      </c>
      <c r="AE77" s="16">
        <v>257671.1</v>
      </c>
      <c r="AF77" s="16">
        <v>242424.91</v>
      </c>
      <c r="AG77" s="16">
        <v>292299.77</v>
      </c>
      <c r="AH77" s="16">
        <v>105930.53</v>
      </c>
      <c r="AI77" s="16">
        <v>357107.96</v>
      </c>
      <c r="AJ77" s="16">
        <v>226985.08999999997</v>
      </c>
      <c r="AK77" s="16">
        <v>171940.77000000002</v>
      </c>
      <c r="AL77" s="16">
        <v>371484.89999999997</v>
      </c>
      <c r="AM77" s="16">
        <v>213050.97</v>
      </c>
      <c r="AN77" s="16">
        <v>402251.73</v>
      </c>
      <c r="AO77" s="16">
        <v>134915.65000000002</v>
      </c>
      <c r="AP77" s="16">
        <v>70886.459999999992</v>
      </c>
      <c r="AQ77" s="16">
        <v>198638.83000000002</v>
      </c>
      <c r="AR77" s="16">
        <v>236298.06</v>
      </c>
      <c r="AS77" s="16">
        <v>273981.21999999997</v>
      </c>
      <c r="AT77" s="16">
        <v>343572.32999999996</v>
      </c>
      <c r="AU77" s="16">
        <v>248036.61</v>
      </c>
      <c r="AV77" s="16">
        <v>308477.84999999998</v>
      </c>
      <c r="AW77" s="16">
        <v>337929.24</v>
      </c>
      <c r="AX77" s="16">
        <v>382995.39</v>
      </c>
      <c r="AY77" s="16">
        <v>239079.06999999998</v>
      </c>
      <c r="AZ77" s="16">
        <v>324508.90000000002</v>
      </c>
      <c r="BA77" s="16">
        <v>224700.12</v>
      </c>
    </row>
    <row r="78" spans="1:53" s="8" customFormat="1" x14ac:dyDescent="0.25">
      <c r="A78" s="7" t="s">
        <v>21</v>
      </c>
      <c r="B78" s="21">
        <f t="shared" ref="B78:C78" si="271">SUM(B74:B77)</f>
        <v>11066403.980000002</v>
      </c>
      <c r="C78" s="21">
        <f t="shared" si="271"/>
        <v>10353571.800000001</v>
      </c>
      <c r="D78" s="21">
        <f t="shared" ref="D78:E78" si="272">SUM(D74:D77)</f>
        <v>10110533.619999999</v>
      </c>
      <c r="E78" s="21">
        <f t="shared" si="272"/>
        <v>9735318.0199999996</v>
      </c>
      <c r="F78" s="21">
        <f t="shared" ref="F78:G78" si="273">SUM(F74:F77)</f>
        <v>10460115.809999999</v>
      </c>
      <c r="G78" s="21">
        <f t="shared" si="273"/>
        <v>9802808.5500000007</v>
      </c>
      <c r="H78" s="21">
        <f t="shared" ref="H78:I78" si="274">SUM(H74:H77)</f>
        <v>9256965.5600000005</v>
      </c>
      <c r="I78" s="21">
        <f t="shared" si="274"/>
        <v>9404677.7700000014</v>
      </c>
      <c r="J78" s="21">
        <f t="shared" ref="J78:K78" si="275">SUM(J74:J77)</f>
        <v>8339263.1899999995</v>
      </c>
      <c r="K78" s="21">
        <f t="shared" si="275"/>
        <v>9089116.1500000004</v>
      </c>
      <c r="L78" s="21">
        <f t="shared" ref="L78:M78" si="276">SUM(L74:L77)</f>
        <v>8842814.9600000009</v>
      </c>
      <c r="M78" s="21">
        <f t="shared" si="276"/>
        <v>8264967.2399999993</v>
      </c>
      <c r="N78" s="21">
        <f t="shared" ref="N78:O78" si="277">SUM(N74:N77)</f>
        <v>8303865.8399999999</v>
      </c>
      <c r="O78" s="21">
        <f t="shared" si="277"/>
        <v>7845934.7199999997</v>
      </c>
      <c r="P78" s="21">
        <f t="shared" ref="P78:Q78" si="278">SUM(P74:P77)</f>
        <v>7980204.8400000008</v>
      </c>
      <c r="Q78" s="21">
        <f t="shared" si="278"/>
        <v>7853477.9100000001</v>
      </c>
      <c r="R78" s="21">
        <f t="shared" ref="R78:S78" si="279">SUM(R74:R77)</f>
        <v>6867327.8100000005</v>
      </c>
      <c r="S78" s="21">
        <f t="shared" si="279"/>
        <v>7203964.8499999996</v>
      </c>
      <c r="T78" s="21">
        <f t="shared" ref="T78:U78" si="280">SUM(T74:T77)</f>
        <v>6962646.75</v>
      </c>
      <c r="U78" s="21">
        <f t="shared" si="280"/>
        <v>7198036.54</v>
      </c>
      <c r="V78" s="21">
        <f t="shared" ref="V78:W78" si="281">SUM(V74:V77)</f>
        <v>6361040.1899999985</v>
      </c>
      <c r="W78" s="21">
        <f t="shared" si="281"/>
        <v>6921163.4399999995</v>
      </c>
      <c r="X78" s="21">
        <f t="shared" ref="X78:Y78" si="282">SUM(X74:X77)</f>
        <v>6229221.9900000002</v>
      </c>
      <c r="Y78" s="21">
        <f t="shared" si="282"/>
        <v>5544422.9100000011</v>
      </c>
      <c r="Z78" s="21">
        <f t="shared" ref="Z78:AA78" si="283">SUM(Z74:Z77)</f>
        <v>5855366.0200000014</v>
      </c>
      <c r="AA78" s="21">
        <f t="shared" si="283"/>
        <v>5843889.040000001</v>
      </c>
      <c r="AB78" s="21">
        <f t="shared" ref="AB78:AC78" si="284">SUM(AB74:AB77)</f>
        <v>6065716.9199999999</v>
      </c>
      <c r="AC78" s="21">
        <f t="shared" si="284"/>
        <v>5502472.7299999995</v>
      </c>
      <c r="AD78" s="21">
        <f t="shared" ref="AD78:AE78" si="285">SUM(AD74:AD77)</f>
        <v>4724898.0700000012</v>
      </c>
      <c r="AE78" s="21">
        <f t="shared" si="285"/>
        <v>4749260.2699999996</v>
      </c>
      <c r="AF78" s="21">
        <f t="shared" ref="AF78:AG78" si="286">SUM(AF74:AF77)</f>
        <v>4655097.24</v>
      </c>
      <c r="AG78" s="21">
        <f t="shared" si="286"/>
        <v>4987416.4499999993</v>
      </c>
      <c r="AH78" s="21">
        <f t="shared" ref="AH78:AM78" si="287">SUM(AH74:AH77)</f>
        <v>4021612.5799999996</v>
      </c>
      <c r="AI78" s="21">
        <f t="shared" si="287"/>
        <v>4514032.38</v>
      </c>
      <c r="AJ78" s="21">
        <f t="shared" si="287"/>
        <v>4232122.21</v>
      </c>
      <c r="AK78" s="21">
        <f t="shared" si="287"/>
        <v>4115173.34</v>
      </c>
      <c r="AL78" s="21">
        <f t="shared" si="287"/>
        <v>4183041.2600000002</v>
      </c>
      <c r="AM78" s="21">
        <f t="shared" si="287"/>
        <v>3861550.0299999993</v>
      </c>
      <c r="AN78" s="21">
        <f t="shared" ref="AN78:BA78" si="288">SUM(AN74:AN77)</f>
        <v>4197392.2799999993</v>
      </c>
      <c r="AO78" s="21">
        <f t="shared" si="288"/>
        <v>3858392.6199999992</v>
      </c>
      <c r="AP78" s="21">
        <f t="shared" si="288"/>
        <v>3527489.17</v>
      </c>
      <c r="AQ78" s="21">
        <f t="shared" si="288"/>
        <v>3686997.68</v>
      </c>
      <c r="AR78" s="21">
        <f t="shared" si="288"/>
        <v>3653090.3499999996</v>
      </c>
      <c r="AS78" s="21">
        <f t="shared" si="288"/>
        <v>3399637.04</v>
      </c>
      <c r="AT78" s="21">
        <f t="shared" si="288"/>
        <v>3413854.0200000005</v>
      </c>
      <c r="AU78" s="21">
        <f t="shared" si="288"/>
        <v>3363448.73</v>
      </c>
      <c r="AV78" s="21">
        <f t="shared" si="288"/>
        <v>3458107.15</v>
      </c>
      <c r="AW78" s="21">
        <f t="shared" si="288"/>
        <v>3313494.87</v>
      </c>
      <c r="AX78" s="21">
        <f t="shared" si="288"/>
        <v>3406855.08</v>
      </c>
      <c r="AY78" s="21">
        <f t="shared" si="288"/>
        <v>3070599.6399999997</v>
      </c>
      <c r="AZ78" s="21">
        <f t="shared" si="288"/>
        <v>3371420.6500000004</v>
      </c>
      <c r="BA78" s="21">
        <f t="shared" si="288"/>
        <v>3181528.2900000005</v>
      </c>
    </row>
    <row r="79" spans="1:53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</row>
    <row r="80" spans="1:53" s="7" customFormat="1" x14ac:dyDescent="0.25">
      <c r="A80" s="7" t="s">
        <v>16</v>
      </c>
      <c r="B80" s="21">
        <f t="shared" ref="B80:C80" si="289">B72-B78</f>
        <v>43647.929999997839</v>
      </c>
      <c r="C80" s="21">
        <f t="shared" si="289"/>
        <v>100489.54999999888</v>
      </c>
      <c r="D80" s="21">
        <f t="shared" ref="D80:E80" si="290">D72-D78</f>
        <v>436772.91999999993</v>
      </c>
      <c r="E80" s="21">
        <f t="shared" si="290"/>
        <v>563615.98000000045</v>
      </c>
      <c r="F80" s="21">
        <f t="shared" ref="F80:G80" si="291">F72-F78</f>
        <v>-619523.00999999791</v>
      </c>
      <c r="G80" s="21">
        <f t="shared" si="291"/>
        <v>101948.95999999903</v>
      </c>
      <c r="H80" s="21">
        <f t="shared" ref="H80:I80" si="292">H72-H78</f>
        <v>58539.219999998808</v>
      </c>
      <c r="I80" s="21">
        <f t="shared" si="292"/>
        <v>84900.289999999106</v>
      </c>
      <c r="J80" s="21">
        <f t="shared" ref="J80:K80" si="293">J72-J78</f>
        <v>31700.040000000037</v>
      </c>
      <c r="K80" s="21">
        <f t="shared" si="293"/>
        <v>62009.309999998659</v>
      </c>
      <c r="L80" s="21">
        <f t="shared" ref="L80:M80" si="294">L72-L78</f>
        <v>170622.41999999806</v>
      </c>
      <c r="M80" s="21">
        <f t="shared" si="294"/>
        <v>27847.000000000931</v>
      </c>
      <c r="N80" s="21">
        <f t="shared" ref="N80:O80" si="295">N72-N78</f>
        <v>28761.299999999814</v>
      </c>
      <c r="O80" s="21">
        <f t="shared" si="295"/>
        <v>18257.16000000108</v>
      </c>
      <c r="P80" s="21">
        <f t="shared" ref="P80:Q80" si="296">P72-P78</f>
        <v>30720.89999999851</v>
      </c>
      <c r="Q80" s="21">
        <f t="shared" si="296"/>
        <v>4216.4099999992177</v>
      </c>
      <c r="R80" s="21">
        <f t="shared" ref="R80:S80" si="297">R72-R78</f>
        <v>427375.09999999963</v>
      </c>
      <c r="S80" s="21">
        <f t="shared" si="297"/>
        <v>157427.83000000007</v>
      </c>
      <c r="T80" s="21">
        <f t="shared" ref="T80:U80" si="298">T72-T78</f>
        <v>41755.219999999739</v>
      </c>
      <c r="U80" s="21">
        <f t="shared" si="298"/>
        <v>59641.75</v>
      </c>
      <c r="V80" s="21">
        <f t="shared" ref="V80:W80" si="299">V72-V78</f>
        <v>104213.9700000016</v>
      </c>
      <c r="W80" s="21">
        <f t="shared" si="299"/>
        <v>4231.2799999993294</v>
      </c>
      <c r="X80" s="21">
        <f t="shared" ref="X80:Y80" si="300">X72-X78</f>
        <v>523159.04000000004</v>
      </c>
      <c r="Y80" s="21">
        <f t="shared" si="300"/>
        <v>709880.06999999844</v>
      </c>
      <c r="Z80" s="21">
        <f t="shared" ref="Z80:AA80" si="301">Z72-Z78</f>
        <v>485633.48999999836</v>
      </c>
      <c r="AA80" s="21">
        <f t="shared" si="301"/>
        <v>329384.33999999985</v>
      </c>
      <c r="AB80" s="21">
        <f t="shared" ref="AB80:AC80" si="302">AB72-AB78</f>
        <v>91751.129999998957</v>
      </c>
      <c r="AC80" s="21">
        <f t="shared" si="302"/>
        <v>535714.66999999993</v>
      </c>
      <c r="AD80" s="21">
        <f t="shared" ref="AD80:AE80" si="303">AD72-AD78</f>
        <v>1034458.0299999984</v>
      </c>
      <c r="AE80" s="21">
        <f t="shared" si="303"/>
        <v>859798.69000000041</v>
      </c>
      <c r="AF80" s="21">
        <f t="shared" ref="AF80:AG80" si="304">AF72-AF78</f>
        <v>701128.98999999929</v>
      </c>
      <c r="AG80" s="21">
        <f t="shared" si="304"/>
        <v>497149.8200000003</v>
      </c>
      <c r="AH80" s="21">
        <f t="shared" ref="AH80:AM80" si="305">AH72-AH78</f>
        <v>893652.09000000032</v>
      </c>
      <c r="AI80" s="21">
        <f t="shared" si="305"/>
        <v>872034.66999999899</v>
      </c>
      <c r="AJ80" s="21">
        <f t="shared" si="305"/>
        <v>1100429.5999999996</v>
      </c>
      <c r="AK80" s="21">
        <f t="shared" si="305"/>
        <v>1013183.5899999999</v>
      </c>
      <c r="AL80" s="21">
        <f t="shared" si="305"/>
        <v>1131551.7399999998</v>
      </c>
      <c r="AM80" s="21">
        <f t="shared" si="305"/>
        <v>1278150.2600000007</v>
      </c>
      <c r="AN80" s="21">
        <f t="shared" ref="AN80:BA80" si="306">AN72-AN78</f>
        <v>1092274.8800000008</v>
      </c>
      <c r="AO80" s="21">
        <f t="shared" si="306"/>
        <v>1396263.620000001</v>
      </c>
      <c r="AP80" s="21">
        <f t="shared" si="306"/>
        <v>1656637.4799999995</v>
      </c>
      <c r="AQ80" s="21">
        <f t="shared" si="306"/>
        <v>1670488.1300000004</v>
      </c>
      <c r="AR80" s="21">
        <f t="shared" si="306"/>
        <v>1461337.6500000004</v>
      </c>
      <c r="AS80" s="21">
        <f t="shared" si="306"/>
        <v>1824084.6900000004</v>
      </c>
      <c r="AT80" s="21">
        <f t="shared" si="306"/>
        <v>1503035.5</v>
      </c>
      <c r="AU80" s="21">
        <f t="shared" si="306"/>
        <v>1840372.2600000002</v>
      </c>
      <c r="AV80" s="21">
        <f t="shared" si="306"/>
        <v>1663145.4699999993</v>
      </c>
      <c r="AW80" s="21">
        <f t="shared" si="306"/>
        <v>1501336.9699999997</v>
      </c>
      <c r="AX80" s="21">
        <f t="shared" si="306"/>
        <v>1513468.4000000004</v>
      </c>
      <c r="AY80" s="21">
        <f t="shared" si="306"/>
        <v>1537128.0600000005</v>
      </c>
      <c r="AZ80" s="21">
        <f t="shared" si="306"/>
        <v>1284413.4099999992</v>
      </c>
      <c r="BA80" s="21">
        <f t="shared" si="306"/>
        <v>1200553.4999999995</v>
      </c>
    </row>
    <row r="81" spans="1:53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</row>
    <row r="82" spans="1:53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</row>
    <row r="83" spans="1:53" x14ac:dyDescent="0.25">
      <c r="A83" s="9" t="s">
        <v>24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</row>
    <row r="84" spans="1:53" x14ac:dyDescent="0.25">
      <c r="A84" s="3" t="s">
        <v>25</v>
      </c>
      <c r="B84" s="16">
        <v>48743742.460000001</v>
      </c>
      <c r="C84" s="16">
        <v>59357652.039999999</v>
      </c>
      <c r="D84" s="16">
        <v>37798762.93</v>
      </c>
      <c r="E84" s="16">
        <v>38772861.299999997</v>
      </c>
      <c r="F84" s="16">
        <v>45971381.970000006</v>
      </c>
      <c r="G84" s="16">
        <v>39827838.349999994</v>
      </c>
      <c r="H84" s="16">
        <v>40840359.020000003</v>
      </c>
      <c r="I84" s="16">
        <v>50125143.129999995</v>
      </c>
      <c r="J84" s="16">
        <v>62280320.100000001</v>
      </c>
      <c r="K84" s="16">
        <v>72855947.140000001</v>
      </c>
      <c r="L84" s="16">
        <v>75554189.060000002</v>
      </c>
      <c r="M84" s="16">
        <v>92908090.359999999</v>
      </c>
      <c r="N84" s="16">
        <v>90706825.820000008</v>
      </c>
      <c r="O84" s="16">
        <v>49328701.210000001</v>
      </c>
      <c r="P84" s="16">
        <v>53136634.580000006</v>
      </c>
      <c r="Q84" s="16">
        <v>59555863.689999998</v>
      </c>
      <c r="R84" s="16">
        <v>72301692.070000008</v>
      </c>
      <c r="S84" s="16">
        <v>121015528.16</v>
      </c>
      <c r="T84" s="16">
        <v>116911351.19000001</v>
      </c>
      <c r="U84" s="16">
        <v>83421620.319999993</v>
      </c>
      <c r="V84" s="16">
        <v>38267003.969999999</v>
      </c>
      <c r="W84" s="16">
        <v>41158912.170000002</v>
      </c>
      <c r="X84" s="16">
        <v>48658244.700000003</v>
      </c>
      <c r="Y84" s="16">
        <v>66845152.699999996</v>
      </c>
      <c r="Z84" s="16">
        <v>80700907.599999994</v>
      </c>
      <c r="AA84" s="16">
        <v>84549670.950000003</v>
      </c>
      <c r="AB84" s="16">
        <v>26292726</v>
      </c>
      <c r="AC84" s="16">
        <v>34048098.559999995</v>
      </c>
      <c r="AD84" s="16">
        <v>47027434.5</v>
      </c>
      <c r="AE84" s="16">
        <v>24751564.48</v>
      </c>
      <c r="AF84" s="16">
        <v>48592826.590000004</v>
      </c>
      <c r="AG84" s="16">
        <v>94576972.74000001</v>
      </c>
      <c r="AH84" s="16">
        <v>95522455.599999994</v>
      </c>
      <c r="AI84" s="16">
        <v>66252451.5</v>
      </c>
      <c r="AJ84" s="16">
        <v>33358280.469999999</v>
      </c>
      <c r="AK84" s="16">
        <v>69437597.519999996</v>
      </c>
      <c r="AL84" s="16">
        <v>32745828.180000003</v>
      </c>
      <c r="AM84" s="16">
        <v>37621304.859999999</v>
      </c>
      <c r="AN84" s="16">
        <v>54182835.25</v>
      </c>
      <c r="AO84" s="16">
        <v>47415932.979999997</v>
      </c>
      <c r="AP84" s="16">
        <v>31536368.609999999</v>
      </c>
      <c r="AQ84" s="16">
        <v>29951925.68</v>
      </c>
      <c r="AR84" s="16">
        <v>31057771.789999995</v>
      </c>
      <c r="AS84" s="16">
        <v>39752981.019999996</v>
      </c>
      <c r="AT84" s="16">
        <v>43145129.420000002</v>
      </c>
      <c r="AU84" s="16">
        <v>53809429.000000007</v>
      </c>
      <c r="AV84" s="16">
        <v>26542703.32</v>
      </c>
      <c r="AW84" s="16">
        <v>32982667.210000001</v>
      </c>
      <c r="AX84" s="16">
        <v>18997311.5</v>
      </c>
      <c r="AY84" s="16">
        <v>36675213.31000001</v>
      </c>
      <c r="AZ84" s="16">
        <v>60130240.770000003</v>
      </c>
      <c r="BA84" s="16">
        <v>63659301.149999999</v>
      </c>
    </row>
    <row r="85" spans="1:53" x14ac:dyDescent="0.25">
      <c r="A85" s="3" t="s">
        <v>33</v>
      </c>
      <c r="B85" s="16">
        <v>857112019.5</v>
      </c>
      <c r="C85" s="16">
        <v>838512019.5</v>
      </c>
      <c r="D85" s="16">
        <v>827312019.5</v>
      </c>
      <c r="E85" s="16">
        <v>806012019.5</v>
      </c>
      <c r="F85" s="16">
        <v>795212019.5</v>
      </c>
      <c r="G85" s="16">
        <v>781712019.5</v>
      </c>
      <c r="H85" s="16">
        <v>765612019.5</v>
      </c>
      <c r="I85" s="16">
        <v>753312019.5</v>
      </c>
      <c r="J85" s="16">
        <v>734312019.5</v>
      </c>
      <c r="K85" s="16">
        <v>721812019.5</v>
      </c>
      <c r="L85" s="16">
        <v>712812019.5</v>
      </c>
      <c r="M85" s="16">
        <v>690812019.5</v>
      </c>
      <c r="N85" s="16">
        <v>657812019.5</v>
      </c>
      <c r="O85" s="16">
        <v>644512019.5</v>
      </c>
      <c r="P85" s="16">
        <v>640012019.5</v>
      </c>
      <c r="Q85" s="16">
        <v>623412019.5</v>
      </c>
      <c r="R85" s="16">
        <v>613412019.5</v>
      </c>
      <c r="S85" s="16">
        <v>576412019.5</v>
      </c>
      <c r="T85" s="16">
        <v>562612019.5</v>
      </c>
      <c r="U85" s="16">
        <v>562612019.5</v>
      </c>
      <c r="V85" s="16">
        <v>554612019.5</v>
      </c>
      <c r="W85" s="16">
        <v>544332487.76999998</v>
      </c>
      <c r="X85" s="16">
        <v>519742818.56</v>
      </c>
      <c r="Y85" s="16">
        <v>489842818.56</v>
      </c>
      <c r="Z85" s="16">
        <v>478942818.56</v>
      </c>
      <c r="AA85" s="16">
        <v>476942818.56</v>
      </c>
      <c r="AB85" s="16">
        <v>452942818.56</v>
      </c>
      <c r="AC85" s="16">
        <v>448442818.56</v>
      </c>
      <c r="AD85" s="16">
        <v>437442818.56</v>
      </c>
      <c r="AE85" s="16">
        <v>429442818.56</v>
      </c>
      <c r="AF85" s="16">
        <v>412882299.14999998</v>
      </c>
      <c r="AG85" s="16">
        <v>404482299.14999998</v>
      </c>
      <c r="AH85" s="16">
        <v>402982299.14999998</v>
      </c>
      <c r="AI85" s="16">
        <v>397682299.14999998</v>
      </c>
      <c r="AJ85" s="16">
        <v>395582299.14999998</v>
      </c>
      <c r="AK85" s="16">
        <v>388832299.14999998</v>
      </c>
      <c r="AL85" s="16">
        <v>393132299.14999998</v>
      </c>
      <c r="AM85" s="16">
        <v>393132299.14999998</v>
      </c>
      <c r="AN85" s="16">
        <v>393132299.14999998</v>
      </c>
      <c r="AO85" s="16">
        <v>390782299.14999998</v>
      </c>
      <c r="AP85" s="16">
        <v>387582299.14999998</v>
      </c>
      <c r="AQ85" s="16">
        <v>322678853.57999998</v>
      </c>
      <c r="AR85" s="16">
        <v>321878853.57999998</v>
      </c>
      <c r="AS85" s="16">
        <v>312378853.57999998</v>
      </c>
      <c r="AT85" s="16">
        <v>309857370.57999998</v>
      </c>
      <c r="AU85" s="16">
        <v>309277370.57999998</v>
      </c>
      <c r="AV85" s="16">
        <v>308277370.57999998</v>
      </c>
      <c r="AW85" s="16">
        <v>302277370.57999998</v>
      </c>
      <c r="AX85" s="16">
        <v>298277370.57999998</v>
      </c>
      <c r="AY85" s="16">
        <v>293869997.19</v>
      </c>
      <c r="AZ85" s="16">
        <v>276348232.83999997</v>
      </c>
      <c r="BA85" s="16">
        <v>273648232.83999997</v>
      </c>
    </row>
    <row r="86" spans="1:53" x14ac:dyDescent="0.25">
      <c r="A86" s="3" t="s">
        <v>34</v>
      </c>
      <c r="B86" s="16">
        <v>43884928.5</v>
      </c>
      <c r="C86" s="16">
        <v>43884928.5</v>
      </c>
      <c r="D86" s="16">
        <v>42584928.5</v>
      </c>
      <c r="E86" s="16">
        <v>41984928.5</v>
      </c>
      <c r="F86" s="16">
        <v>39984928.5</v>
      </c>
      <c r="G86" s="16">
        <v>38984928.5</v>
      </c>
      <c r="H86" s="16">
        <v>38984928.5</v>
      </c>
      <c r="I86" s="16">
        <v>36984928.5</v>
      </c>
      <c r="J86" s="16">
        <v>36284928.5</v>
      </c>
      <c r="K86" s="16">
        <v>36284928.5</v>
      </c>
      <c r="L86" s="16">
        <v>36284928.5</v>
      </c>
      <c r="M86" s="16">
        <v>34784928.5</v>
      </c>
      <c r="N86" s="16">
        <v>34784928.5</v>
      </c>
      <c r="O86" s="16">
        <v>34784928.5</v>
      </c>
      <c r="P86" s="16">
        <v>34784928.5</v>
      </c>
      <c r="Q86" s="16">
        <v>34784928.5</v>
      </c>
      <c r="R86" s="16">
        <v>34784928.5</v>
      </c>
      <c r="S86" s="16">
        <v>32284928.5</v>
      </c>
      <c r="T86" s="16">
        <v>32284928.5</v>
      </c>
      <c r="U86" s="16">
        <v>32284928.5</v>
      </c>
      <c r="V86" s="16">
        <v>32284928.5</v>
      </c>
      <c r="W86" s="16">
        <v>31464460.23</v>
      </c>
      <c r="X86" s="16">
        <v>29394129.440000001</v>
      </c>
      <c r="Y86" s="16">
        <v>29394129.440000001</v>
      </c>
      <c r="Z86" s="16">
        <v>29394129.440000001</v>
      </c>
      <c r="AA86" s="16">
        <v>29394129.440000001</v>
      </c>
      <c r="AB86" s="16">
        <v>29394129.440000001</v>
      </c>
      <c r="AC86" s="16">
        <v>29394129.440000001</v>
      </c>
      <c r="AD86" s="16">
        <v>29394129.440000001</v>
      </c>
      <c r="AE86" s="16">
        <v>31894129.440000001</v>
      </c>
      <c r="AF86" s="16">
        <v>29954648.850000001</v>
      </c>
      <c r="AG86" s="16">
        <v>29954648.850000001</v>
      </c>
      <c r="AH86" s="16">
        <v>29954648.850000001</v>
      </c>
      <c r="AI86" s="16">
        <v>29954648.850000001</v>
      </c>
      <c r="AJ86" s="16">
        <v>29954648.850000001</v>
      </c>
      <c r="AK86" s="16">
        <v>29954648.850000001</v>
      </c>
      <c r="AL86" s="16">
        <v>29954648.850000001</v>
      </c>
      <c r="AM86" s="16">
        <v>29954648.850000001</v>
      </c>
      <c r="AN86" s="16">
        <v>29954648.850000001</v>
      </c>
      <c r="AO86" s="16">
        <v>29954648.850000001</v>
      </c>
      <c r="AP86" s="16">
        <v>29954648.850000001</v>
      </c>
      <c r="AQ86" s="16">
        <v>93358094.420000002</v>
      </c>
      <c r="AR86" s="16">
        <v>95358094.420000002</v>
      </c>
      <c r="AS86" s="16">
        <v>94358094.420000002</v>
      </c>
      <c r="AT86" s="16">
        <v>93379577.420000002</v>
      </c>
      <c r="AU86" s="16">
        <v>96359577.420000002</v>
      </c>
      <c r="AV86" s="16">
        <v>94859577.420000002</v>
      </c>
      <c r="AW86" s="16">
        <v>86759577.420000002</v>
      </c>
      <c r="AX86" s="16">
        <v>87259577.420000002</v>
      </c>
      <c r="AY86" s="16">
        <v>83966950.810000002</v>
      </c>
      <c r="AZ86" s="16">
        <v>82138715.159999996</v>
      </c>
      <c r="BA86" s="16">
        <v>80638715.159999996</v>
      </c>
    </row>
    <row r="87" spans="1:53" x14ac:dyDescent="0.25">
      <c r="A87" s="3" t="s">
        <v>35</v>
      </c>
      <c r="B87" s="16">
        <v>13923302.75</v>
      </c>
      <c r="C87" s="16">
        <v>11874493.959999999</v>
      </c>
      <c r="D87" s="16">
        <v>11767820.82</v>
      </c>
      <c r="E87" s="16">
        <v>11592148.09</v>
      </c>
      <c r="F87" s="16">
        <v>10486217.52</v>
      </c>
      <c r="G87" s="16">
        <v>11253080.950000001</v>
      </c>
      <c r="H87" s="16">
        <v>12655270.85</v>
      </c>
      <c r="I87" s="16">
        <v>14009853.129999999</v>
      </c>
      <c r="J87" s="16">
        <v>12734736.810000001</v>
      </c>
      <c r="K87" s="16">
        <v>12731011.619999999</v>
      </c>
      <c r="L87" s="16">
        <v>12206260.529999999</v>
      </c>
      <c r="M87" s="16">
        <v>9990407.5300000012</v>
      </c>
      <c r="N87" s="16">
        <v>10232038.1</v>
      </c>
      <c r="O87" s="16">
        <v>8941238.2400000002</v>
      </c>
      <c r="P87" s="16">
        <v>9329607.4699999988</v>
      </c>
      <c r="Q87" s="16">
        <v>9151756.4299999997</v>
      </c>
      <c r="R87" s="16">
        <v>8123023.8199999994</v>
      </c>
      <c r="S87" s="16">
        <v>8497588.4700000007</v>
      </c>
      <c r="T87" s="16">
        <v>8186458.7200000007</v>
      </c>
      <c r="U87" s="16">
        <v>8860531.0999999996</v>
      </c>
      <c r="V87" s="16">
        <v>6912139.4699999988</v>
      </c>
      <c r="W87" s="16">
        <v>7371116.5800000001</v>
      </c>
      <c r="X87" s="16">
        <v>7197498.879999999</v>
      </c>
      <c r="Y87" s="16">
        <v>6698122.379999999</v>
      </c>
      <c r="Z87" s="16">
        <v>5437657.8700000001</v>
      </c>
      <c r="AA87" s="16">
        <v>5374087.8700000001</v>
      </c>
      <c r="AB87" s="16">
        <v>5257927.4899999993</v>
      </c>
      <c r="AC87" s="16">
        <v>6261526.8399999999</v>
      </c>
      <c r="AD87" s="16">
        <v>5757406.0899999999</v>
      </c>
      <c r="AE87" s="16">
        <v>6603883.7599999998</v>
      </c>
      <c r="AF87" s="16">
        <v>6346694.8600000003</v>
      </c>
      <c r="AG87" s="16">
        <v>6467649.3499999996</v>
      </c>
      <c r="AH87" s="16">
        <v>5907359.8099999996</v>
      </c>
      <c r="AI87" s="16">
        <v>5377958.0300000003</v>
      </c>
      <c r="AJ87" s="16">
        <v>5325617.03</v>
      </c>
      <c r="AK87" s="16">
        <v>5118756.46</v>
      </c>
      <c r="AL87" s="16">
        <v>5303882.68</v>
      </c>
      <c r="AM87" s="16">
        <v>5128139.8099999996</v>
      </c>
      <c r="AN87" s="16">
        <v>5274940.75</v>
      </c>
      <c r="AO87" s="16">
        <v>5241870.5199999996</v>
      </c>
      <c r="AP87" s="16">
        <v>5175214.0199999996</v>
      </c>
      <c r="AQ87" s="16">
        <v>5351168.6500000004</v>
      </c>
      <c r="AR87" s="16">
        <v>5104485.74</v>
      </c>
      <c r="AS87" s="16">
        <v>5203843.7300000004</v>
      </c>
      <c r="AT87" s="16">
        <v>4879743</v>
      </c>
      <c r="AU87" s="16">
        <v>5177466.49</v>
      </c>
      <c r="AV87" s="16">
        <v>5086315.53</v>
      </c>
      <c r="AW87" s="16">
        <v>4787674.21</v>
      </c>
      <c r="AX87" s="16">
        <v>4895026.5999999996</v>
      </c>
      <c r="AY87" s="16">
        <v>4575948.07</v>
      </c>
      <c r="AZ87" s="16">
        <v>4601847.7300000004</v>
      </c>
      <c r="BA87" s="16">
        <v>4326853.01</v>
      </c>
    </row>
    <row r="88" spans="1:53" s="7" customFormat="1" x14ac:dyDescent="0.25">
      <c r="A88" s="7" t="s">
        <v>21</v>
      </c>
      <c r="B88" s="21">
        <f t="shared" ref="B88:C88" si="307">SUM(B84:B87)</f>
        <v>963663993.21000004</v>
      </c>
      <c r="C88" s="21">
        <f t="shared" si="307"/>
        <v>953629094</v>
      </c>
      <c r="D88" s="21">
        <f t="shared" ref="D88:E88" si="308">SUM(D84:D87)</f>
        <v>919463531.75</v>
      </c>
      <c r="E88" s="21">
        <f t="shared" si="308"/>
        <v>898361957.38999999</v>
      </c>
      <c r="F88" s="21">
        <f t="shared" ref="F88:G88" si="309">SUM(F84:F87)</f>
        <v>891654547.49000001</v>
      </c>
      <c r="G88" s="21">
        <f t="shared" si="309"/>
        <v>871777867.30000007</v>
      </c>
      <c r="H88" s="21">
        <f t="shared" ref="H88:I88" si="310">SUM(H84:H87)</f>
        <v>858092577.87</v>
      </c>
      <c r="I88" s="21">
        <f t="shared" si="310"/>
        <v>854431944.25999999</v>
      </c>
      <c r="J88" s="21">
        <f t="shared" ref="J88:K88" si="311">SUM(J84:J87)</f>
        <v>845612004.90999997</v>
      </c>
      <c r="K88" s="21">
        <f t="shared" si="311"/>
        <v>843683906.75999999</v>
      </c>
      <c r="L88" s="21">
        <f t="shared" ref="L88:M88" si="312">SUM(L84:L87)</f>
        <v>836857397.58999991</v>
      </c>
      <c r="M88" s="21">
        <f t="shared" si="312"/>
        <v>828495445.88999999</v>
      </c>
      <c r="N88" s="21">
        <f t="shared" ref="N88:O88" si="313">SUM(N84:N87)</f>
        <v>793535811.92000008</v>
      </c>
      <c r="O88" s="21">
        <f t="shared" si="313"/>
        <v>737566887.45000005</v>
      </c>
      <c r="P88" s="21">
        <f t="shared" ref="P88:Q88" si="314">SUM(P84:P87)</f>
        <v>737263190.05000007</v>
      </c>
      <c r="Q88" s="21">
        <f t="shared" si="314"/>
        <v>726904568.12</v>
      </c>
      <c r="R88" s="21">
        <f t="shared" ref="R88:S88" si="315">SUM(R84:R87)</f>
        <v>728621663.8900001</v>
      </c>
      <c r="S88" s="21">
        <f t="shared" si="315"/>
        <v>738210064.63</v>
      </c>
      <c r="T88" s="21">
        <f t="shared" ref="T88:U88" si="316">SUM(T84:T87)</f>
        <v>719994757.91000009</v>
      </c>
      <c r="U88" s="21">
        <f t="shared" si="316"/>
        <v>687179099.41999996</v>
      </c>
      <c r="V88" s="21">
        <f t="shared" ref="V88:W88" si="317">SUM(V84:V87)</f>
        <v>632076091.44000006</v>
      </c>
      <c r="W88" s="21">
        <f t="shared" si="317"/>
        <v>624326976.75</v>
      </c>
      <c r="X88" s="21">
        <f t="shared" ref="X88:Y88" si="318">SUM(X84:X87)</f>
        <v>604992691.58000004</v>
      </c>
      <c r="Y88" s="21">
        <f t="shared" si="318"/>
        <v>592780223.08000004</v>
      </c>
      <c r="Z88" s="21">
        <f t="shared" ref="Z88:AA88" si="319">SUM(Z84:Z87)</f>
        <v>594475513.47000003</v>
      </c>
      <c r="AA88" s="21">
        <f t="shared" si="319"/>
        <v>596260706.82000005</v>
      </c>
      <c r="AB88" s="21">
        <f t="shared" ref="AB88:AC88" si="320">SUM(AB84:AB87)</f>
        <v>513887601.49000001</v>
      </c>
      <c r="AC88" s="21">
        <f t="shared" si="320"/>
        <v>518146573.39999998</v>
      </c>
      <c r="AD88" s="21">
        <f t="shared" ref="AD88:AE88" si="321">SUM(AD84:AD87)</f>
        <v>519621788.58999997</v>
      </c>
      <c r="AE88" s="21">
        <f t="shared" si="321"/>
        <v>492692396.24000001</v>
      </c>
      <c r="AF88" s="21">
        <f t="shared" ref="AF88:AG88" si="322">SUM(AF84:AF87)</f>
        <v>497776469.45000005</v>
      </c>
      <c r="AG88" s="21">
        <f t="shared" si="322"/>
        <v>535481570.09000003</v>
      </c>
      <c r="AH88" s="21">
        <f t="shared" ref="AH88:AI88" si="323">SUM(AH84:AH87)</f>
        <v>534366763.41000003</v>
      </c>
      <c r="AI88" s="21">
        <f t="shared" si="323"/>
        <v>499267357.52999997</v>
      </c>
      <c r="AJ88" s="21">
        <f t="shared" ref="AJ88:BA88" si="324">SUM(AJ84:AJ87)</f>
        <v>464220845.5</v>
      </c>
      <c r="AK88" s="21">
        <f t="shared" si="324"/>
        <v>493343301.97999996</v>
      </c>
      <c r="AL88" s="21">
        <f t="shared" si="324"/>
        <v>461136658.86000001</v>
      </c>
      <c r="AM88" s="21">
        <f t="shared" si="324"/>
        <v>465836392.67000002</v>
      </c>
      <c r="AN88" s="21">
        <f t="shared" si="324"/>
        <v>482544724</v>
      </c>
      <c r="AO88" s="21">
        <f t="shared" si="324"/>
        <v>473394751.5</v>
      </c>
      <c r="AP88" s="21">
        <f t="shared" si="324"/>
        <v>454248530.63</v>
      </c>
      <c r="AQ88" s="21">
        <f t="shared" si="324"/>
        <v>451340042.32999998</v>
      </c>
      <c r="AR88" s="21">
        <f t="shared" si="324"/>
        <v>453399205.53000003</v>
      </c>
      <c r="AS88" s="21">
        <f t="shared" si="324"/>
        <v>451693772.75</v>
      </c>
      <c r="AT88" s="21">
        <f t="shared" si="324"/>
        <v>451261820.42000002</v>
      </c>
      <c r="AU88" s="21">
        <f t="shared" si="324"/>
        <v>464623843.49000001</v>
      </c>
      <c r="AV88" s="21">
        <f t="shared" si="324"/>
        <v>434765966.84999996</v>
      </c>
      <c r="AW88" s="21">
        <f t="shared" si="324"/>
        <v>426807289.41999996</v>
      </c>
      <c r="AX88" s="21">
        <f t="shared" si="324"/>
        <v>409429286.10000002</v>
      </c>
      <c r="AY88" s="21">
        <f t="shared" si="324"/>
        <v>419088109.38</v>
      </c>
      <c r="AZ88" s="21">
        <f t="shared" si="324"/>
        <v>423219036.5</v>
      </c>
      <c r="BA88" s="21">
        <f t="shared" si="324"/>
        <v>422273102.15999997</v>
      </c>
    </row>
    <row r="89" spans="1:53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</row>
    <row r="90" spans="1:53" x14ac:dyDescent="0.25">
      <c r="A90" s="3" t="s">
        <v>38</v>
      </c>
      <c r="B90" s="16">
        <v>708623893.36000013</v>
      </c>
      <c r="C90" s="16">
        <v>704989060.28000009</v>
      </c>
      <c r="D90" s="16">
        <v>669636297.19000006</v>
      </c>
      <c r="E90" s="16">
        <v>653759555.69000006</v>
      </c>
      <c r="F90" s="16">
        <v>655934178.88</v>
      </c>
      <c r="G90" s="16">
        <v>638489803.92999995</v>
      </c>
      <c r="H90" s="16">
        <v>625921250.25999999</v>
      </c>
      <c r="I90" s="16">
        <v>629686735.07999992</v>
      </c>
      <c r="J90" s="16">
        <v>624290662.53000009</v>
      </c>
      <c r="K90" s="16">
        <v>621197937.92000008</v>
      </c>
      <c r="L90" s="16">
        <v>618176523.83999991</v>
      </c>
      <c r="M90" s="16">
        <v>621603433.45000005</v>
      </c>
      <c r="N90" s="16">
        <v>585502943.83999991</v>
      </c>
      <c r="O90" s="16">
        <v>539788095.63999999</v>
      </c>
      <c r="P90" s="16">
        <v>539048462.56999993</v>
      </c>
      <c r="Q90" s="16">
        <v>537541506.73000002</v>
      </c>
      <c r="R90" s="16">
        <v>556748512.13</v>
      </c>
      <c r="S90" s="16">
        <v>558261285.54999995</v>
      </c>
      <c r="T90" s="16">
        <v>544690258.07000005</v>
      </c>
      <c r="U90" s="16">
        <v>521898978.27999997</v>
      </c>
      <c r="V90" s="16">
        <v>486653400.22000003</v>
      </c>
      <c r="W90" s="16">
        <v>485464565.63999999</v>
      </c>
      <c r="X90" s="16">
        <v>474661513.97999996</v>
      </c>
      <c r="Y90" s="16">
        <v>468103079.65999997</v>
      </c>
      <c r="Z90" s="16">
        <v>472729187.97000003</v>
      </c>
      <c r="AA90" s="16">
        <v>473093897.35999995</v>
      </c>
      <c r="AB90" s="16">
        <v>403319273.85999995</v>
      </c>
      <c r="AC90" s="16">
        <v>406907129.83999997</v>
      </c>
      <c r="AD90" s="16">
        <v>406106858.48000002</v>
      </c>
      <c r="AE90" s="16">
        <v>378953086.18000001</v>
      </c>
      <c r="AF90" s="16">
        <v>382240449.99000001</v>
      </c>
      <c r="AG90" s="16">
        <v>417209578.88</v>
      </c>
      <c r="AH90" s="16">
        <v>413920331.82000005</v>
      </c>
      <c r="AI90" s="16">
        <v>377409108.76999998</v>
      </c>
      <c r="AJ90" s="16">
        <v>343470727.22000003</v>
      </c>
      <c r="AK90" s="16">
        <v>369934351.13999999</v>
      </c>
      <c r="AL90" s="16">
        <v>338898241.86000001</v>
      </c>
      <c r="AM90" s="16">
        <v>345269590.85000002</v>
      </c>
      <c r="AN90" s="16">
        <v>359312071.44</v>
      </c>
      <c r="AO90" s="16">
        <v>353784167.74000001</v>
      </c>
      <c r="AP90" s="16">
        <v>336408973.08000004</v>
      </c>
      <c r="AQ90" s="16">
        <v>335318655.89999998</v>
      </c>
      <c r="AR90" s="16">
        <v>339472388.42000002</v>
      </c>
      <c r="AS90" s="16">
        <v>335350491.64999998</v>
      </c>
      <c r="AT90" s="16">
        <v>334191066.75</v>
      </c>
      <c r="AU90" s="16">
        <v>351351315.74000001</v>
      </c>
      <c r="AV90" s="16">
        <v>320786739.68000001</v>
      </c>
      <c r="AW90" s="16">
        <v>317224631.38999999</v>
      </c>
      <c r="AX90" s="16">
        <v>301105501.84000003</v>
      </c>
      <c r="AY90" s="16">
        <v>321278646.44</v>
      </c>
      <c r="AZ90" s="16">
        <v>324768510.57000005</v>
      </c>
      <c r="BA90" s="16">
        <v>323724660.13999999</v>
      </c>
    </row>
    <row r="91" spans="1:53" x14ac:dyDescent="0.25">
      <c r="A91" s="3" t="s">
        <v>37</v>
      </c>
      <c r="B91" s="16">
        <v>197174267.08000001</v>
      </c>
      <c r="C91" s="16">
        <v>188375536.26999998</v>
      </c>
      <c r="D91" s="16">
        <v>190436334.17999998</v>
      </c>
      <c r="E91" s="16">
        <v>187295708.53</v>
      </c>
      <c r="F91" s="16">
        <v>178285957.76999998</v>
      </c>
      <c r="G91" s="16">
        <v>174718621.84</v>
      </c>
      <c r="H91" s="16">
        <v>174189057.88</v>
      </c>
      <c r="I91" s="16">
        <v>167287902.06999999</v>
      </c>
      <c r="J91" s="16">
        <v>165027725.59</v>
      </c>
      <c r="K91" s="16">
        <v>165644522.06999999</v>
      </c>
      <c r="L91" s="16">
        <v>162455724.05000001</v>
      </c>
      <c r="M91" s="16">
        <v>152291260.92000002</v>
      </c>
      <c r="N91" s="16">
        <v>152637517.14999998</v>
      </c>
      <c r="O91" s="16">
        <v>143251291.94</v>
      </c>
      <c r="P91" s="16">
        <v>143621335.20000002</v>
      </c>
      <c r="Q91" s="16">
        <v>138474824.07999998</v>
      </c>
      <c r="R91" s="16">
        <v>121707575.7</v>
      </c>
      <c r="S91" s="16">
        <v>131477534.40000001</v>
      </c>
      <c r="T91" s="16">
        <v>125539770.69</v>
      </c>
      <c r="U91" s="16">
        <v>119399508.81</v>
      </c>
      <c r="V91" s="16">
        <v>112259649.06</v>
      </c>
      <c r="W91" s="16">
        <v>110726491.23</v>
      </c>
      <c r="X91" s="16">
        <v>105479669.97</v>
      </c>
      <c r="Y91" s="16">
        <v>101332696.33</v>
      </c>
      <c r="Z91" s="16">
        <v>99075728.469999999</v>
      </c>
      <c r="AA91" s="16">
        <v>98934544.129999995</v>
      </c>
      <c r="AB91" s="16">
        <v>85737634.360000014</v>
      </c>
      <c r="AC91" s="16">
        <v>84892703.299999997</v>
      </c>
      <c r="AD91" s="16">
        <v>85325815.25</v>
      </c>
      <c r="AE91" s="16">
        <v>86423688.349999994</v>
      </c>
      <c r="AF91" s="16">
        <v>90287322.030000001</v>
      </c>
      <c r="AG91" s="16">
        <v>91730649.809999987</v>
      </c>
      <c r="AH91" s="16">
        <v>93444631.449999988</v>
      </c>
      <c r="AI91" s="16">
        <v>88310665.950000003</v>
      </c>
      <c r="AJ91" s="16">
        <v>88173744.649999991</v>
      </c>
      <c r="AK91" s="16">
        <v>88500808.359999999</v>
      </c>
      <c r="AL91" s="16">
        <v>88159924.429999992</v>
      </c>
      <c r="AM91" s="16">
        <v>87982224.859999999</v>
      </c>
      <c r="AN91" s="16">
        <v>87854306.319999993</v>
      </c>
      <c r="AO91" s="16">
        <v>86738875.310000002</v>
      </c>
      <c r="AP91" s="16">
        <v>86626017.700000003</v>
      </c>
      <c r="AQ91" s="16">
        <v>86512508.020000011</v>
      </c>
      <c r="AR91" s="16">
        <v>86403289.310000002</v>
      </c>
      <c r="AS91" s="16">
        <v>89940191.439999998</v>
      </c>
      <c r="AT91" s="16">
        <v>90898496.150000006</v>
      </c>
      <c r="AU91" s="16">
        <v>88820597.489999995</v>
      </c>
      <c r="AV91" s="16">
        <v>88317109.829999998</v>
      </c>
      <c r="AW91" s="16">
        <v>85488198.579999998</v>
      </c>
      <c r="AX91" s="16">
        <v>84675110.520000011</v>
      </c>
      <c r="AY91" s="16">
        <v>75130441.329999998</v>
      </c>
      <c r="AZ91" s="16">
        <v>76558145.829999998</v>
      </c>
      <c r="BA91" s="16">
        <v>75308463.75</v>
      </c>
    </row>
    <row r="92" spans="1:53" x14ac:dyDescent="0.25">
      <c r="A92" s="3" t="s">
        <v>36</v>
      </c>
      <c r="B92" s="16">
        <v>49016968.009999998</v>
      </c>
      <c r="C92" s="16">
        <v>52117555.539999999</v>
      </c>
      <c r="D92" s="16">
        <v>51723071.049999997</v>
      </c>
      <c r="E92" s="16">
        <v>50143159.11999999</v>
      </c>
      <c r="F92" s="16">
        <v>48817969.400000006</v>
      </c>
      <c r="G92" s="16">
        <v>51499953.339999996</v>
      </c>
      <c r="H92" s="16">
        <v>51186071.489999995</v>
      </c>
      <c r="I92" s="16">
        <v>50871016.909999996</v>
      </c>
      <c r="J92" s="16">
        <v>50558942.959999993</v>
      </c>
      <c r="K92" s="16">
        <v>50345406.949999996</v>
      </c>
      <c r="L92" s="16">
        <v>50096497.759999998</v>
      </c>
      <c r="M92" s="16">
        <v>49820753.049999997</v>
      </c>
      <c r="N92" s="16">
        <v>49607705.469999999</v>
      </c>
      <c r="O92" s="16">
        <v>49368478.75</v>
      </c>
      <c r="P92" s="16">
        <v>49128896.130000003</v>
      </c>
      <c r="Q92" s="16">
        <v>44973714.220000006</v>
      </c>
      <c r="R92" s="16">
        <v>44769893.759999998</v>
      </c>
      <c r="S92" s="16">
        <v>42814418.359999999</v>
      </c>
      <c r="T92" s="16">
        <v>43984414.890000008</v>
      </c>
      <c r="U92" s="16">
        <v>42020658.169999994</v>
      </c>
      <c r="V92" s="16">
        <v>30136316.620000001</v>
      </c>
      <c r="W92" s="16">
        <v>24660014.909999996</v>
      </c>
      <c r="X92" s="16">
        <v>21554384.969999999</v>
      </c>
      <c r="Y92" s="16">
        <v>20531770.030000001</v>
      </c>
      <c r="Z92" s="16">
        <v>20977370.219999999</v>
      </c>
      <c r="AA92" s="16">
        <v>22425289.829999998</v>
      </c>
      <c r="AB92" s="16">
        <v>22372044.560000002</v>
      </c>
      <c r="AC92" s="16">
        <v>22417164.880000003</v>
      </c>
      <c r="AD92" s="16">
        <v>19865753.41</v>
      </c>
      <c r="AE92" s="16">
        <v>21493238.590000004</v>
      </c>
      <c r="AF92" s="16">
        <v>20243928.600000001</v>
      </c>
      <c r="AG92" s="16">
        <v>20093500.620000001</v>
      </c>
      <c r="AH92" s="16">
        <v>22004155.300000001</v>
      </c>
      <c r="AI92" s="16">
        <v>21957176.939999998</v>
      </c>
      <c r="AJ92" s="16">
        <v>21912716.149999999</v>
      </c>
      <c r="AK92" s="16">
        <v>21470151.899999999</v>
      </c>
      <c r="AL92" s="16">
        <v>21426678.100000001</v>
      </c>
      <c r="AM92" s="16">
        <v>21385042.960000001</v>
      </c>
      <c r="AN92" s="16">
        <v>21345864.82</v>
      </c>
      <c r="AO92" s="16">
        <v>20315457.439999998</v>
      </c>
      <c r="AP92" s="16">
        <v>20286362.52</v>
      </c>
      <c r="AQ92" s="16">
        <v>20225037.949999999</v>
      </c>
      <c r="AR92" s="16">
        <v>20166405.809999999</v>
      </c>
      <c r="AS92" s="16">
        <v>20106378.719999999</v>
      </c>
      <c r="AT92" s="16">
        <v>21044579.170000002</v>
      </c>
      <c r="AU92" s="16">
        <v>20071398.199999999</v>
      </c>
      <c r="AV92" s="16">
        <v>18356661.210000001</v>
      </c>
      <c r="AW92" s="16">
        <v>17881968.620000001</v>
      </c>
      <c r="AX92" s="16">
        <v>18249225.43</v>
      </c>
      <c r="AY92" s="16">
        <v>17999769.920000002</v>
      </c>
      <c r="AZ92" s="16">
        <v>17773676.73</v>
      </c>
      <c r="BA92" s="16">
        <v>16508061.870000001</v>
      </c>
    </row>
    <row r="93" spans="1:53" x14ac:dyDescent="0.25">
      <c r="A93" s="3" t="s">
        <v>28</v>
      </c>
      <c r="B93" s="16">
        <v>8848864.7599999923</v>
      </c>
      <c r="C93" s="16">
        <v>8146941.9099999946</v>
      </c>
      <c r="D93" s="16">
        <v>7667829.3299999963</v>
      </c>
      <c r="E93" s="16">
        <v>7163534.0499999952</v>
      </c>
      <c r="F93" s="16">
        <v>8616441.4399999939</v>
      </c>
      <c r="G93" s="16">
        <v>7069488.1899999939</v>
      </c>
      <c r="H93" s="16">
        <v>6796198.2399999928</v>
      </c>
      <c r="I93" s="16">
        <v>6586290.1999999918</v>
      </c>
      <c r="J93" s="16">
        <v>5734673.8299999945</v>
      </c>
      <c r="K93" s="16">
        <v>6496039.8199999947</v>
      </c>
      <c r="L93" s="16">
        <v>6128651.9399999939</v>
      </c>
      <c r="M93" s="16">
        <v>4779998.4699999988</v>
      </c>
      <c r="N93" s="16">
        <v>5787645.4599999972</v>
      </c>
      <c r="O93" s="16">
        <v>5159021.1199999973</v>
      </c>
      <c r="P93" s="16">
        <v>5464496.1499999966</v>
      </c>
      <c r="Q93" s="16">
        <v>5914523.0899999961</v>
      </c>
      <c r="R93" s="16">
        <v>5395682.299999997</v>
      </c>
      <c r="S93" s="16">
        <v>5656826.3199999966</v>
      </c>
      <c r="T93" s="16">
        <v>5780314.2599999979</v>
      </c>
      <c r="U93" s="16">
        <v>3859954.1599999978</v>
      </c>
      <c r="V93" s="16">
        <v>3026725.5399999982</v>
      </c>
      <c r="W93" s="16">
        <v>3475904.9699999955</v>
      </c>
      <c r="X93" s="16">
        <v>3297122.6599999955</v>
      </c>
      <c r="Y93" s="16">
        <v>2812677.0599999959</v>
      </c>
      <c r="Z93" s="16">
        <v>1693226.8099999968</v>
      </c>
      <c r="AA93" s="16">
        <v>1806975.4999999981</v>
      </c>
      <c r="AB93" s="16">
        <v>2458648.7099999986</v>
      </c>
      <c r="AC93" s="16">
        <v>3929575.3800000004</v>
      </c>
      <c r="AD93" s="16">
        <v>8323361.4500000011</v>
      </c>
      <c r="AE93" s="16">
        <v>5822383.1199999992</v>
      </c>
      <c r="AF93" s="16">
        <v>5004768.8299999982</v>
      </c>
      <c r="AG93" s="16">
        <v>6447840.7799999984</v>
      </c>
      <c r="AH93" s="16">
        <v>4997644.8399999104</v>
      </c>
      <c r="AI93" s="16">
        <v>11590405.870000001</v>
      </c>
      <c r="AJ93" s="16">
        <v>10663657.479999999</v>
      </c>
      <c r="AK93" s="16">
        <v>13437990.58</v>
      </c>
      <c r="AL93" s="16">
        <v>12651814.470000001</v>
      </c>
      <c r="AM93" s="16">
        <v>11199534.000000002</v>
      </c>
      <c r="AN93" s="16">
        <v>14032481.420000002</v>
      </c>
      <c r="AO93" s="16">
        <v>12556251.010000002</v>
      </c>
      <c r="AP93" s="16">
        <v>10927177.329999998</v>
      </c>
      <c r="AQ93" s="16">
        <v>9283840.4600000009</v>
      </c>
      <c r="AR93" s="16">
        <v>7357121.9899999993</v>
      </c>
      <c r="AS93" s="16">
        <v>6296710.9399999995</v>
      </c>
      <c r="AT93" s="16">
        <v>5127678.3499999996</v>
      </c>
      <c r="AU93" s="16">
        <v>4380532.0599999987</v>
      </c>
      <c r="AV93" s="16">
        <v>7305456.129999998</v>
      </c>
      <c r="AW93" s="16">
        <v>6212490.8299999991</v>
      </c>
      <c r="AX93" s="16">
        <v>5399448.3099999996</v>
      </c>
      <c r="AY93" s="16">
        <v>4679251.6899999995</v>
      </c>
      <c r="AZ93" s="16">
        <v>4118703.3699999992</v>
      </c>
      <c r="BA93" s="16">
        <v>6731916.4000000004</v>
      </c>
    </row>
    <row r="94" spans="1:53" s="7" customFormat="1" x14ac:dyDescent="0.25">
      <c r="A94" s="7" t="s">
        <v>21</v>
      </c>
      <c r="B94" s="21">
        <f t="shared" ref="B94:C94" si="325">SUM(B90:B93)</f>
        <v>963663993.21000016</v>
      </c>
      <c r="C94" s="21">
        <f t="shared" si="325"/>
        <v>953629094</v>
      </c>
      <c r="D94" s="21">
        <f t="shared" ref="D94:E94" si="326">SUM(D90:D93)</f>
        <v>919463531.75</v>
      </c>
      <c r="E94" s="21">
        <f t="shared" si="326"/>
        <v>898361957.38999999</v>
      </c>
      <c r="F94" s="21">
        <f t="shared" ref="F94:G94" si="327">SUM(F90:F93)</f>
        <v>891654547.48999989</v>
      </c>
      <c r="G94" s="21">
        <f t="shared" si="327"/>
        <v>871777867.29999995</v>
      </c>
      <c r="H94" s="21">
        <f t="shared" ref="H94:I94" si="328">SUM(H90:H93)</f>
        <v>858092577.87</v>
      </c>
      <c r="I94" s="21">
        <f t="shared" si="328"/>
        <v>854431944.25999987</v>
      </c>
      <c r="J94" s="21">
        <f t="shared" ref="J94:K94" si="329">SUM(J90:J93)</f>
        <v>845612004.91000021</v>
      </c>
      <c r="K94" s="21">
        <f t="shared" si="329"/>
        <v>843683906.76000011</v>
      </c>
      <c r="L94" s="21">
        <f t="shared" ref="L94:M94" si="330">SUM(L90:L93)</f>
        <v>836857397.58999979</v>
      </c>
      <c r="M94" s="21">
        <f t="shared" si="330"/>
        <v>828495445.8900001</v>
      </c>
      <c r="N94" s="21">
        <f t="shared" ref="N94:O94" si="331">SUM(N90:N93)</f>
        <v>793535811.91999996</v>
      </c>
      <c r="O94" s="21">
        <f t="shared" si="331"/>
        <v>737566887.44999993</v>
      </c>
      <c r="P94" s="21">
        <f t="shared" ref="P94:Q94" si="332">SUM(P90:P93)</f>
        <v>737263190.04999995</v>
      </c>
      <c r="Q94" s="21">
        <f t="shared" si="332"/>
        <v>726904568.12</v>
      </c>
      <c r="R94" s="21">
        <f t="shared" ref="R94:S94" si="333">SUM(R90:R93)</f>
        <v>728621663.88999999</v>
      </c>
      <c r="S94" s="21">
        <f t="shared" si="333"/>
        <v>738210064.63</v>
      </c>
      <c r="T94" s="21">
        <f t="shared" ref="T94:U94" si="334">SUM(T90:T93)</f>
        <v>719994757.90999997</v>
      </c>
      <c r="U94" s="21">
        <f t="shared" si="334"/>
        <v>687179099.41999984</v>
      </c>
      <c r="V94" s="21">
        <f t="shared" ref="V94:W94" si="335">SUM(V90:V93)</f>
        <v>632076091.43999994</v>
      </c>
      <c r="W94" s="21">
        <f t="shared" si="335"/>
        <v>624326976.75</v>
      </c>
      <c r="X94" s="21">
        <f t="shared" ref="X94:Y94" si="336">SUM(X90:X93)</f>
        <v>604992691.57999992</v>
      </c>
      <c r="Y94" s="21">
        <f t="shared" si="336"/>
        <v>592780223.07999992</v>
      </c>
      <c r="Z94" s="21">
        <f t="shared" ref="Z94:AA94" si="337">SUM(Z90:Z93)</f>
        <v>594475513.47000003</v>
      </c>
      <c r="AA94" s="21">
        <f t="shared" si="337"/>
        <v>596260706.82000005</v>
      </c>
      <c r="AB94" s="21">
        <f t="shared" ref="AB94:AC94" si="338">SUM(AB90:AB93)</f>
        <v>513887601.48999995</v>
      </c>
      <c r="AC94" s="21">
        <f t="shared" si="338"/>
        <v>518146573.39999998</v>
      </c>
      <c r="AD94" s="21">
        <f t="shared" ref="AD94:AE94" si="339">SUM(AD90:AD93)</f>
        <v>519621788.59000003</v>
      </c>
      <c r="AE94" s="21">
        <f t="shared" si="339"/>
        <v>492692396.24000001</v>
      </c>
      <c r="AF94" s="21">
        <f t="shared" ref="AF94:AG94" si="340">SUM(AF90:AF93)</f>
        <v>497776469.44999999</v>
      </c>
      <c r="AG94" s="21">
        <f t="shared" si="340"/>
        <v>535481570.08999997</v>
      </c>
      <c r="AH94" s="21">
        <f t="shared" ref="AH94:AM94" si="341">SUM(AH90:AH93)</f>
        <v>534366763.40999997</v>
      </c>
      <c r="AI94" s="21">
        <f t="shared" si="341"/>
        <v>499267357.52999997</v>
      </c>
      <c r="AJ94" s="21">
        <f t="shared" si="341"/>
        <v>464220845.5</v>
      </c>
      <c r="AK94" s="21">
        <f t="shared" si="341"/>
        <v>493343301.97999996</v>
      </c>
      <c r="AL94" s="21">
        <f t="shared" si="341"/>
        <v>461136658.86000007</v>
      </c>
      <c r="AM94" s="21">
        <f t="shared" si="341"/>
        <v>465836392.67000002</v>
      </c>
      <c r="AN94" s="21">
        <f t="shared" ref="AN94" si="342">SUM(AN90:AN93)</f>
        <v>482544724</v>
      </c>
      <c r="AO94" s="21">
        <f t="shared" ref="AO94" si="343">SUM(AO90:AO93)</f>
        <v>473394751.5</v>
      </c>
      <c r="AP94" s="21">
        <f t="shared" ref="AP94" si="344">SUM(AP90:AP93)</f>
        <v>454248530.63</v>
      </c>
      <c r="AQ94" s="21">
        <f t="shared" ref="AQ94" si="345">SUM(AQ90:AQ93)</f>
        <v>451340042.32999992</v>
      </c>
      <c r="AR94" s="21">
        <f t="shared" ref="AR94" si="346">SUM(AR90:AR93)</f>
        <v>453399205.53000003</v>
      </c>
      <c r="AS94" s="21">
        <f t="shared" ref="AS94" si="347">SUM(AS90:AS93)</f>
        <v>451693772.74999994</v>
      </c>
      <c r="AT94" s="21">
        <f t="shared" ref="AT94" si="348">SUM(AT90:AT93)</f>
        <v>451261820.42000002</v>
      </c>
      <c r="AU94" s="21">
        <f t="shared" ref="AU94" si="349">SUM(AU90:AU93)</f>
        <v>464623843.49000001</v>
      </c>
      <c r="AV94" s="21">
        <f t="shared" ref="AV94" si="350">SUM(AV90:AV93)</f>
        <v>434765966.84999996</v>
      </c>
      <c r="AW94" s="21">
        <f t="shared" ref="AW94" si="351">SUM(AW90:AW93)</f>
        <v>426807289.41999996</v>
      </c>
      <c r="AX94" s="21">
        <f t="shared" ref="AX94" si="352">SUM(AX90:AX93)</f>
        <v>409429286.10000002</v>
      </c>
      <c r="AY94" s="21">
        <f t="shared" ref="AY94" si="353">SUM(AY90:AY93)</f>
        <v>419088109.38</v>
      </c>
      <c r="AZ94" s="21">
        <f t="shared" ref="AZ94" si="354">SUM(AZ90:AZ93)</f>
        <v>423219036.50000006</v>
      </c>
      <c r="BA94" s="21">
        <f t="shared" ref="BA94" si="355">SUM(BA90:BA93)</f>
        <v>422273102.15999997</v>
      </c>
    </row>
    <row r="95" spans="1:53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</row>
    <row r="96" spans="1:53" s="7" customFormat="1" x14ac:dyDescent="0.25">
      <c r="A96" s="7" t="s">
        <v>29</v>
      </c>
      <c r="B96" s="21">
        <f t="shared" ref="B96:C96" si="356">B88-B94</f>
        <v>0</v>
      </c>
      <c r="C96" s="21">
        <f t="shared" si="356"/>
        <v>0</v>
      </c>
      <c r="D96" s="21">
        <f t="shared" ref="D96:E96" si="357">D88-D94</f>
        <v>0</v>
      </c>
      <c r="E96" s="21">
        <f t="shared" si="357"/>
        <v>0</v>
      </c>
      <c r="F96" s="21">
        <f t="shared" ref="F96:G96" si="358">F88-F94</f>
        <v>0</v>
      </c>
      <c r="G96" s="21">
        <f t="shared" si="358"/>
        <v>0</v>
      </c>
      <c r="H96" s="21">
        <f t="shared" ref="H96:I96" si="359">H88-H94</f>
        <v>0</v>
      </c>
      <c r="I96" s="21">
        <f t="shared" si="359"/>
        <v>0</v>
      </c>
      <c r="J96" s="21">
        <f t="shared" ref="J96:K96" si="360">J88-J94</f>
        <v>0</v>
      </c>
      <c r="K96" s="21">
        <f t="shared" si="360"/>
        <v>0</v>
      </c>
      <c r="L96" s="21">
        <f t="shared" ref="L96:M96" si="361">L88-L94</f>
        <v>0</v>
      </c>
      <c r="M96" s="21">
        <f t="shared" si="361"/>
        <v>0</v>
      </c>
      <c r="N96" s="21">
        <f t="shared" ref="N96:O96" si="362">N88-N94</f>
        <v>0</v>
      </c>
      <c r="O96" s="21">
        <f t="shared" si="362"/>
        <v>0</v>
      </c>
      <c r="P96" s="21">
        <f t="shared" ref="P96:Q96" si="363">P88-P94</f>
        <v>0</v>
      </c>
      <c r="Q96" s="21">
        <f t="shared" si="363"/>
        <v>0</v>
      </c>
      <c r="R96" s="21">
        <f t="shared" ref="R96:S96" si="364">R88-R94</f>
        <v>0</v>
      </c>
      <c r="S96" s="21">
        <f t="shared" si="364"/>
        <v>0</v>
      </c>
      <c r="T96" s="21">
        <f t="shared" ref="T96:U96" si="365">T88-T94</f>
        <v>0</v>
      </c>
      <c r="U96" s="21">
        <f t="shared" si="365"/>
        <v>0</v>
      </c>
      <c r="V96" s="21">
        <f t="shared" ref="V96:W96" si="366">V88-V94</f>
        <v>0</v>
      </c>
      <c r="W96" s="21">
        <f t="shared" si="366"/>
        <v>0</v>
      </c>
      <c r="X96" s="21">
        <f t="shared" ref="X96:Y96" si="367">X88-X94</f>
        <v>0</v>
      </c>
      <c r="Y96" s="21">
        <f t="shared" si="367"/>
        <v>0</v>
      </c>
      <c r="Z96" s="21">
        <f t="shared" ref="Z96:AA96" si="368">Z88-Z94</f>
        <v>0</v>
      </c>
      <c r="AA96" s="21">
        <f t="shared" si="368"/>
        <v>0</v>
      </c>
      <c r="AB96" s="21">
        <f t="shared" ref="AB96:AC96" si="369">AB88-AB94</f>
        <v>0</v>
      </c>
      <c r="AC96" s="21">
        <f t="shared" si="369"/>
        <v>0</v>
      </c>
      <c r="AD96" s="21">
        <f t="shared" ref="AD96:AE96" si="370">AD88-AD94</f>
        <v>0</v>
      </c>
      <c r="AE96" s="21">
        <f t="shared" si="370"/>
        <v>0</v>
      </c>
      <c r="AF96" s="21">
        <f t="shared" ref="AF96:AG96" si="371">AF88-AF94</f>
        <v>0</v>
      </c>
      <c r="AG96" s="21">
        <f t="shared" si="371"/>
        <v>0</v>
      </c>
      <c r="AH96" s="21">
        <f t="shared" ref="AH96:AM96" si="372">AH88-AH94</f>
        <v>0</v>
      </c>
      <c r="AI96" s="21">
        <f t="shared" si="372"/>
        <v>0</v>
      </c>
      <c r="AJ96" s="21">
        <f t="shared" si="372"/>
        <v>0</v>
      </c>
      <c r="AK96" s="21">
        <f t="shared" si="372"/>
        <v>0</v>
      </c>
      <c r="AL96" s="21">
        <f t="shared" si="372"/>
        <v>0</v>
      </c>
      <c r="AM96" s="21">
        <f t="shared" si="372"/>
        <v>0</v>
      </c>
      <c r="AN96" s="21">
        <f t="shared" ref="AN96:BA96" si="373">AN88-AN94</f>
        <v>0</v>
      </c>
      <c r="AO96" s="21">
        <f t="shared" si="373"/>
        <v>0</v>
      </c>
      <c r="AP96" s="21">
        <f t="shared" si="373"/>
        <v>0</v>
      </c>
      <c r="AQ96" s="21">
        <f t="shared" si="373"/>
        <v>0</v>
      </c>
      <c r="AR96" s="21">
        <f t="shared" si="373"/>
        <v>0</v>
      </c>
      <c r="AS96" s="21">
        <f t="shared" si="373"/>
        <v>0</v>
      </c>
      <c r="AT96" s="21">
        <f t="shared" si="373"/>
        <v>0</v>
      </c>
      <c r="AU96" s="21">
        <f t="shared" si="373"/>
        <v>0</v>
      </c>
      <c r="AV96" s="21">
        <f t="shared" si="373"/>
        <v>0</v>
      </c>
      <c r="AW96" s="21">
        <f t="shared" si="373"/>
        <v>0</v>
      </c>
      <c r="AX96" s="21">
        <f t="shared" si="373"/>
        <v>0</v>
      </c>
      <c r="AY96" s="21">
        <f t="shared" si="373"/>
        <v>0</v>
      </c>
      <c r="AZ96" s="21">
        <f t="shared" si="373"/>
        <v>0</v>
      </c>
      <c r="BA96" s="21">
        <f t="shared" si="373"/>
        <v>0</v>
      </c>
    </row>
    <row r="97" spans="1:53" ht="12.75" customHeight="1" x14ac:dyDescent="0.2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</row>
    <row r="98" spans="1:53" ht="12.75" customHeight="1" x14ac:dyDescent="0.25">
      <c r="A98" s="9" t="s">
        <v>47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</row>
    <row r="99" spans="1:53" ht="12.75" customHeight="1" x14ac:dyDescent="0.25">
      <c r="A99" s="3" t="s">
        <v>48</v>
      </c>
      <c r="B99" s="18">
        <v>9061243.1199999973</v>
      </c>
      <c r="C99" s="18">
        <v>10347388.210000003</v>
      </c>
      <c r="D99" s="18">
        <v>10371633.809999999</v>
      </c>
      <c r="E99" s="18">
        <v>9193003.4299999997</v>
      </c>
      <c r="F99" s="18">
        <v>10607456.23</v>
      </c>
      <c r="G99" s="18">
        <v>11306947.409999998</v>
      </c>
      <c r="H99" s="18">
        <v>10670087.059999997</v>
      </c>
      <c r="I99" s="18">
        <v>8214461.7400000021</v>
      </c>
      <c r="J99" s="18">
        <v>8367238.0399999972</v>
      </c>
      <c r="K99" s="18">
        <v>8626374.3699999992</v>
      </c>
      <c r="L99" s="18">
        <v>7797584.3800000008</v>
      </c>
      <c r="M99" s="18">
        <v>8534444.8099999987</v>
      </c>
      <c r="N99" s="18">
        <v>7041827.2799999993</v>
      </c>
      <c r="O99" s="18">
        <v>8252561.1100000013</v>
      </c>
      <c r="P99" s="18">
        <v>7833074.6999999993</v>
      </c>
      <c r="Q99" s="18">
        <v>6828961.709999999</v>
      </c>
      <c r="R99" s="18">
        <v>7669267.5600000015</v>
      </c>
      <c r="S99" s="18">
        <v>7050262.9299999997</v>
      </c>
      <c r="T99" s="18">
        <v>7678474.3499999996</v>
      </c>
      <c r="U99" s="18">
        <v>5309286.6599999983</v>
      </c>
      <c r="V99" s="18">
        <v>6924231.2700000014</v>
      </c>
      <c r="W99" s="18">
        <v>6751777.0199999977</v>
      </c>
      <c r="X99" s="18">
        <v>6253004.5300000012</v>
      </c>
      <c r="Y99" s="18">
        <v>4993838.4700000007</v>
      </c>
      <c r="Z99" s="18">
        <v>6277429.5099999988</v>
      </c>
      <c r="AA99" s="18">
        <v>6057113.0000000009</v>
      </c>
      <c r="AB99" s="18">
        <v>7161067.3999999994</v>
      </c>
      <c r="AC99" s="18">
        <v>5534066.6499999985</v>
      </c>
      <c r="AD99" s="18">
        <v>6605833.7699999996</v>
      </c>
      <c r="AE99" s="18">
        <v>5351870.0600000005</v>
      </c>
      <c r="AF99" s="18">
        <v>5477180.7199999979</v>
      </c>
      <c r="AG99" s="18">
        <v>4924276.7299999986</v>
      </c>
      <c r="AH99" s="18">
        <v>4385862.8899999997</v>
      </c>
      <c r="AI99" s="18">
        <v>5333726.049999998</v>
      </c>
      <c r="AJ99" s="18">
        <v>5125691.2399999993</v>
      </c>
      <c r="AK99" s="18">
        <v>5313483.1499999994</v>
      </c>
      <c r="AL99" s="18">
        <v>5138850.129999999</v>
      </c>
      <c r="AM99" s="18">
        <v>5286501.2299999995</v>
      </c>
      <c r="AN99" s="18">
        <v>5256596.93</v>
      </c>
      <c r="AO99" s="18">
        <v>5187999.74</v>
      </c>
      <c r="AP99" s="18">
        <v>5360081.2800000012</v>
      </c>
      <c r="AQ99" s="18">
        <v>5110802.9000000004</v>
      </c>
      <c r="AR99" s="18">
        <v>5213785.99</v>
      </c>
      <c r="AS99" s="18">
        <v>4899621</v>
      </c>
      <c r="AT99" s="18">
        <v>5214613.0100000016</v>
      </c>
      <c r="AU99" s="18">
        <v>5112670.0299999993</v>
      </c>
      <c r="AV99" s="18">
        <v>4822611.299999998</v>
      </c>
      <c r="AW99" s="18">
        <v>4922184.2299999995</v>
      </c>
      <c r="AX99" s="18">
        <v>4601244.9500000011</v>
      </c>
      <c r="AY99" s="18">
        <v>4633627.3599999994</v>
      </c>
      <c r="AZ99" s="18">
        <v>4380839.34</v>
      </c>
      <c r="BA99" s="18">
        <v>4254618</v>
      </c>
    </row>
    <row r="100" spans="1:53" ht="12.75" customHeight="1" x14ac:dyDescent="0.25">
      <c r="A100" s="3" t="s">
        <v>49</v>
      </c>
      <c r="B100" s="18">
        <v>-10408129.060000001</v>
      </c>
      <c r="C100" s="18">
        <v>-9974948.7699999977</v>
      </c>
      <c r="D100" s="18">
        <v>-10043011.26</v>
      </c>
      <c r="E100" s="18">
        <v>-11751841.389999999</v>
      </c>
      <c r="F100" s="18">
        <v>-8293639.5500000007</v>
      </c>
      <c r="G100" s="18">
        <v>-9631467.5599999987</v>
      </c>
      <c r="H100" s="18">
        <v>-9105596.7399999984</v>
      </c>
      <c r="I100" s="18">
        <v>-8637961.6900000032</v>
      </c>
      <c r="J100" s="18">
        <v>-9132329.2199999988</v>
      </c>
      <c r="K100" s="18">
        <v>-8783737.5799999982</v>
      </c>
      <c r="L100" s="18">
        <v>-8664783.910000002</v>
      </c>
      <c r="M100" s="18">
        <v>-9300461.2299999967</v>
      </c>
      <c r="N100" s="18">
        <v>-7704002.8000000007</v>
      </c>
      <c r="O100" s="18">
        <v>-8169666.9100000001</v>
      </c>
      <c r="P100" s="18">
        <v>-8460952.6799999978</v>
      </c>
      <c r="Q100" s="18">
        <v>-7338853.5300000012</v>
      </c>
      <c r="R100" s="18">
        <v>-7555846.9299999997</v>
      </c>
      <c r="S100" s="18">
        <v>-7484880.620000001</v>
      </c>
      <c r="T100" s="18">
        <v>-5084041.870000001</v>
      </c>
      <c r="U100" s="18">
        <v>-6424449.6699999999</v>
      </c>
      <c r="V100" s="18">
        <v>-6914433.5899999971</v>
      </c>
      <c r="W100" s="18">
        <v>-6746612.4099999983</v>
      </c>
      <c r="X100" s="18">
        <v>-6267935.4300000006</v>
      </c>
      <c r="Y100" s="18">
        <v>-5134852.7300000004</v>
      </c>
      <c r="Z100" s="18">
        <v>-6454748.2000000011</v>
      </c>
      <c r="AA100" s="18">
        <v>-6824946.5900000017</v>
      </c>
      <c r="AB100" s="18">
        <v>-7628394.7200000007</v>
      </c>
      <c r="AC100" s="18">
        <v>-10431973.469999999</v>
      </c>
      <c r="AD100" s="18">
        <v>-3258377.7699999977</v>
      </c>
      <c r="AE100" s="18">
        <v>-4791444.67</v>
      </c>
      <c r="AF100" s="18">
        <v>-6799298.1799999997</v>
      </c>
      <c r="AG100" s="18">
        <v>-4034370.3299999116</v>
      </c>
      <c r="AH100" s="18">
        <v>-11508025.700000091</v>
      </c>
      <c r="AI100" s="18">
        <v>-4459318.6599999964</v>
      </c>
      <c r="AJ100" s="18">
        <v>-8106884.910000002</v>
      </c>
      <c r="AK100" s="18">
        <v>-4342180.8199999984</v>
      </c>
      <c r="AL100" s="18">
        <v>-3862312.5300000012</v>
      </c>
      <c r="AM100" s="18">
        <v>-7972647.7100000028</v>
      </c>
      <c r="AN100" s="18">
        <v>-3813436.75</v>
      </c>
      <c r="AO100" s="18">
        <v>-3625582.5599999968</v>
      </c>
      <c r="AP100" s="18">
        <v>-3540789.7800000012</v>
      </c>
      <c r="AQ100" s="18">
        <v>-3430767.34</v>
      </c>
      <c r="AR100" s="18">
        <v>-4054016.95</v>
      </c>
      <c r="AS100" s="18">
        <v>-4054689.1400000025</v>
      </c>
      <c r="AT100" s="18">
        <v>-4169743.2299999986</v>
      </c>
      <c r="AU100" s="18">
        <v>-8128745.0599999987</v>
      </c>
      <c r="AV100" s="18">
        <v>-4028287.3199999994</v>
      </c>
      <c r="AW100" s="18">
        <v>-4001789.3199999994</v>
      </c>
      <c r="AX100" s="18">
        <v>-4200126.8600000003</v>
      </c>
      <c r="AY100" s="18">
        <v>-4047179.3800000008</v>
      </c>
      <c r="AZ100" s="18">
        <v>-7269047.0900000017</v>
      </c>
      <c r="BA100" s="18">
        <v>-4033222.040000001</v>
      </c>
    </row>
    <row r="101" spans="1:53" ht="12.75" customHeight="1" x14ac:dyDescent="0.25">
      <c r="A101" s="3" t="s">
        <v>50</v>
      </c>
      <c r="B101" s="18">
        <v>-18600000</v>
      </c>
      <c r="C101" s="18">
        <v>-12500000</v>
      </c>
      <c r="D101" s="18">
        <v>-21900000</v>
      </c>
      <c r="E101" s="18">
        <v>-12800000</v>
      </c>
      <c r="F101" s="18">
        <v>-14500000</v>
      </c>
      <c r="G101" s="18">
        <v>-16100000</v>
      </c>
      <c r="H101" s="18">
        <v>-14300000</v>
      </c>
      <c r="I101" s="18">
        <v>-19700000</v>
      </c>
      <c r="J101" s="18">
        <v>-12500000</v>
      </c>
      <c r="K101" s="18">
        <v>-9000000</v>
      </c>
      <c r="L101" s="18">
        <v>-23500000</v>
      </c>
      <c r="M101" s="18">
        <v>-33000000</v>
      </c>
      <c r="N101" s="18">
        <v>-13300000</v>
      </c>
      <c r="O101" s="18">
        <v>-4500000</v>
      </c>
      <c r="P101" s="18">
        <v>-16600000</v>
      </c>
      <c r="Q101" s="18">
        <v>-10000000</v>
      </c>
      <c r="R101" s="18">
        <v>-39500000</v>
      </c>
      <c r="S101" s="18">
        <v>-13800000</v>
      </c>
      <c r="T101" s="18">
        <v>0</v>
      </c>
      <c r="U101" s="18">
        <v>-8000000</v>
      </c>
      <c r="V101" s="18">
        <v>-11100000</v>
      </c>
      <c r="W101" s="18">
        <v>-26660000</v>
      </c>
      <c r="X101" s="18">
        <v>-29900000</v>
      </c>
      <c r="Y101" s="18">
        <v>-10900000</v>
      </c>
      <c r="Z101" s="18">
        <v>-2000000</v>
      </c>
      <c r="AA101" s="18">
        <v>-24000000</v>
      </c>
      <c r="AB101" s="18">
        <v>-4500000</v>
      </c>
      <c r="AC101" s="18">
        <v>-11000000</v>
      </c>
      <c r="AD101" s="18">
        <v>-5500000</v>
      </c>
      <c r="AE101" s="18">
        <v>-18500000</v>
      </c>
      <c r="AF101" s="18">
        <v>-8400000</v>
      </c>
      <c r="AG101" s="18">
        <v>-1500000</v>
      </c>
      <c r="AH101" s="18">
        <v>-5300000</v>
      </c>
      <c r="AI101" s="18">
        <v>-2100000</v>
      </c>
      <c r="AJ101" s="18">
        <v>-6750000</v>
      </c>
      <c r="AK101" s="18">
        <v>4300000</v>
      </c>
      <c r="AL101" s="18">
        <v>0</v>
      </c>
      <c r="AM101" s="18">
        <v>0</v>
      </c>
      <c r="AN101" s="18">
        <v>-2350000</v>
      </c>
      <c r="AO101" s="18">
        <v>-3200000</v>
      </c>
      <c r="AP101" s="18">
        <v>-1500000</v>
      </c>
      <c r="AQ101" s="18">
        <v>1200000</v>
      </c>
      <c r="AR101" s="18">
        <v>-10500000</v>
      </c>
      <c r="AS101" s="18">
        <v>-3500000</v>
      </c>
      <c r="AT101" s="18">
        <v>2400000</v>
      </c>
      <c r="AU101" s="18">
        <v>-2500000</v>
      </c>
      <c r="AV101" s="18">
        <v>-14100000</v>
      </c>
      <c r="AW101" s="18">
        <v>-3500000</v>
      </c>
      <c r="AX101" s="18">
        <v>-7700000</v>
      </c>
      <c r="AY101" s="18">
        <v>-19350000</v>
      </c>
      <c r="AZ101" s="18">
        <v>-4200000</v>
      </c>
      <c r="BA101" s="18">
        <v>500000</v>
      </c>
    </row>
    <row r="102" spans="1:53" ht="12.75" customHeight="1" x14ac:dyDescent="0.25">
      <c r="A102" s="3" t="s">
        <v>51</v>
      </c>
      <c r="B102" s="18">
        <v>9332976.3600001335</v>
      </c>
      <c r="C102" s="18">
        <v>33686449.670000076</v>
      </c>
      <c r="D102" s="18">
        <v>20597279.079999924</v>
      </c>
      <c r="E102" s="18">
        <v>8160317.2900000811</v>
      </c>
      <c r="F102" s="18">
        <v>18329726.939999938</v>
      </c>
      <c r="G102" s="18">
        <v>13411999.480000019</v>
      </c>
      <c r="H102" s="18">
        <v>3450725.5700001717</v>
      </c>
      <c r="I102" s="18">
        <v>7968322.9799996614</v>
      </c>
      <c r="J102" s="18">
        <v>2689464.1400001049</v>
      </c>
      <c r="K102" s="18">
        <v>6459121.2900002003</v>
      </c>
      <c r="L102" s="18">
        <v>7013298.2299997807</v>
      </c>
      <c r="M102" s="18">
        <v>35967280.960000157</v>
      </c>
      <c r="N102" s="18">
        <v>55340300.129999995</v>
      </c>
      <c r="O102" s="18">
        <v>609172.42999994755</v>
      </c>
      <c r="P102" s="18">
        <v>10808648.870000005</v>
      </c>
      <c r="Q102" s="18">
        <v>-2235936.560000062</v>
      </c>
      <c r="R102" s="18">
        <v>-9327256.7199999094</v>
      </c>
      <c r="S102" s="18">
        <v>18338794.659999967</v>
      </c>
      <c r="T102" s="18">
        <v>30895298.390000105</v>
      </c>
      <c r="U102" s="18">
        <v>54269779.359999895</v>
      </c>
      <c r="V102" s="18">
        <v>8198294.1200000048</v>
      </c>
      <c r="W102" s="18">
        <v>19155502.860000014</v>
      </c>
      <c r="X102" s="18">
        <v>11728022.899999976</v>
      </c>
      <c r="Y102" s="18">
        <v>-2814740.6400001049</v>
      </c>
      <c r="Z102" s="18">
        <v>-1671444.6599999666</v>
      </c>
      <c r="AA102" s="18">
        <v>83024778.540000081</v>
      </c>
      <c r="AB102" s="18">
        <v>-2788045.2400000095</v>
      </c>
      <c r="AC102" s="18">
        <v>2918570.8799999356</v>
      </c>
      <c r="AD102" s="18">
        <v>24428414.020000041</v>
      </c>
      <c r="AE102" s="18">
        <v>-5901687.5</v>
      </c>
      <c r="AF102" s="18">
        <v>-36262028.689999998</v>
      </c>
      <c r="AG102" s="18">
        <v>-335389.26000005007</v>
      </c>
      <c r="AH102" s="18">
        <v>41692166.910000086</v>
      </c>
      <c r="AI102" s="18">
        <v>34119763.639999986</v>
      </c>
      <c r="AJ102" s="18">
        <v>-26348123.379999995</v>
      </c>
      <c r="AK102" s="18">
        <v>31420467.009999931</v>
      </c>
      <c r="AL102" s="18">
        <v>-6152014.2799999714</v>
      </c>
      <c r="AM102" s="18">
        <v>-13875383.909999967</v>
      </c>
      <c r="AN102" s="18">
        <v>7673742.0899999738</v>
      </c>
      <c r="AO102" s="18">
        <v>17517147.189999998</v>
      </c>
      <c r="AP102" s="18">
        <v>1265151.4300000668</v>
      </c>
      <c r="AQ102" s="18">
        <v>-3985881.6700000763</v>
      </c>
      <c r="AR102" s="18">
        <v>645021.73000007868</v>
      </c>
      <c r="AS102" s="18">
        <v>-737080.26000005007</v>
      </c>
      <c r="AT102" s="18">
        <v>-14109169.360000014</v>
      </c>
      <c r="AU102" s="18">
        <v>32782800.710000038</v>
      </c>
      <c r="AV102" s="18">
        <v>6865712.1299999952</v>
      </c>
      <c r="AW102" s="18">
        <v>16564960.799999952</v>
      </c>
      <c r="AX102" s="18">
        <v>-10379019.899999976</v>
      </c>
      <c r="AY102" s="18">
        <v>-4691475.4400000572</v>
      </c>
      <c r="AZ102" s="18">
        <v>3559147.3700000644</v>
      </c>
      <c r="BA102" s="18">
        <v>3209427.4799999595</v>
      </c>
    </row>
    <row r="103" spans="1:53" s="7" customFormat="1" ht="12.75" customHeight="1" x14ac:dyDescent="0.25">
      <c r="A103" s="7" t="s">
        <v>52</v>
      </c>
      <c r="B103" s="23">
        <f t="shared" ref="B103" si="374">SUM(B99:B102)</f>
        <v>-10613909.579999872</v>
      </c>
      <c r="C103" s="23">
        <f t="shared" ref="C103:D103" si="375">SUM(C99:C102)</f>
        <v>21558889.110000081</v>
      </c>
      <c r="D103" s="23">
        <f t="shared" si="375"/>
        <v>-974098.37000007927</v>
      </c>
      <c r="E103" s="23">
        <f t="shared" ref="E103:F103" si="376">SUM(E99:E102)</f>
        <v>-7198520.669999918</v>
      </c>
      <c r="F103" s="23">
        <f t="shared" si="376"/>
        <v>6143543.6199999377</v>
      </c>
      <c r="G103" s="23">
        <f t="shared" ref="G103:H103" si="377">SUM(G99:G102)</f>
        <v>-1012520.6699999813</v>
      </c>
      <c r="H103" s="23">
        <f t="shared" si="377"/>
        <v>-9284784.1099998299</v>
      </c>
      <c r="I103" s="23">
        <f t="shared" ref="I103:J103" si="378">SUM(I99:I102)</f>
        <v>-12155176.970000342</v>
      </c>
      <c r="J103" s="23">
        <f t="shared" si="378"/>
        <v>-10575627.039999897</v>
      </c>
      <c r="K103" s="23">
        <f t="shared" ref="K103:L103" si="379">SUM(K99:K102)</f>
        <v>-2698241.9199997988</v>
      </c>
      <c r="L103" s="23">
        <f t="shared" si="379"/>
        <v>-17353901.300000221</v>
      </c>
      <c r="M103" s="23">
        <f t="shared" ref="M103:N103" si="380">SUM(M99:M102)</f>
        <v>2201264.5400001556</v>
      </c>
      <c r="N103" s="23">
        <f t="shared" si="380"/>
        <v>41378124.609999992</v>
      </c>
      <c r="O103" s="23">
        <f t="shared" ref="O103:P103" si="381">SUM(O99:O102)</f>
        <v>-3807933.3700000513</v>
      </c>
      <c r="P103" s="23">
        <f t="shared" si="381"/>
        <v>-6419229.109999992</v>
      </c>
      <c r="Q103" s="23">
        <f t="shared" ref="Q103:R103" si="382">SUM(Q99:Q102)</f>
        <v>-12745828.380000064</v>
      </c>
      <c r="R103" s="23">
        <f t="shared" si="382"/>
        <v>-48713836.089999907</v>
      </c>
      <c r="S103" s="23">
        <f t="shared" ref="S103:T103" si="383">SUM(S99:S102)</f>
        <v>4104176.9699999653</v>
      </c>
      <c r="T103" s="23">
        <f t="shared" si="383"/>
        <v>33489730.870000102</v>
      </c>
      <c r="U103" s="23">
        <f t="shared" ref="U103:V103" si="384">SUM(U99:U102)</f>
        <v>45154616.34999989</v>
      </c>
      <c r="V103" s="23">
        <f t="shared" si="384"/>
        <v>-2891908.1999999918</v>
      </c>
      <c r="W103" s="23">
        <f t="shared" ref="W103:X103" si="385">SUM(W99:W102)</f>
        <v>-7499332.5299999863</v>
      </c>
      <c r="X103" s="23">
        <f t="shared" si="385"/>
        <v>-18186908.000000022</v>
      </c>
      <c r="Y103" s="23">
        <f t="shared" ref="Y103:Z103" si="386">SUM(Y99:Y102)</f>
        <v>-13855754.900000105</v>
      </c>
      <c r="Z103" s="23">
        <f t="shared" si="386"/>
        <v>-3848763.3499999689</v>
      </c>
      <c r="AA103" s="23">
        <f t="shared" ref="AA103:AB103" si="387">SUM(AA99:AA102)</f>
        <v>58256944.950000077</v>
      </c>
      <c r="AB103" s="23">
        <f t="shared" si="387"/>
        <v>-7755372.5600000108</v>
      </c>
      <c r="AC103" s="23">
        <f t="shared" ref="AC103:AD103" si="388">SUM(AC99:AC102)</f>
        <v>-12979335.940000065</v>
      </c>
      <c r="AD103" s="23">
        <f t="shared" si="388"/>
        <v>22275870.020000041</v>
      </c>
      <c r="AE103" s="23">
        <f t="shared" ref="AE103:AF103" si="389">SUM(AE99:AE102)</f>
        <v>-23841262.109999999</v>
      </c>
      <c r="AF103" s="23">
        <f t="shared" si="389"/>
        <v>-45984146.149999999</v>
      </c>
      <c r="AG103" s="23">
        <f t="shared" ref="AG103:BA103" si="390">SUM(AG99:AG102)</f>
        <v>-945482.85999996308</v>
      </c>
      <c r="AH103" s="23">
        <f t="shared" si="390"/>
        <v>29270004.099999994</v>
      </c>
      <c r="AI103" s="23">
        <f t="shared" si="390"/>
        <v>32894171.029999986</v>
      </c>
      <c r="AJ103" s="23">
        <f t="shared" si="390"/>
        <v>-36079317.049999997</v>
      </c>
      <c r="AK103" s="23">
        <f t="shared" si="390"/>
        <v>36691769.339999929</v>
      </c>
      <c r="AL103" s="23">
        <f t="shared" si="390"/>
        <v>-4875476.6799999736</v>
      </c>
      <c r="AM103" s="23">
        <f t="shared" si="390"/>
        <v>-16561530.389999971</v>
      </c>
      <c r="AN103" s="23">
        <f t="shared" si="390"/>
        <v>6766902.2699999735</v>
      </c>
      <c r="AO103" s="23">
        <f t="shared" si="390"/>
        <v>15879564.370000001</v>
      </c>
      <c r="AP103" s="23">
        <f t="shared" si="390"/>
        <v>1584442.9300000668</v>
      </c>
      <c r="AQ103" s="23">
        <f t="shared" si="390"/>
        <v>-1105846.1100000758</v>
      </c>
      <c r="AR103" s="23">
        <f t="shared" si="390"/>
        <v>-8695209.2299999222</v>
      </c>
      <c r="AS103" s="23">
        <f t="shared" si="390"/>
        <v>-3392148.4000000525</v>
      </c>
      <c r="AT103" s="23">
        <f t="shared" si="390"/>
        <v>-10664299.580000011</v>
      </c>
      <c r="AU103" s="23">
        <f t="shared" si="390"/>
        <v>27266725.680000037</v>
      </c>
      <c r="AV103" s="23">
        <f t="shared" si="390"/>
        <v>-6439963.8900000062</v>
      </c>
      <c r="AW103" s="23">
        <f t="shared" si="390"/>
        <v>13985355.709999952</v>
      </c>
      <c r="AX103" s="23">
        <f t="shared" si="390"/>
        <v>-17677901.809999976</v>
      </c>
      <c r="AY103" s="23">
        <f t="shared" si="390"/>
        <v>-23455027.46000006</v>
      </c>
      <c r="AZ103" s="23">
        <f t="shared" si="390"/>
        <v>-3529060.3799999375</v>
      </c>
      <c r="BA103" s="23">
        <f t="shared" si="390"/>
        <v>3930823.4399999585</v>
      </c>
    </row>
    <row r="104" spans="1:53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</row>
    <row r="105" spans="1:53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</row>
    <row r="106" spans="1:53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</row>
    <row r="107" spans="1:53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</row>
    <row r="108" spans="1:53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</row>
    <row r="109" spans="1:53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</row>
    <row r="110" spans="1:53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</row>
    <row r="111" spans="1:53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</row>
    <row r="112" spans="1:53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</row>
    <row r="113" spans="2:53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</row>
    <row r="114" spans="2:53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</row>
    <row r="115" spans="2:53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</row>
    <row r="116" spans="2:53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</row>
    <row r="117" spans="2:53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</row>
    <row r="118" spans="2:53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</row>
    <row r="119" spans="2:53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</row>
    <row r="120" spans="2:53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</row>
    <row r="121" spans="2:53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</row>
    <row r="122" spans="2:53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</row>
    <row r="123" spans="2:53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</row>
    <row r="124" spans="2:53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</row>
    <row r="125" spans="2:53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</row>
    <row r="126" spans="2:53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</row>
    <row r="127" spans="2:53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</row>
    <row r="128" spans="2:53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</row>
    <row r="129" spans="2:53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</row>
    <row r="130" spans="2:53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</row>
    <row r="131" spans="2:53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</row>
    <row r="132" spans="2:53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</row>
    <row r="133" spans="2:53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</row>
    <row r="134" spans="2:53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</row>
    <row r="135" spans="2:53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</row>
    <row r="136" spans="2:53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</row>
    <row r="137" spans="2:53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</row>
    <row r="138" spans="2:53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</row>
    <row r="139" spans="2:53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</row>
    <row r="140" spans="2:53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</row>
    <row r="141" spans="2:53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</row>
    <row r="142" spans="2:53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</row>
    <row r="143" spans="2:53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</row>
    <row r="144" spans="2:53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</row>
    <row r="145" spans="2:53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</row>
    <row r="146" spans="2:53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</row>
    <row r="147" spans="2:53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</row>
    <row r="148" spans="2:53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</row>
    <row r="149" spans="2:53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</row>
    <row r="150" spans="2:53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</row>
    <row r="151" spans="2:53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</row>
    <row r="152" spans="2:53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</row>
    <row r="153" spans="2:53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</row>
    <row r="154" spans="2:53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</row>
    <row r="155" spans="2:53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</row>
    <row r="156" spans="2:53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</row>
    <row r="157" spans="2:53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</row>
    <row r="158" spans="2:53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</row>
    <row r="159" spans="2:53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</row>
    <row r="160" spans="2:53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</row>
    <row r="161" spans="2:53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</row>
    <row r="162" spans="2:53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</row>
    <row r="163" spans="2:53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</row>
    <row r="164" spans="2:53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</row>
    <row r="165" spans="2:53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</row>
    <row r="166" spans="2:53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</row>
    <row r="167" spans="2:53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</row>
    <row r="168" spans="2:53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</row>
    <row r="169" spans="2:53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</row>
    <row r="170" spans="2:53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</row>
    <row r="171" spans="2:53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</row>
    <row r="172" spans="2:53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</row>
    <row r="173" spans="2:53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</row>
    <row r="174" spans="2:53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</row>
    <row r="175" spans="2:53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</row>
    <row r="176" spans="2:53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</row>
    <row r="177" spans="2:53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</row>
    <row r="178" spans="2:53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</row>
    <row r="179" spans="2:53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</row>
    <row r="180" spans="2:53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</row>
    <row r="181" spans="2:53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</row>
    <row r="182" spans="2:53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</row>
    <row r="183" spans="2:53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</row>
    <row r="184" spans="2:53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</row>
    <row r="185" spans="2:53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</row>
    <row r="186" spans="2:53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</row>
    <row r="187" spans="2:53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</row>
    <row r="188" spans="2:53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</row>
    <row r="189" spans="2:53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</row>
    <row r="190" spans="2:53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</row>
    <row r="191" spans="2:53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</row>
    <row r="192" spans="2:53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</row>
    <row r="193" spans="2:53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</row>
    <row r="194" spans="2:53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</row>
    <row r="195" spans="2:53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</row>
    <row r="196" spans="2:53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</row>
    <row r="197" spans="2:53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</row>
    <row r="198" spans="2:53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</row>
    <row r="199" spans="2:53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</row>
    <row r="200" spans="2:53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</row>
    <row r="201" spans="2:53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</row>
    <row r="202" spans="2:53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</row>
    <row r="203" spans="2:53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</row>
    <row r="204" spans="2:53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</row>
    <row r="205" spans="2:53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</row>
    <row r="206" spans="2:53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</row>
    <row r="207" spans="2:53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</row>
    <row r="208" spans="2:53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</row>
    <row r="209" spans="2:53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</row>
    <row r="210" spans="2:53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</row>
    <row r="211" spans="2:53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</row>
    <row r="212" spans="2:53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</row>
    <row r="213" spans="2:53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</row>
    <row r="214" spans="2:53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</row>
    <row r="215" spans="2:53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</row>
    <row r="216" spans="2:53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</row>
    <row r="217" spans="2:53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</row>
    <row r="218" spans="2:53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</row>
    <row r="219" spans="2:53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</row>
    <row r="220" spans="2:53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</row>
    <row r="221" spans="2:53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</row>
    <row r="222" spans="2:53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</row>
    <row r="223" spans="2:53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</row>
    <row r="224" spans="2:53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</row>
    <row r="225" spans="2:53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</row>
    <row r="226" spans="2:53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</row>
    <row r="227" spans="2:53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</row>
    <row r="228" spans="2:53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</row>
    <row r="229" spans="2:53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</row>
    <row r="230" spans="2:53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</row>
    <row r="231" spans="2:53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</row>
    <row r="232" spans="2:53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</row>
    <row r="233" spans="2:53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</row>
    <row r="234" spans="2:53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</row>
    <row r="235" spans="2:53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</row>
    <row r="236" spans="2:53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</row>
    <row r="237" spans="2:53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</row>
    <row r="238" spans="2:53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</row>
    <row r="239" spans="2:53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</row>
    <row r="240" spans="2:53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</row>
    <row r="241" spans="2:53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</row>
    <row r="242" spans="2:53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</row>
    <row r="243" spans="2:53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</row>
    <row r="244" spans="2:53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</row>
    <row r="245" spans="2:53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</row>
    <row r="246" spans="2:53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</row>
    <row r="247" spans="2:53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</row>
    <row r="248" spans="2:53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</row>
    <row r="249" spans="2:53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</row>
    <row r="250" spans="2:53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</row>
    <row r="251" spans="2:53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</row>
    <row r="252" spans="2:53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</row>
    <row r="253" spans="2:53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</row>
    <row r="254" spans="2:53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</row>
    <row r="255" spans="2:53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</row>
    <row r="256" spans="2:53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</row>
    <row r="257" spans="2:53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</row>
    <row r="258" spans="2:53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</row>
    <row r="259" spans="2:53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</row>
    <row r="260" spans="2:53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</row>
    <row r="261" spans="2:53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</row>
    <row r="262" spans="2:53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</row>
    <row r="263" spans="2:53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</row>
    <row r="264" spans="2:53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</row>
    <row r="265" spans="2:53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</row>
    <row r="266" spans="2:53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</row>
    <row r="267" spans="2:53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</row>
    <row r="268" spans="2:53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</row>
    <row r="269" spans="2:53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</row>
    <row r="270" spans="2:53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</row>
    <row r="271" spans="2:53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</row>
    <row r="272" spans="2:53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</row>
    <row r="273" spans="2:53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</row>
    <row r="274" spans="2:53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</row>
    <row r="275" spans="2:53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</row>
    <row r="276" spans="2:53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</row>
    <row r="277" spans="2:53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</row>
    <row r="278" spans="2:53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</row>
    <row r="279" spans="2:53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</row>
    <row r="280" spans="2:53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</row>
    <row r="281" spans="2:53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</row>
    <row r="282" spans="2:53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</row>
    <row r="283" spans="2:53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</row>
    <row r="284" spans="2:53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</row>
    <row r="285" spans="2:53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</row>
    <row r="286" spans="2:53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</row>
    <row r="287" spans="2:53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</row>
    <row r="288" spans="2:53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</row>
    <row r="289" spans="2:53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</row>
    <row r="290" spans="2:53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</row>
    <row r="291" spans="2:53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</row>
    <row r="292" spans="2:53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</row>
    <row r="293" spans="2:53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</row>
    <row r="294" spans="2:53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</row>
    <row r="295" spans="2:53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</row>
    <row r="296" spans="2:53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</row>
    <row r="297" spans="2:53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</row>
    <row r="298" spans="2:53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</row>
    <row r="299" spans="2:53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</row>
    <row r="300" spans="2:53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</row>
    <row r="301" spans="2:53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</row>
    <row r="302" spans="2:53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</row>
    <row r="303" spans="2:53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</row>
    <row r="304" spans="2:53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</row>
    <row r="305" spans="2:53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</row>
    <row r="306" spans="2:53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</row>
    <row r="307" spans="2:53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</row>
    <row r="308" spans="2:53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</row>
    <row r="309" spans="2:53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</row>
    <row r="310" spans="2:53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</row>
    <row r="311" spans="2:53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</row>
    <row r="312" spans="2:53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</row>
    <row r="313" spans="2:53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</row>
    <row r="314" spans="2:53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</row>
    <row r="315" spans="2:53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</row>
    <row r="316" spans="2:53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</row>
    <row r="317" spans="2:53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</row>
    <row r="318" spans="2:53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</row>
    <row r="319" spans="2:53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</row>
    <row r="320" spans="2:53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</row>
    <row r="321" spans="2:53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</row>
    <row r="322" spans="2:53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</row>
    <row r="323" spans="2:53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</row>
    <row r="324" spans="2:53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</row>
    <row r="325" spans="2:53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</row>
    <row r="326" spans="2:53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</row>
    <row r="327" spans="2:53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</row>
    <row r="328" spans="2:53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</row>
    <row r="329" spans="2:53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</row>
    <row r="330" spans="2:53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</row>
    <row r="331" spans="2:53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</row>
    <row r="332" spans="2:53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</row>
    <row r="333" spans="2:53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</row>
    <row r="334" spans="2:53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</row>
    <row r="335" spans="2:53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</row>
    <row r="336" spans="2:53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</row>
    <row r="337" spans="2:53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</row>
    <row r="338" spans="2:53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</row>
    <row r="339" spans="2:53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</row>
    <row r="340" spans="2:53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</row>
    <row r="341" spans="2:53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</row>
    <row r="342" spans="2:53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</row>
    <row r="343" spans="2:53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</row>
    <row r="344" spans="2:53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</row>
    <row r="345" spans="2:53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</row>
    <row r="346" spans="2:53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</row>
    <row r="347" spans="2:53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</row>
    <row r="348" spans="2:53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</row>
    <row r="349" spans="2:53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</row>
    <row r="350" spans="2:53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</row>
    <row r="351" spans="2:53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</row>
    <row r="352" spans="2:53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</row>
    <row r="353" spans="2:53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</row>
    <row r="354" spans="2:53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</row>
    <row r="355" spans="2:53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</row>
    <row r="356" spans="2:53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</row>
    <row r="357" spans="2:53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</row>
    <row r="358" spans="2:53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</row>
    <row r="359" spans="2:53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</row>
    <row r="360" spans="2:53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</row>
    <row r="361" spans="2:53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</row>
    <row r="362" spans="2:53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</row>
    <row r="363" spans="2:53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</row>
    <row r="364" spans="2:53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</row>
    <row r="365" spans="2:53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</row>
    <row r="366" spans="2:53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</row>
    <row r="367" spans="2:53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</row>
    <row r="368" spans="2:53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</row>
    <row r="369" spans="2:53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</row>
    <row r="370" spans="2:53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</row>
    <row r="371" spans="2:53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</row>
    <row r="372" spans="2:53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</row>
    <row r="373" spans="2:53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</row>
    <row r="374" spans="2:53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</row>
    <row r="375" spans="2:53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</row>
    <row r="376" spans="2:53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</row>
    <row r="377" spans="2:53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</row>
    <row r="378" spans="2:53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</row>
    <row r="379" spans="2:53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</row>
    <row r="380" spans="2:53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</row>
    <row r="381" spans="2:53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</row>
    <row r="382" spans="2:53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</row>
    <row r="383" spans="2:53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</row>
    <row r="384" spans="2:53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</row>
    <row r="385" spans="2:53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</row>
    <row r="386" spans="2:53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</row>
    <row r="387" spans="2:53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</row>
    <row r="388" spans="2:53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</row>
    <row r="389" spans="2:53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</row>
    <row r="390" spans="2:53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</row>
    <row r="391" spans="2:53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</row>
    <row r="392" spans="2:53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</row>
    <row r="393" spans="2:53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</row>
    <row r="394" spans="2:53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</row>
    <row r="395" spans="2:53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</row>
    <row r="396" spans="2:53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</row>
    <row r="397" spans="2:53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</row>
    <row r="398" spans="2:53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</row>
    <row r="399" spans="2:53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</row>
    <row r="400" spans="2:53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</row>
    <row r="401" spans="2:53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</row>
    <row r="402" spans="2:53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</row>
    <row r="403" spans="2:53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</row>
    <row r="404" spans="2:53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</row>
    <row r="405" spans="2:53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</row>
    <row r="406" spans="2:53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</row>
    <row r="407" spans="2:53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</row>
    <row r="408" spans="2:53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</row>
    <row r="409" spans="2:53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</row>
    <row r="410" spans="2:53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</row>
    <row r="411" spans="2:53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</row>
    <row r="412" spans="2:53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</row>
    <row r="413" spans="2:53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</row>
    <row r="414" spans="2:53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</row>
    <row r="415" spans="2:53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</row>
    <row r="416" spans="2:53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</row>
    <row r="417" spans="2:53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</row>
    <row r="418" spans="2:53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</row>
    <row r="419" spans="2:53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</row>
    <row r="420" spans="2:53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</row>
    <row r="421" spans="2:53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</row>
    <row r="422" spans="2:53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</row>
    <row r="423" spans="2:53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</row>
    <row r="424" spans="2:53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</row>
    <row r="425" spans="2:53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</row>
    <row r="426" spans="2:53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</row>
    <row r="427" spans="2:53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</row>
    <row r="428" spans="2:53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</row>
    <row r="429" spans="2:53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</row>
    <row r="430" spans="2:53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</row>
    <row r="431" spans="2:53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</row>
    <row r="432" spans="2:53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</row>
    <row r="433" spans="2:53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</row>
    <row r="434" spans="2:53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</row>
    <row r="435" spans="2:53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</row>
    <row r="436" spans="2:53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</row>
    <row r="437" spans="2:53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</row>
    <row r="438" spans="2:53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</row>
    <row r="439" spans="2:53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</row>
    <row r="440" spans="2:53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</row>
    <row r="441" spans="2:53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</row>
    <row r="442" spans="2:53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</row>
    <row r="443" spans="2:53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</row>
    <row r="444" spans="2:53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</row>
    <row r="445" spans="2:53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</row>
    <row r="446" spans="2:53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</row>
    <row r="447" spans="2:53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</row>
    <row r="448" spans="2:53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</row>
    <row r="449" spans="2:53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</row>
    <row r="450" spans="2:53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</row>
    <row r="451" spans="2:53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</row>
    <row r="452" spans="2:53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</row>
    <row r="453" spans="2:53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</row>
    <row r="454" spans="2:53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</row>
    <row r="455" spans="2:53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</row>
    <row r="456" spans="2:53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</row>
    <row r="457" spans="2:53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</row>
    <row r="458" spans="2:53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</row>
    <row r="459" spans="2:53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</row>
    <row r="460" spans="2:53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</row>
    <row r="461" spans="2:53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</row>
    <row r="462" spans="2:53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</row>
    <row r="463" spans="2:53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</row>
    <row r="464" spans="2:53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</row>
    <row r="465" spans="2:53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</row>
    <row r="466" spans="2:53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</row>
    <row r="467" spans="2:53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</row>
    <row r="468" spans="2:53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</row>
    <row r="469" spans="2:53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</row>
    <row r="470" spans="2:53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</row>
    <row r="471" spans="2:53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</row>
    <row r="472" spans="2:53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</row>
    <row r="473" spans="2:53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</row>
    <row r="474" spans="2:53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</row>
    <row r="475" spans="2:53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</row>
    <row r="476" spans="2:53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</row>
    <row r="477" spans="2:53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</row>
    <row r="478" spans="2:53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</row>
    <row r="479" spans="2:53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</row>
    <row r="480" spans="2:53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</row>
    <row r="481" spans="2:53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</row>
    <row r="482" spans="2:53" x14ac:dyDescent="0.2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</row>
    <row r="483" spans="2:53" x14ac:dyDescent="0.2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</row>
    <row r="484" spans="2:53" x14ac:dyDescent="0.2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</row>
    <row r="485" spans="2:53" x14ac:dyDescent="0.2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</row>
    <row r="486" spans="2:53" x14ac:dyDescent="0.2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</row>
    <row r="487" spans="2:53" x14ac:dyDescent="0.2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</row>
    <row r="488" spans="2:53" x14ac:dyDescent="0.2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</row>
    <row r="489" spans="2:53" x14ac:dyDescent="0.2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</row>
    <row r="490" spans="2:53" x14ac:dyDescent="0.2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</row>
    <row r="491" spans="2:53" x14ac:dyDescent="0.2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</row>
    <row r="492" spans="2:53" x14ac:dyDescent="0.2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</row>
    <row r="493" spans="2:53" x14ac:dyDescent="0.2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</row>
    <row r="494" spans="2:53" x14ac:dyDescent="0.2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</row>
    <row r="495" spans="2:53" x14ac:dyDescent="0.2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</row>
    <row r="496" spans="2:53" x14ac:dyDescent="0.2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</row>
    <row r="497" spans="2:53" x14ac:dyDescent="0.2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</row>
    <row r="498" spans="2:53" x14ac:dyDescent="0.2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</row>
    <row r="499" spans="2:53" x14ac:dyDescent="0.2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</row>
    <row r="500" spans="2:53" x14ac:dyDescent="0.2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</row>
    <row r="501" spans="2:53" x14ac:dyDescent="0.2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</row>
    <row r="502" spans="2:53" x14ac:dyDescent="0.2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</row>
    <row r="503" spans="2:53" x14ac:dyDescent="0.2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</row>
    <row r="504" spans="2:53" x14ac:dyDescent="0.2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</row>
    <row r="505" spans="2:53" x14ac:dyDescent="0.2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</row>
    <row r="506" spans="2:53" x14ac:dyDescent="0.2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</row>
    <row r="507" spans="2:53" x14ac:dyDescent="0.2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</row>
    <row r="508" spans="2:53" x14ac:dyDescent="0.2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</row>
    <row r="509" spans="2:53" x14ac:dyDescent="0.2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</row>
    <row r="510" spans="2:53" x14ac:dyDescent="0.2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</row>
    <row r="511" spans="2:53" x14ac:dyDescent="0.2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</row>
    <row r="512" spans="2:53" x14ac:dyDescent="0.2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</row>
    <row r="513" spans="2:53" x14ac:dyDescent="0.2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</row>
    <row r="514" spans="2:53" x14ac:dyDescent="0.2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</row>
    <row r="515" spans="2:53" x14ac:dyDescent="0.2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</row>
    <row r="516" spans="2:53" x14ac:dyDescent="0.2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</row>
    <row r="517" spans="2:53" x14ac:dyDescent="0.2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</row>
    <row r="518" spans="2:53" x14ac:dyDescent="0.2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</row>
    <row r="519" spans="2:53" x14ac:dyDescent="0.2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</row>
    <row r="520" spans="2:53" x14ac:dyDescent="0.2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</row>
    <row r="521" spans="2:53" x14ac:dyDescent="0.2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</row>
    <row r="522" spans="2:53" x14ac:dyDescent="0.2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</row>
    <row r="523" spans="2:53" x14ac:dyDescent="0.2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</row>
    <row r="524" spans="2:53" x14ac:dyDescent="0.2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</row>
    <row r="525" spans="2:53" x14ac:dyDescent="0.2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</row>
    <row r="526" spans="2:53" x14ac:dyDescent="0.2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</row>
    <row r="527" spans="2:53" x14ac:dyDescent="0.2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</row>
    <row r="528" spans="2:53" x14ac:dyDescent="0.2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</row>
    <row r="529" spans="2:53" x14ac:dyDescent="0.2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</row>
    <row r="530" spans="2:53" x14ac:dyDescent="0.2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</row>
    <row r="531" spans="2:53" x14ac:dyDescent="0.2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</row>
    <row r="532" spans="2:53" x14ac:dyDescent="0.2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</row>
    <row r="533" spans="2:53" x14ac:dyDescent="0.2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</row>
    <row r="534" spans="2:53" x14ac:dyDescent="0.2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</row>
    <row r="535" spans="2:53" x14ac:dyDescent="0.2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</row>
    <row r="536" spans="2:53" x14ac:dyDescent="0.2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</row>
    <row r="537" spans="2:53" x14ac:dyDescent="0.2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</row>
    <row r="538" spans="2:53" x14ac:dyDescent="0.2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</row>
    <row r="539" spans="2:53" x14ac:dyDescent="0.2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</row>
    <row r="540" spans="2:53" x14ac:dyDescent="0.2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</row>
    <row r="541" spans="2:53" x14ac:dyDescent="0.2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</row>
    <row r="542" spans="2:53" x14ac:dyDescent="0.2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</row>
    <row r="543" spans="2:53" x14ac:dyDescent="0.2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</row>
    <row r="544" spans="2:53" x14ac:dyDescent="0.2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</row>
    <row r="545" spans="2:53" x14ac:dyDescent="0.2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</row>
    <row r="546" spans="2:53" x14ac:dyDescent="0.2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</row>
    <row r="547" spans="2:53" x14ac:dyDescent="0.2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</row>
    <row r="548" spans="2:53" x14ac:dyDescent="0.2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</row>
    <row r="549" spans="2:53" x14ac:dyDescent="0.2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</row>
    <row r="550" spans="2:53" x14ac:dyDescent="0.2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</row>
    <row r="551" spans="2:53" x14ac:dyDescent="0.2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</row>
    <row r="552" spans="2:53" x14ac:dyDescent="0.2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9927FC-3FF3-46AC-9D40-9AA45C023C0F}"/>
</file>

<file path=customXml/itemProps2.xml><?xml version="1.0" encoding="utf-8"?>
<ds:datastoreItem xmlns:ds="http://schemas.openxmlformats.org/officeDocument/2006/customXml" ds:itemID="{F7AF9F0B-0218-44FF-A332-8D6E4267DF5A}"/>
</file>

<file path=customXml/itemProps3.xml><?xml version="1.0" encoding="utf-8"?>
<ds:datastoreItem xmlns:ds="http://schemas.openxmlformats.org/officeDocument/2006/customXml" ds:itemID="{1D3CC598-F3A7-4514-BC1F-72ABE0A25E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Kevin Wong</cp:lastModifiedBy>
  <dcterms:created xsi:type="dcterms:W3CDTF">2020-10-29T10:22:03Z</dcterms:created>
  <dcterms:modified xsi:type="dcterms:W3CDTF">2023-11-13T03:16:43Z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