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yx_\Desktop\"/>
    </mc:Choice>
  </mc:AlternateContent>
  <xr:revisionPtr revIDLastSave="0" documentId="13_ncr:1_{45EC1A70-D9C2-44BC-BE46-4AE3BCD05F48}" xr6:coauthVersionLast="47" xr6:coauthVersionMax="47" xr10:uidLastSave="{00000000-0000-0000-0000-000000000000}"/>
  <bookViews>
    <workbookView xWindow="28680" yWindow="105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<sst xmlns="http://schemas.openxmlformats.org/spreadsheetml/2006/main" count="26" uniqueCount="26">
  <si>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</si>
  <si>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</si>
  <si>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</si>
  <si>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</si>
  <si>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</si>
  <si>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</si>
  <si>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</si>
  <si>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</si>
  <si>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</si>
  <si>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</si>
  <si>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</si>
  <si>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</si>
  <si>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</si>
  <si>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</si>
  <si>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</si>
  <si>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</si>
  <si>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</si>
  <si>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</si>
  <si>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</si>
  <si>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</si>
  <si>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</si>
  <si>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</si>
  <si>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</si>
  <si>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</si>
  <si>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</si>
  <si>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June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</si>
</sst>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June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Row],[June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J5" sqref="J5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19635890.745323244</v>
      </c>
      <c r="D3" s="2">
        <f>Table4[[#This Row],[June 2023 Outstanding]]/$C$22</f>
        <v>2.296979879693007E-2</v>
      </c>
      <c r="E3" s="4">
        <v>625.77631578947364</v>
      </c>
      <c r="F3" s="2">
        <v>1.5996052631578953E-2</v>
      </c>
      <c r="G3" s="5">
        <f>Table4[[#This Row],[Failure ]]*Table4[[#This Row],[June 2023 Outstanding]]</f>
        <v>314096.74183012469</v>
      </c>
      <c r="L3" s="6"/>
    </row>
    <row r="4" spans="2:12" x14ac:dyDescent="0.25">
      <c r="B4" t="s">
        <v>6</v>
      </c>
      <c r="C4" s="3">
        <v>863933.3303835945</v>
      </c>
      <c r="D4" s="2">
        <f>Table4[[#This Row],[June 2023 Outstanding]]/$C$22</f>
        <v>1.0106174978387109E-3</v>
      </c>
      <c r="E4" s="4">
        <v>714.36363636363637</v>
      </c>
      <c r="F4" s="2">
        <v>7.6363636363636408E-3</v>
      </c>
      <c r="G4" s="5">
        <f>Table4[[#This Row],[Failure ]]*Table4[[#This Row],[June 2023 Outstanding]]</f>
        <v>6597.3090683838163</v>
      </c>
      <c r="L4" s="6"/>
    </row>
    <row r="5" spans="2:12" x14ac:dyDescent="0.25">
      <c r="B5" t="s">
        <v>7</v>
      </c>
      <c r="C5" s="3">
        <v>106427565.2895159</v>
      </c>
      <c r="D5" s="2">
        <f>Table4[[#This Row],[June 2023 Outstanding]]/$C$22</f>
        <v>0.12449752307414744</v>
      </c>
      <c r="E5" s="4">
        <v>640.84</v>
      </c>
      <c r="F5" s="2">
        <v>1.5163999999999999E-2</v>
      </c>
      <c r="G5" s="5">
        <f>Table4[[#This Row],[Failure ]]*Table4[[#This Row],[June 2023 Outstanding]]</f>
        <v>1613867.6000502189</v>
      </c>
      <c r="L5" s="6"/>
    </row>
    <row r="6" spans="2:12" x14ac:dyDescent="0.25">
      <c r="B6" t="s">
        <v>8</v>
      </c>
      <c r="C6" s="3">
        <v>1278108.7563707491</v>
      </c>
      <c r="D6" s="2">
        <f>Table4[[#This Row],[June 2023 Outstanding]]/$C$22</f>
        <v>1.4951142963261245E-3</v>
      </c>
      <c r="E6" s="4">
        <v>677.64285714285711</v>
      </c>
      <c r="F6" s="2">
        <v>1.0975E-2</v>
      </c>
      <c r="G6" s="5">
        <f>Table4[[#This Row],[Failure ]]*Table4[[#This Row],[June 2023 Outstanding]]</f>
        <v>14027.243601168972</v>
      </c>
      <c r="L6" s="6"/>
    </row>
    <row r="7" spans="2:12" x14ac:dyDescent="0.25">
      <c r="B7" t="s">
        <v>9</v>
      </c>
      <c r="C7" s="3">
        <v>21263783.724361397</v>
      </c>
      <c r="D7" s="2">
        <f>Table4[[#This Row],[June 2023 Outstanding]]/$C$22</f>
        <v>2.4874085935029336E-2</v>
      </c>
      <c r="E7" s="4">
        <v>660.20289855072463</v>
      </c>
      <c r="F7" s="2">
        <v>1.2121376811594206E-2</v>
      </c>
      <c r="G7" s="5">
        <f>Table4[[#This Row],[Failure ]]*Table4[[#This Row],[June 2023 Outstanding]]</f>
        <v>257746.33496322852</v>
      </c>
      <c r="L7" s="6"/>
    </row>
    <row r="8" spans="2:12" x14ac:dyDescent="0.25">
      <c r="B8" t="s">
        <v>10</v>
      </c>
      <c r="C8" s="3">
        <v>354956.68791827199</v>
      </c>
      <c r="D8" s="2">
        <f>Table4[[#This Row],[June 2023 Outstanding]]/$C$22</f>
        <v>4.1522352150229322E-4</v>
      </c>
      <c r="E8" s="4">
        <v>653.90909090909088</v>
      </c>
      <c r="F8" s="2">
        <v>1.2281818181818184E-2</v>
      </c>
      <c r="G8" s="5">
        <f>Table4[[#This Row],[Failure ]]*Table4[[#This Row],[June 2023 Outstanding]]</f>
        <v>4359.5135034325958</v>
      </c>
      <c r="L8" s="6"/>
    </row>
    <row r="9" spans="2:12" x14ac:dyDescent="0.25">
      <c r="B9" t="s">
        <v>11</v>
      </c>
      <c r="C9" s="3">
        <v>511981.88292239467</v>
      </c>
      <c r="D9" s="2">
        <f>Table4[[#This Row],[June 2023 Outstanding]]/$C$22</f>
        <v>5.9890946588209994E-4</v>
      </c>
      <c r="E9" s="4">
        <v>656.7</v>
      </c>
      <c r="F9" s="2">
        <v>1.332E-2</v>
      </c>
      <c r="G9" s="5">
        <f>Table4[[#This Row],[Failure ]]*Table4[[#This Row],[June 2023 Outstanding]]</f>
        <v>6819.5986805262974</v>
      </c>
      <c r="L9" s="6"/>
    </row>
    <row r="10" spans="2:12" x14ac:dyDescent="0.25">
      <c r="B10" t="s">
        <v>12</v>
      </c>
      <c r="C10" s="3">
        <v>151697235.16639438</v>
      </c>
      <c r="D10" s="2">
        <f>Table4[[#This Row],[June 2023 Outstanding]]/$C$22</f>
        <v>0.17745336919093266</v>
      </c>
      <c r="E10" s="4">
        <v>712.51923076923072</v>
      </c>
      <c r="F10" s="2">
        <v>8.273076923076916E-3</v>
      </c>
      <c r="G10" s="5">
        <f>Table4[[#This Row],[Failure ]]*Table4[[#This Row],[June 2023 Outstanding]]</f>
        <v>1255002.8955496694</v>
      </c>
      <c r="L10" s="6"/>
    </row>
    <row r="11" spans="2:12" x14ac:dyDescent="0.25">
      <c r="B11" t="s">
        <v>13</v>
      </c>
      <c r="C11" s="3">
        <v>38931647.297113828</v>
      </c>
      <c r="D11" s="2">
        <f>Table4[[#This Row],[June 2023 Outstanding]]/$C$22</f>
        <v>4.5541713225346732E-2</v>
      </c>
      <c r="E11" s="4">
        <v>686.76923076923072</v>
      </c>
      <c r="F11" s="2">
        <v>1.0238461538461535E-2</v>
      </c>
      <c r="G11" s="5">
        <f>Table4[[#This Row],[Failure ]]*Table4[[#This Row],[June 2023 Outstanding]]</f>
        <v>398600.17348044988</v>
      </c>
      <c r="L11" s="6"/>
    </row>
    <row r="12" spans="2:12" x14ac:dyDescent="0.25">
      <c r="B12" t="s">
        <v>14</v>
      </c>
      <c r="C12" s="3">
        <v>138243374.08553857</v>
      </c>
      <c r="D12" s="2">
        <f>Table4[[#This Row],[June 2023 Outstanding]]/$C$22</f>
        <v>0.16171522488786816</v>
      </c>
      <c r="E12" s="4">
        <v>710.57692307692309</v>
      </c>
      <c r="F12" s="2">
        <v>7.3923076923076928E-3</v>
      </c>
      <c r="G12" s="5">
        <f>Table4[[#This Row],[Failure ]]*Table4[[#This Row],[June 2023 Outstanding]]</f>
        <v>1021937.5576630967</v>
      </c>
      <c r="I12" s="7"/>
      <c r="L12" s="6"/>
    </row>
    <row r="13" spans="2:12" x14ac:dyDescent="0.25">
      <c r="B13" t="s">
        <v>15</v>
      </c>
      <c r="C13" s="3">
        <v>10280926.595236979</v>
      </c>
      <c r="D13" s="2">
        <f>Table4[[#This Row],[June 2023 Outstanding]]/$C$22</f>
        <v>1.2026488556158101E-2</v>
      </c>
      <c r="E13" s="4">
        <v>693.52380952380952</v>
      </c>
      <c r="F13" s="2">
        <v>9.7793650793650804E-3</v>
      </c>
      <c r="G13" s="5">
        <f>Table4[[#This Row],[Failure ]]*Table4[[#This Row],[June 2023 Outstanding]]</f>
        <v>100540.93452897624</v>
      </c>
      <c r="L13" s="6"/>
    </row>
    <row r="14" spans="2:12" x14ac:dyDescent="0.25">
      <c r="B14" t="s">
        <v>16</v>
      </c>
      <c r="C14" s="3">
        <v>29626024.999903847</v>
      </c>
      <c r="D14" s="2">
        <f>Table4[[#This Row],[June 2023 Outstanding]]/$C$22</f>
        <v>3.4656122415159078E-2</v>
      </c>
      <c r="E14" s="4">
        <v>696.90909090909088</v>
      </c>
      <c r="F14" s="2">
        <v>9.245454545454548E-3</v>
      </c>
      <c r="G14" s="5">
        <f>Table4[[#This Row],[Failure ]]*Table4[[#This Row],[June 2023 Outstanding]]</f>
        <v>273906.06749911112</v>
      </c>
      <c r="L14" s="6"/>
    </row>
    <row r="15" spans="2:12" x14ac:dyDescent="0.25">
      <c r="B15" t="s">
        <v>17</v>
      </c>
      <c r="C15" s="3">
        <v>27966212.204666454</v>
      </c>
      <c r="D15" s="2">
        <f>Table4[[#This Row],[June 2023 Outstanding]]/$C$22</f>
        <v>3.2714495908795799E-2</v>
      </c>
      <c r="E15" s="4">
        <v>648.88172043010752</v>
      </c>
      <c r="F15" s="2">
        <v>1.3456989247311832E-2</v>
      </c>
      <c r="G15" s="5">
        <f>Table4[[#This Row],[Failure ]]*Table4[[#This Row],[June 2023 Outstanding]]</f>
        <v>376341.01692623738</v>
      </c>
      <c r="L15" s="6"/>
    </row>
    <row r="16" spans="2:12" x14ac:dyDescent="0.25">
      <c r="B16" t="s">
        <v>18</v>
      </c>
      <c r="C16" s="3">
        <v>3377326.2884755298</v>
      </c>
      <c r="D16" s="2">
        <f>Table4[[#This Row],[June 2023 Outstanding]]/$C$22</f>
        <v>3.9507505070195108E-3</v>
      </c>
      <c r="E16" s="4">
        <v>686.98734177215192</v>
      </c>
      <c r="F16" s="2">
        <v>1.029620253164557E-2</v>
      </c>
      <c r="G16" s="5">
        <f>Table4[[#This Row],[Failure ]]*Table4[[#This Row],[June 2023 Outstanding]]</f>
        <v>34773.635481594887</v>
      </c>
      <c r="L16" s="6"/>
    </row>
    <row r="17" spans="2:12" x14ac:dyDescent="0.25">
      <c r="B17" t="s">
        <v>19</v>
      </c>
      <c r="C17" s="3">
        <v>178096.4671880992</v>
      </c>
      <c r="D17" s="2">
        <f>Table4[[#This Row],[June 2023 Outstanding]]/$C$22</f>
        <v>2.0833483292470589E-4</v>
      </c>
      <c r="E17" s="4">
        <v>614.5</v>
      </c>
      <c r="F17" s="2">
        <v>1.7250000000000001E-2</v>
      </c>
      <c r="G17" s="5">
        <f>Table4[[#This Row],[Failure ]]*Table4[[#This Row],[June 2023 Outstanding]]</f>
        <v>3072.1640589947115</v>
      </c>
      <c r="L17" s="6"/>
    </row>
    <row r="18" spans="2:12" x14ac:dyDescent="0.25">
      <c r="B18" t="s">
        <v>20</v>
      </c>
      <c r="C18" s="3">
        <v>88057210.713975832</v>
      </c>
      <c r="D18" s="2">
        <f>Table4[[#This Row],[June 2023 Outstanding]]/$C$22</f>
        <v>0.10300813133219554</v>
      </c>
      <c r="E18" s="4">
        <v>655.73913043478262</v>
      </c>
      <c r="F18" s="2">
        <v>1.4639130434782608E-2</v>
      </c>
      <c r="G18" s="5">
        <f>Table4[[#This Row],[Failure ]]*Table4[[#This Row],[June 2023 Outstanding]]</f>
        <v>1289080.9933650286</v>
      </c>
      <c r="L18" s="6"/>
    </row>
    <row r="19" spans="2:12" x14ac:dyDescent="0.25">
      <c r="B19" t="s">
        <v>21</v>
      </c>
      <c r="C19" s="3">
        <v>41536735.075946309</v>
      </c>
      <c r="D19" s="2">
        <f>Table4[[#This Row],[June 2023 Outstanding]]/$C$22</f>
        <v>4.8589109592754989E-2</v>
      </c>
      <c r="E19" s="4">
        <v>681.20967741935488</v>
      </c>
      <c r="F19" s="2">
        <v>1.0176612903225817E-2</v>
      </c>
      <c r="G19" s="5">
        <f>Table4[[#This Row],[Failure ]]*Table4[[#This Row],[June 2023 Outstanding]]</f>
        <v>422703.2741317476</v>
      </c>
      <c r="L19" s="6"/>
    </row>
    <row r="20" spans="2:12" x14ac:dyDescent="0.25">
      <c r="B20" t="s">
        <v>22</v>
      </c>
      <c r="C20" s="3">
        <v>42288061.736839473</v>
      </c>
      <c r="D20" s="2">
        <f>Table4[[#This Row],[June 2023 Outstanding]]/$C$22</f>
        <v>4.9468001335193294E-2</v>
      </c>
      <c r="E20" s="4">
        <v>646.67796610169489</v>
      </c>
      <c r="F20" s="2">
        <v>1.3911864406779653E-2</v>
      </c>
      <c r="G20" s="5">
        <f>Table4[[#This Row],[Failure ]]*Table4[[#This Row],[June 2023 Outstanding]]</f>
        <v>588305.78090843756</v>
      </c>
      <c r="L20" s="6"/>
    </row>
    <row r="21" spans="2:12" x14ac:dyDescent="0.25">
      <c r="B21" t="s">
        <v>23</v>
      </c>
      <c r="C21" s="3">
        <v>132337818.16192517</v>
      </c>
      <c r="D21" s="2">
        <f>Table4[[#This Row],[June 2023 Outstanding]]/$C$22</f>
        <v>0.15480698562799519</v>
      </c>
      <c r="E21" s="4">
        <v>703.15873015873012</v>
      </c>
      <c r="F21" s="2">
        <v>8.8492063492063549E-3</v>
      </c>
      <c r="G21" s="5">
        <f>Table4[[#This Row],[Failure ]]*Table4[[#This Row],[June 2023 Outstanding]]</f>
        <v>1171084.6607186242</v>
      </c>
      <c r="L21" s="6"/>
    </row>
    <row r="22" spans="2:12" ht="15.75" thickBot="1" x14ac:dyDescent="0.3">
      <c r="B22" s="8" t="s">
        <v>24</v>
      </c>
      <c r="C22" s="9">
        <f>SUM(C3:C21)</f>
        <v>854856889.21000016</v>
      </c>
      <c r="D22" s="10">
        <f>SUM(D3:D21)</f>
        <v>0.99999999999999978</v>
      </c>
      <c r="E22" s="14">
        <f>SUMPRODUCT(D3:D21,E3:E21)</f>
        <v>683.65789169110417</v>
      </c>
      <c r="F22" s="15">
        <f>SUMPRODUCT(D3:D21,F3:F21)</f>
        <v>1.0706895635440802E-2</v>
      </c>
      <c r="G22" s="16">
        <f>Table4[[#This Row],[Failure ]]*Table4[[#This Row],[June 2023 Outstanding]]</f>
        <v>9152863.4960090518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F8963B27-1CF5-476E-933D-05573835610B}"/>
</file>

<file path=customXml/itemProps2.xml><?xml version="1.0" encoding="utf-8"?>
<ds:datastoreItem xmlns:ds="http://schemas.openxmlformats.org/officeDocument/2006/customXml" ds:itemID="{0A73EF29-AC9F-48DD-9D53-B458E6C0A3F4}"/>
</file>

<file path=customXml/itemProps3.xml><?xml version="1.0" encoding="utf-8"?>
<ds:datastoreItem xmlns:ds="http://schemas.openxmlformats.org/officeDocument/2006/customXml" ds:itemID="{172531C6-CC90-460B-BAAA-498A0B24A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JV Wong</cp:lastModifiedBy>
  <dcterms:created xsi:type="dcterms:W3CDTF">2023-01-15T23:27:56Z</dcterms:created>
  <dcterms:modified xsi:type="dcterms:W3CDTF">2023-07-19T23:31:31Z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