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84238AD9-DDBE-4376-8A68-598C8F1B62FF}" xr6:coauthVersionLast="47" xr6:coauthVersionMax="47" xr10:uidLastSave="{00000000-0000-0000-0000-000000000000}"/>
  <bookViews>
    <workbookView xWindow="28680" yWindow="-60" windowWidth="29040" windowHeight="15840" xr2:uid="{4F70608B-E910-48D1-9173-69FC2A7D14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18" i="1"/>
  <c r="G19" i="1"/>
  <c r="G21" i="1"/>
  <c r="G20" i="1"/>
  <c r="G16" i="1"/>
  <c r="G15" i="1"/>
  <c r="G14" i="1"/>
  <c r="G13" i="1"/>
  <c r="G12" i="1"/>
  <c r="G11" i="1"/>
  <c r="G9" i="1"/>
  <c r="G8" i="1"/>
  <c r="G7" i="1"/>
  <c r="G6" i="1"/>
  <c r="G5" i="1"/>
  <c r="G4" i="1"/>
  <c r="G3" i="1"/>
  <c r="C22" i="1"/>
  <c r="D20" i="1" l="1"/>
  <c r="D21" i="1"/>
  <c r="D14" i="1"/>
  <c r="D6" i="1"/>
  <c r="D15" i="1"/>
  <c r="D7" i="1"/>
  <c r="D16" i="1"/>
  <c r="D8" i="1"/>
  <c r="D5" i="1"/>
  <c r="D17" i="1"/>
  <c r="D9" i="1"/>
  <c r="D12" i="1"/>
  <c r="D4" i="1"/>
  <c r="D18" i="1"/>
  <c r="D10" i="1"/>
  <c r="D19" i="1"/>
  <c r="D11" i="1"/>
  <c r="D3" i="1"/>
  <c r="D13" i="1"/>
  <c r="F22" i="1" l="1"/>
  <c r="G22" i="1" s="1"/>
  <c r="E22" i="1"/>
  <c r="D22" i="1"/>
</calcChain>
</file>

<file path=xl/sharedStrings.xml><?xml version="1.0" encoding="utf-8"?>
<sst xmlns="http://schemas.openxmlformats.org/spreadsheetml/2006/main" count="26" uniqueCount="26">
  <si>
    <t>Industry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</si>
  <si>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</si>
  <si>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</si>
  <si>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</si>
  <si>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</si>
  <si>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</si>
  <si>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</si>
  <si>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</si>
  <si>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</si>
  <si>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</si>
  <si>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</si>
  <si>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</si>
  <si>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</si>
  <si>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</si>
  <si>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</si>
  <si>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</si>
  <si>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</si>
  <si>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</si>
  <si>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</si>
  <si>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</si>
  <si>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</si>
  <si>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</si>
  <si>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</si>
  <si>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</si>
  <si>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</si>
  <si>
    <t>January 2023 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</si>
</sst>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43" fontId="0" fillId="0" borderId="0" xfId="1" applyFont="1"/>
    <xf numFmtId="0" fontId="2" fillId="0" borderId="1" xfId="0" applyFont="1" applyBorder="1"/>
    <xf numFmtId="44" fontId="2" fillId="0" borderId="1" xfId="2" applyFont="1" applyBorder="1"/>
    <xf numFmtId="10" fontId="2" fillId="0" borderId="1" xfId="3" applyNumberFormat="1" applyFont="1" applyBorder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165" fontId="2" fillId="0" borderId="1" xfId="1" applyNumberFormat="1" applyFont="1" applyFill="1" applyBorder="1"/>
    <xf numFmtId="10" fontId="2" fillId="0" borderId="1" xfId="3" applyNumberFormat="1" applyFont="1" applyFill="1" applyBorder="1"/>
    <xf numFmtId="44" fontId="2" fillId="0" borderId="1" xfId="2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CB303-AA4A-4E99-A8B4-E7B609C83D1F}" name="Table4" displayName="Table4" ref="B2:G22" totalsRowShown="0" headerRowDxfId="7" dataDxfId="6" dataCellStyle="Percent">
  <tableColumns count="6">
    <tableColumn id="1" xr3:uid="{93D52CE0-1C94-47D8-A25F-C4925E93654F}" name="Industry" dataDxfId="5"/>
    <tableColumn id="2" xr3:uid="{38026FD1-F25F-44ED-B859-49C7F20CF969}" name="January 2023 Outstanding" dataDxfId="4" dataCellStyle="Currency"/>
    <tableColumn id="3" xr3:uid="{8BF90F39-E9ED-43AA-B5EB-6BBFA01E8D80}" name="Portfolio Weight" dataDxfId="3" dataCellStyle="Percent"/>
    <tableColumn id="5" xr3:uid="{1DF56088-2144-44FE-B572-19EF22D63473}" name="Equifax Score " dataDxfId="2"/>
    <tableColumn id="7" xr3:uid="{08FF51CD-77D2-467B-8483-6EC306189E3A}" name="Failure " dataDxfId="1" dataCellStyle="Percent"/>
    <tableColumn id="8" xr3:uid="{29401FB2-EAFD-4022-AD99-38562815DE38}" name="Probability of Failure" dataDxfId="0" dataCellStyle="Currency">
      <calculatedColumnFormula>Table4[[#This Row],[Failure ]]*Table4[[#This Row],[January 2023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F456-CB7F-4419-B9EC-36E6A4272BEB}">
  <dimension ref="B2:L28"/>
  <sheetViews>
    <sheetView tabSelected="1" workbookViewId="0">
      <selection activeCell="K12" sqref="K12"/>
    </sheetView>
  </sheetViews>
  <sheetFormatPr defaultRowHeight="15" x14ac:dyDescent="0.25"/>
  <cols>
    <col min="2" max="2" width="42.42578125" bestFit="1" customWidth="1"/>
    <col min="3" max="3" width="29.28515625" bestFit="1" customWidth="1"/>
    <col min="4" max="4" width="18.7109375" bestFit="1" customWidth="1"/>
    <col min="5" max="5" width="17.42578125" bestFit="1" customWidth="1"/>
    <col min="6" max="6" width="10.42578125" bestFit="1" customWidth="1"/>
    <col min="7" max="7" width="24.28515625" bestFit="1" customWidth="1"/>
    <col min="9" max="9" width="14.28515625" bestFit="1" customWidth="1"/>
  </cols>
  <sheetData>
    <row r="2" spans="2:12" x14ac:dyDescent="0.25">
      <c r="B2" s="1" t="s">
        <v>0</v>
      </c>
      <c r="C2" s="1" t="s">
        <v>25</v>
      </c>
      <c r="D2" s="1" t="s">
        <v>1</v>
      </c>
      <c r="E2" s="1" t="s">
        <v>2</v>
      </c>
      <c r="F2" s="1" t="s">
        <v>3</v>
      </c>
      <c r="G2" s="1" t="s">
        <v>4</v>
      </c>
    </row>
    <row r="3" spans="2:12" x14ac:dyDescent="0.25">
      <c r="B3" t="s">
        <v>5</v>
      </c>
      <c r="C3" s="3">
        <v>18504615.656295083</v>
      </c>
      <c r="D3" s="2">
        <f>Table4[[#This Row],[January 2023 Outstanding]]/$C$22</f>
        <v>2.3914019781592431E-2</v>
      </c>
      <c r="E3" s="4">
        <v>628.57746478873241</v>
      </c>
      <c r="F3" s="2">
        <v>1.5242253521126776E-2</v>
      </c>
      <c r="G3" s="5">
        <f>Table4[[#This Row],[Failure ]]*Table4[[#This Row],[January 2023 Outstanding]]</f>
        <v>282052.04314426141</v>
      </c>
      <c r="L3" s="6"/>
    </row>
    <row r="4" spans="2:12" x14ac:dyDescent="0.25">
      <c r="B4" t="s">
        <v>6</v>
      </c>
      <c r="C4" s="3">
        <v>711670.60978877882</v>
      </c>
      <c r="D4" s="2">
        <f>Table4[[#This Row],[January 2023 Outstanding]]/$C$22</f>
        <v>9.1971134967491991E-4</v>
      </c>
      <c r="E4" s="4">
        <v>702.66666666666663</v>
      </c>
      <c r="F4" s="2">
        <v>8.6047619047619085E-3</v>
      </c>
      <c r="G4" s="5">
        <f>Table4[[#This Row],[Failure ]]*Table4[[#This Row],[January 2023 Outstanding]]</f>
        <v>6123.7561518491611</v>
      </c>
      <c r="L4" s="6"/>
    </row>
    <row r="5" spans="2:12" x14ac:dyDescent="0.25">
      <c r="B5" t="s">
        <v>7</v>
      </c>
      <c r="C5" s="3">
        <v>99447197.920511931</v>
      </c>
      <c r="D5" s="2">
        <f>Table4[[#This Row],[January 2023 Outstanding]]/$C$22</f>
        <v>0.12851832766848234</v>
      </c>
      <c r="E5" s="4">
        <v>639.18518518518522</v>
      </c>
      <c r="F5" s="2">
        <v>1.4570370370370371E-2</v>
      </c>
      <c r="G5" s="5">
        <f>Table4[[#This Row],[Failure ]]*Table4[[#This Row],[January 2023 Outstanding]]</f>
        <v>1448982.5059973849</v>
      </c>
      <c r="L5" s="6"/>
    </row>
    <row r="6" spans="2:12" x14ac:dyDescent="0.25">
      <c r="B6" t="s">
        <v>8</v>
      </c>
      <c r="C6" s="3">
        <v>1217714.6171622626</v>
      </c>
      <c r="D6" s="2">
        <f>Table4[[#This Row],[January 2023 Outstanding]]/$C$22</f>
        <v>1.5736858297430306E-3</v>
      </c>
      <c r="E6" s="4">
        <v>687.42857142857144</v>
      </c>
      <c r="F6" s="2">
        <v>9.832142857142857E-3</v>
      </c>
      <c r="G6" s="5">
        <f>Table4[[#This Row],[Failure ]]*Table4[[#This Row],[January 2023 Outstanding]]</f>
        <v>11972.744075170389</v>
      </c>
      <c r="L6" s="6"/>
    </row>
    <row r="7" spans="2:12" x14ac:dyDescent="0.25">
      <c r="B7" t="s">
        <v>9</v>
      </c>
      <c r="C7" s="3">
        <v>19062093.137031265</v>
      </c>
      <c r="D7" s="2">
        <f>Table4[[#This Row],[January 2023 Outstanding]]/$C$22</f>
        <v>2.4634463142845498E-2</v>
      </c>
      <c r="E7" s="4">
        <v>660.55956678700363</v>
      </c>
      <c r="F7" s="2">
        <v>1.1929602888086638E-2</v>
      </c>
      <c r="G7" s="5">
        <f>Table4[[#This Row],[Failure ]]*Table4[[#This Row],[January 2023 Outstanding]]</f>
        <v>227403.20134050466</v>
      </c>
      <c r="L7" s="6"/>
    </row>
    <row r="8" spans="2:12" x14ac:dyDescent="0.25">
      <c r="B8" t="s">
        <v>10</v>
      </c>
      <c r="C8" s="3">
        <v>423514.09018955252</v>
      </c>
      <c r="D8" s="2">
        <f>Table4[[#This Row],[January 2023 Outstanding]]/$C$22</f>
        <v>5.473188159479909E-4</v>
      </c>
      <c r="E8" s="4">
        <v>639.92857142857144</v>
      </c>
      <c r="F8" s="2">
        <v>1.3692857142857144E-2</v>
      </c>
      <c r="G8" s="5">
        <f>Table4[[#This Row],[Failure ]]*Table4[[#This Row],[January 2023 Outstanding]]</f>
        <v>5799.1179349526592</v>
      </c>
      <c r="L8" s="6"/>
    </row>
    <row r="9" spans="2:12" x14ac:dyDescent="0.25">
      <c r="B9" t="s">
        <v>11</v>
      </c>
      <c r="C9" s="3">
        <v>402509.38506545889</v>
      </c>
      <c r="D9" s="2">
        <f>Table4[[#This Row],[January 2023 Outstanding]]/$C$22</f>
        <v>5.2017386232269304E-4</v>
      </c>
      <c r="E9" s="4">
        <v>653.33333333333337</v>
      </c>
      <c r="F9" s="2">
        <v>1.3488888888888889E-2</v>
      </c>
      <c r="G9" s="5">
        <f>Table4[[#This Row],[Failure ]]*Table4[[#This Row],[January 2023 Outstanding]]</f>
        <v>5429.404371882968</v>
      </c>
      <c r="L9" s="6"/>
    </row>
    <row r="10" spans="2:12" x14ac:dyDescent="0.25">
      <c r="B10" t="s">
        <v>12</v>
      </c>
      <c r="C10" s="3">
        <v>138965301.60647386</v>
      </c>
      <c r="D10" s="2">
        <f>Table4[[#This Row],[January 2023 Outstanding]]/$C$22</f>
        <v>0.17958865146391997</v>
      </c>
      <c r="E10" s="4">
        <v>712.87719298245611</v>
      </c>
      <c r="F10" s="2">
        <v>8.1614035087719233E-3</v>
      </c>
      <c r="G10" s="5">
        <f>Table4[[#This Row],[Failure ]]*Table4[[#This Row],[January 2023 Outstanding]]</f>
        <v>1134151.9001286244</v>
      </c>
      <c r="L10" s="6"/>
    </row>
    <row r="11" spans="2:12" x14ac:dyDescent="0.25">
      <c r="B11" t="s">
        <v>13</v>
      </c>
      <c r="C11" s="3">
        <v>38098023.217656769</v>
      </c>
      <c r="D11" s="2">
        <f>Table4[[#This Row],[January 2023 Outstanding]]/$C$22</f>
        <v>4.9235115053939127E-2</v>
      </c>
      <c r="E11" s="4">
        <v>686.96153846153845</v>
      </c>
      <c r="F11" s="2">
        <v>1.0142307692307692E-2</v>
      </c>
      <c r="G11" s="5">
        <f>Table4[[#This Row],[Failure ]]*Table4[[#This Row],[January 2023 Outstanding]]</f>
        <v>386401.87394215731</v>
      </c>
      <c r="L11" s="6"/>
    </row>
    <row r="12" spans="2:12" x14ac:dyDescent="0.25">
      <c r="B12" t="s">
        <v>14</v>
      </c>
      <c r="C12" s="3">
        <v>133252029.20831268</v>
      </c>
      <c r="D12" s="2">
        <f>Table4[[#This Row],[January 2023 Outstanding]]/$C$22</f>
        <v>0.17220523363536466</v>
      </c>
      <c r="E12" s="4">
        <v>712.4</v>
      </c>
      <c r="F12" s="2">
        <v>7.2840000000000005E-3</v>
      </c>
      <c r="G12" s="5">
        <f>Table4[[#This Row],[Failure ]]*Table4[[#This Row],[January 2023 Outstanding]]</f>
        <v>970607.78075334965</v>
      </c>
      <c r="I12" s="7"/>
      <c r="L12" s="6"/>
    </row>
    <row r="13" spans="2:12" x14ac:dyDescent="0.25">
      <c r="B13" t="s">
        <v>15</v>
      </c>
      <c r="C13" s="3">
        <v>9410122.7524869889</v>
      </c>
      <c r="D13" s="2">
        <f>Table4[[#This Row],[January 2023 Outstanding]]/$C$22</f>
        <v>1.2160958424101753E-2</v>
      </c>
      <c r="E13" s="4">
        <v>683.49180327868851</v>
      </c>
      <c r="F13" s="2">
        <v>1.0634426229508198E-2</v>
      </c>
      <c r="G13" s="5">
        <f>Table4[[#This Row],[Failure ]]*Table4[[#This Row],[January 2023 Outstanding]]</f>
        <v>100071.25622193952</v>
      </c>
      <c r="L13" s="6"/>
    </row>
    <row r="14" spans="2:12" x14ac:dyDescent="0.25">
      <c r="B14" t="s">
        <v>16</v>
      </c>
      <c r="C14" s="3">
        <v>29588985.66028383</v>
      </c>
      <c r="D14" s="2">
        <f>Table4[[#This Row],[January 2023 Outstanding]]/$C$22</f>
        <v>3.8238653617026989E-2</v>
      </c>
      <c r="E14" s="4">
        <v>698.27272727272725</v>
      </c>
      <c r="F14" s="2">
        <v>9.0636363636363657E-3</v>
      </c>
      <c r="G14" s="5">
        <f>Table4[[#This Row],[Failure ]]*Table4[[#This Row],[January 2023 Outstanding]]</f>
        <v>268183.80639366352</v>
      </c>
      <c r="L14" s="6"/>
    </row>
    <row r="15" spans="2:12" x14ac:dyDescent="0.25">
      <c r="B15" t="s">
        <v>17</v>
      </c>
      <c r="C15" s="3">
        <v>20039731.503383305</v>
      </c>
      <c r="D15" s="2">
        <f>Table4[[#This Row],[January 2023 Outstanding]]/$C$22</f>
        <v>2.5897891882271006E-2</v>
      </c>
      <c r="E15" s="4">
        <v>642.57608695652175</v>
      </c>
      <c r="F15" s="2">
        <v>1.39054347826087E-2</v>
      </c>
      <c r="G15" s="5">
        <f>Table4[[#This Row],[Failure ]]*Table4[[#This Row],[January 2023 Outstanding]]</f>
        <v>278661.17948128551</v>
      </c>
      <c r="L15" s="6"/>
    </row>
    <row r="16" spans="2:12" x14ac:dyDescent="0.25">
      <c r="B16" t="s">
        <v>18</v>
      </c>
      <c r="C16" s="3">
        <v>4025250.1208464256</v>
      </c>
      <c r="D16" s="2">
        <f>Table4[[#This Row],[January 2023 Outstanding]]/$C$22</f>
        <v>5.2019405754602692E-3</v>
      </c>
      <c r="E16" s="4">
        <v>685.5</v>
      </c>
      <c r="F16" s="2">
        <v>1.0552439024390249E-2</v>
      </c>
      <c r="G16" s="5">
        <f>Table4[[#This Row],[Failure ]]*Table4[[#This Row],[January 2023 Outstanding]]</f>
        <v>42476.206458151384</v>
      </c>
      <c r="L16" s="6"/>
    </row>
    <row r="17" spans="2:12" x14ac:dyDescent="0.25">
      <c r="B17" t="s">
        <v>19</v>
      </c>
      <c r="C17" s="3">
        <v>0</v>
      </c>
      <c r="D17" s="2">
        <f>Table4[[#This Row],[January 2023 Outstanding]]/$C$22</f>
        <v>0</v>
      </c>
      <c r="E17" s="4">
        <v>586</v>
      </c>
      <c r="F17" s="2">
        <v>2.0299999999999999E-2</v>
      </c>
      <c r="G17" s="5">
        <f>Table4[[#This Row],[Failure ]]*Table4[[#This Row],[January 2023 Outstanding]]</f>
        <v>0</v>
      </c>
      <c r="L17" s="6"/>
    </row>
    <row r="18" spans="2:12" x14ac:dyDescent="0.25">
      <c r="B18" t="s">
        <v>20</v>
      </c>
      <c r="C18" s="3">
        <v>82134417.458270624</v>
      </c>
      <c r="D18" s="2">
        <f>Table4[[#This Row],[January 2023 Outstanding]]/$C$22</f>
        <v>0.10614454903193116</v>
      </c>
      <c r="E18" s="4">
        <v>661.18181818181813</v>
      </c>
      <c r="F18" s="2">
        <v>1.3159090909090907E-2</v>
      </c>
      <c r="G18" s="5">
        <f>Table4[[#This Row],[Failure ]]*Table4[[#This Row],[January 2023 Outstanding]]</f>
        <v>1080814.2660986064</v>
      </c>
      <c r="L18" s="6"/>
    </row>
    <row r="19" spans="2:12" x14ac:dyDescent="0.25">
      <c r="B19" t="s">
        <v>21</v>
      </c>
      <c r="C19" s="3">
        <v>33592914.625561997</v>
      </c>
      <c r="D19" s="2">
        <f>Table4[[#This Row],[January 2023 Outstanding]]/$C$22</f>
        <v>4.3413040281317414E-2</v>
      </c>
      <c r="E19" s="4">
        <v>678.34090909090912</v>
      </c>
      <c r="F19" s="2">
        <v>1.0436363636363645E-2</v>
      </c>
      <c r="G19" s="5">
        <f>Table4[[#This Row],[Failure ]]*Table4[[#This Row],[January 2023 Outstanding]]</f>
        <v>350587.87263768364</v>
      </c>
      <c r="L19" s="6"/>
    </row>
    <row r="20" spans="2:12" x14ac:dyDescent="0.25">
      <c r="B20" t="s">
        <v>22</v>
      </c>
      <c r="C20" s="3">
        <v>28680358.057982367</v>
      </c>
      <c r="D20" s="2">
        <f>Table4[[#This Row],[January 2023 Outstanding]]/$C$22</f>
        <v>3.7064409371205753E-2</v>
      </c>
      <c r="E20" s="4">
        <v>646.88135593220341</v>
      </c>
      <c r="F20" s="2">
        <v>1.3855932203389832E-2</v>
      </c>
      <c r="G20" s="5">
        <f>Table4[[#This Row],[Failure ]]*Table4[[#This Row],[January 2023 Outstanding]]</f>
        <v>397393.09682034893</v>
      </c>
      <c r="L20" s="6"/>
    </row>
    <row r="21" spans="2:12" x14ac:dyDescent="0.25">
      <c r="B21" t="s">
        <v>23</v>
      </c>
      <c r="C21" s="3">
        <v>116241340.34269682</v>
      </c>
      <c r="D21" s="2">
        <f>Table4[[#This Row],[January 2023 Outstanding]]/$C$22</f>
        <v>0.15022185621285308</v>
      </c>
      <c r="E21" s="4">
        <v>696.38095238095241</v>
      </c>
      <c r="F21" s="2">
        <v>9.3746031746031761E-3</v>
      </c>
      <c r="G21" s="5">
        <f>Table4[[#This Row],[Failure ]]*Table4[[#This Row],[January 2023 Outstanding]]</f>
        <v>1089716.4381967739</v>
      </c>
      <c r="L21" s="6"/>
    </row>
    <row r="22" spans="2:12" ht="15.75" thickBot="1" x14ac:dyDescent="0.3">
      <c r="B22" s="8" t="s">
        <v>24</v>
      </c>
      <c r="C22" s="9">
        <f>SUM(C3:C21)</f>
        <v>773797789.96999991</v>
      </c>
      <c r="D22" s="10">
        <f>SUM(D3:D21)</f>
        <v>1</v>
      </c>
      <c r="E22" s="14">
        <f>SUMPRODUCT(D3:D21,E3:E21)</f>
        <v>683.83360931421942</v>
      </c>
      <c r="F22" s="15">
        <f>SUMPRODUCT(D3:D21,F3:F21)</f>
        <v>1.045082908606151E-2</v>
      </c>
      <c r="G22" s="16">
        <f>Table4[[#This Row],[Failure ]]*Table4[[#This Row],[January 2023 Outstanding]]</f>
        <v>8086828.4501485908</v>
      </c>
      <c r="I22" s="11"/>
      <c r="L22" s="6"/>
    </row>
    <row r="23" spans="2:12" ht="15.75" thickTop="1" x14ac:dyDescent="0.25"/>
    <row r="24" spans="2:12" x14ac:dyDescent="0.25">
      <c r="C24" s="12"/>
      <c r="F24" s="13"/>
      <c r="I24" s="13"/>
    </row>
    <row r="25" spans="2:12" x14ac:dyDescent="0.25">
      <c r="C25" s="12"/>
    </row>
    <row r="26" spans="2:12" x14ac:dyDescent="0.25">
      <c r="C26" s="12"/>
    </row>
    <row r="28" spans="2:12" x14ac:dyDescent="0.25">
      <c r="C28" s="1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aa93d3-d804-4844-bf54-5a44759c8902" xsi:nil="true"/>
    <lcf76f155ced4ddcb4097134ff3c332f xmlns="afe7f93e-5df7-4624-bd2c-14d6aca18e57">
      <Terms xmlns="http://schemas.microsoft.com/office/infopath/2007/PartnerControls"/>
    </lcf76f155ced4ddcb4097134ff3c332f>
    <test xmlns="afe7f93e-5df7-4624-bd2c-14d6aca18e57">
      <UserInfo>
        <DisplayName/>
        <AccountId xsi:nil="true"/>
        <AccountType/>
      </UserInfo>
    </test>
    <Nextaction xmlns="afe7f93e-5df7-4624-bd2c-14d6aca18e57" xsi:nil="true"/>
  </documentManagement>
</p:properties>
</file>

<file path=customXml/itemProps1.xml><?xml version="1.0" encoding="utf-8"?>
<ds:datastoreItem xmlns:ds="http://schemas.openxmlformats.org/officeDocument/2006/customXml" ds:itemID="{A80F04A8-ACA8-4235-87E5-904A9F28AC17}"/>
</file>

<file path=customXml/itemProps2.xml><?xml version="1.0" encoding="utf-8"?>
<ds:datastoreItem xmlns:ds="http://schemas.openxmlformats.org/officeDocument/2006/customXml" ds:itemID="{DE3810FE-3346-43AF-A002-C518D17B4AD2}"/>
</file>

<file path=customXml/itemProps3.xml><?xml version="1.0" encoding="utf-8"?>
<ds:datastoreItem xmlns:ds="http://schemas.openxmlformats.org/officeDocument/2006/customXml" ds:itemID="{5AE7EF9B-C6C7-4BB1-8E03-BE60332AC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2023-01-15T23:27:56Z</dcterms:created>
  <dcterms:modified xsi:type="dcterms:W3CDTF">2023-02-09T23:24:35Z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  <property fmtid="{D5CDD505-2E9C-101B-9397-08002B2CF9AE}" pid="3" name="MediaServiceImageTags">
    <vt:lpwstr/>
  </property>
</Properties>
</file>