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yx_\Desktop\"/>
    </mc:Choice>
  </mc:AlternateContent>
  <xr:revisionPtr revIDLastSave="0" documentId="8_{2E39FCAB-854B-4675-AF0D-DF4BC8171914}" xr6:coauthVersionLast="47" xr6:coauthVersionMax="47" xr10:uidLastSave="{00000000-0000-0000-0000-000000000000}"/>
  <bookViews>
    <workbookView xWindow="28680" yWindow="105" windowWidth="29040" windowHeight="15840" xr2:uid="{CD657136-0C2C-4CDA-9F71-6B8D995C9D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C22" i="1"/>
  <c r="D20" i="1" l="1"/>
  <c r="D12" i="1"/>
  <c r="D4" i="1"/>
  <c r="D21" i="1"/>
  <c r="D13" i="1"/>
  <c r="D5" i="1"/>
  <c r="D14" i="1"/>
  <c r="D6" i="1"/>
  <c r="D15" i="1"/>
  <c r="D7" i="1"/>
  <c r="D16" i="1"/>
  <c r="D8" i="1"/>
  <c r="D17" i="1"/>
  <c r="D9" i="1"/>
  <c r="D19" i="1"/>
  <c r="D3" i="1"/>
  <c r="D18" i="1"/>
  <c r="D10" i="1"/>
  <c r="D11" i="1"/>
  <c r="F22" i="1" l="1"/>
  <c r="G22" i="1" s="1"/>
  <c r="E22" i="1"/>
  <c r="D22" i="1"/>
</calcChain>
</file>

<file path=xl/sharedStrings.xml><?xml version="1.0" encoding="utf-8"?>
<sst xmlns="http://schemas.openxmlformats.org/spreadsheetml/2006/main" count="26" uniqueCount="26">
  <si>
    <t>Industry</t>
  </si>
  <si>
    <t>October 2022 Outstanding</t>
  </si>
  <si>
    <t>Portfolio Weight</t>
  </si>
  <si>
    <t xml:space="preserve">Equifax Score </t>
  </si>
  <si>
    <t xml:space="preserve">Failure </t>
  </si>
  <si>
    <t>Probability of Failure</t>
  </si>
  <si>
    <t>Accommodation and Food Services</t>
  </si>
  <si>
    <t>Administrative and Support Services</t>
  </si>
  <si>
    <t>Agriculture, Forestry and Fishing</t>
  </si>
  <si>
    <t>Arts and Recreation Services</t>
  </si>
  <si>
    <t>Construction</t>
  </si>
  <si>
    <t>Education and Training</t>
  </si>
  <si>
    <t>Electricity, Gas, Water and Waste Services</t>
  </si>
  <si>
    <t>Financial and Insurance Services</t>
  </si>
  <si>
    <t>Health Care and Social Assistance</t>
  </si>
  <si>
    <t>Information Media and Telecommunications</t>
  </si>
  <si>
    <t>Manufacturing</t>
  </si>
  <si>
    <t>Mining</t>
  </si>
  <si>
    <t xml:space="preserve">Other Services </t>
  </si>
  <si>
    <t>Professional, Scientific and Technical Services</t>
  </si>
  <si>
    <t>Public Administration and Safety</t>
  </si>
  <si>
    <t>Rental, Hiring and Real Estate Services</t>
  </si>
  <si>
    <t>Retail Trade</t>
  </si>
  <si>
    <t>Transport, Postal and Warehousing</t>
  </si>
  <si>
    <t>Wholesale Trade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</si>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</sst>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/>
    </xf>
    <xf numFmtId="10" fontId="0" fillId="0" borderId="0" xfId="3" applyNumberFormat="1" applyFont="1"/>
    <xf numFmtId="164" fontId="0" fillId="0" borderId="0" xfId="0" applyNumberFormat="1"/>
    <xf numFmtId="1" fontId="0" fillId="0" borderId="0" xfId="0" applyNumberFormat="1"/>
    <xf numFmtId="44" fontId="0" fillId="0" borderId="0" xfId="2" applyFont="1"/>
    <xf numFmtId="10" fontId="0" fillId="0" borderId="0" xfId="3" applyNumberFormat="1" applyFont="1" applyFill="1"/>
    <xf numFmtId="43" fontId="0" fillId="0" borderId="0" xfId="1" applyFont="1"/>
    <xf numFmtId="0" fontId="2" fillId="0" borderId="1" xfId="0" applyFont="1" applyBorder="1"/>
    <xf numFmtId="44" fontId="2" fillId="0" borderId="1" xfId="2" applyFont="1" applyBorder="1"/>
    <xf numFmtId="10" fontId="2" fillId="0" borderId="1" xfId="3" applyNumberFormat="1" applyFont="1" applyBorder="1"/>
    <xf numFmtId="44" fontId="0" fillId="0" borderId="0" xfId="0" applyNumberFormat="1"/>
    <xf numFmtId="3" fontId="0" fillId="0" borderId="0" xfId="0" applyNumberFormat="1"/>
    <xf numFmtId="9" fontId="0" fillId="0" borderId="0" xfId="3" applyFont="1"/>
    <xf numFmtId="165" fontId="2" fillId="0" borderId="1" xfId="1" applyNumberFormat="1" applyFont="1" applyFill="1" applyBorder="1"/>
    <xf numFmtId="10" fontId="2" fillId="0" borderId="1" xfId="3" applyNumberFormat="1" applyFont="1" applyFill="1" applyBorder="1"/>
    <xf numFmtId="44" fontId="2" fillId="0" borderId="1" xfId="2" applyFont="1" applyFill="1" applyBorder="1"/>
    <xf numFmtId="0" fontId="0" fillId="0" borderId="0" xfId="0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24BBF8-A1AD-4F8D-A776-4F2C928996CA}" name="Table4" displayName="Table4" ref="B2:G22" totalsRowShown="0" headerRowDxfId="7" dataDxfId="6" dataCellStyle="Percent">
  <tableColumns count="6">
    <tableColumn id="1" xr3:uid="{C6D4653A-F9CA-4B00-9147-E51142C019BC}" name="Industry" dataDxfId="5"/>
    <tableColumn id="2" xr3:uid="{5A896B85-DB54-4677-95DD-41D27C5B2AC8}" name="October 2022 Outstanding" dataDxfId="4" dataCellStyle="Currency"/>
    <tableColumn id="3" xr3:uid="{EB2C3DE8-E00C-4C9D-BBFF-5316A46B9562}" name="Portfolio Weight" dataDxfId="3" dataCellStyle="Percent"/>
    <tableColumn id="5" xr3:uid="{86973263-88E6-4A84-B70C-8B4AA85340AB}" name="Equifax Score " dataDxfId="2"/>
    <tableColumn id="7" xr3:uid="{262AE07F-1CCE-4756-8B47-51E9113C9570}" name="Failure " dataDxfId="1" dataCellStyle="Percent"/>
    <tableColumn id="8" xr3:uid="{0F72EA4A-A5F4-4F83-9229-938C50B881A7}" name="Probability of Failure" dataDxfId="0" dataCellStyle="Currency">
      <calculatedColumnFormula>Table4[[#This Row],[Failure ]]*Table4[[#This Row],[October 2022 Outstanding]]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71CC8-85AB-4798-A625-C65CAED0D7FD}">
  <dimension ref="B2:L28"/>
  <sheetViews>
    <sheetView tabSelected="1" workbookViewId="0">
      <selection activeCell="B27" sqref="B27"/>
    </sheetView>
  </sheetViews>
  <sheetFormatPr defaultRowHeight="15" x14ac:dyDescent="0.25"/>
  <cols>
    <col min="2" max="2" width="42.42578125" bestFit="1" customWidth="1"/>
    <col min="3" max="3" width="29.28515625" bestFit="1" customWidth="1"/>
    <col min="4" max="4" width="18.7109375" bestFit="1" customWidth="1"/>
    <col min="5" max="5" width="17.42578125" bestFit="1" customWidth="1"/>
    <col min="6" max="6" width="10.42578125" bestFit="1" customWidth="1"/>
    <col min="7" max="7" width="24.28515625" bestFit="1" customWidth="1"/>
    <col min="9" max="9" width="14.28515625" bestFit="1" customWidth="1"/>
  </cols>
  <sheetData>
    <row r="2" spans="2:12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2:12" x14ac:dyDescent="0.25">
      <c r="B3" t="s">
        <v>6</v>
      </c>
      <c r="C3" s="3">
        <v>18370337.373527914</v>
      </c>
      <c r="D3" s="2">
        <f>Table4[[#This Row],[October 2022 Outstanding]]/$C$22</f>
        <v>2.605126924795156E-2</v>
      </c>
      <c r="E3" s="4">
        <v>625.82894736842104</v>
      </c>
      <c r="F3" s="2">
        <v>1.5226315789473694E-2</v>
      </c>
      <c r="G3" s="5">
        <f>Table4[[#This Row],[Failure ]]*Table4[[#This Row],[October 2022 Outstanding]]</f>
        <v>279712.55800850678</v>
      </c>
      <c r="L3" s="6"/>
    </row>
    <row r="4" spans="2:12" x14ac:dyDescent="0.25">
      <c r="B4" t="s">
        <v>7</v>
      </c>
      <c r="C4" s="3">
        <v>614642.65668533463</v>
      </c>
      <c r="D4" s="2">
        <f>Table4[[#This Row],[October 2022 Outstanding]]/$C$22</f>
        <v>8.7163458215306874E-4</v>
      </c>
      <c r="E4" s="4">
        <v>699.36</v>
      </c>
      <c r="F4" s="2">
        <v>8.8160000000000027E-3</v>
      </c>
      <c r="G4" s="5">
        <f>Table4[[#This Row],[Failure ]]*Table4[[#This Row],[October 2022 Outstanding]]</f>
        <v>5418.6896613379122</v>
      </c>
      <c r="L4" s="6"/>
    </row>
    <row r="5" spans="2:12" x14ac:dyDescent="0.25">
      <c r="B5" t="s">
        <v>8</v>
      </c>
      <c r="C5" s="3">
        <v>95441949.151605695</v>
      </c>
      <c r="D5" s="2">
        <f>Table4[[#This Row],[October 2022 Outstanding]]/$C$22</f>
        <v>0.13534775460796486</v>
      </c>
      <c r="E5" s="4">
        <v>649.30769230769226</v>
      </c>
      <c r="F5" s="2">
        <v>1.394230769230769E-2</v>
      </c>
      <c r="G5" s="5">
        <f>Table4[[#This Row],[Failure ]]*Table4[[#This Row],[October 2022 Outstanding]]</f>
        <v>1330681.0218252714</v>
      </c>
      <c r="L5" s="6"/>
    </row>
    <row r="6" spans="2:12" x14ac:dyDescent="0.25">
      <c r="B6" t="s">
        <v>9</v>
      </c>
      <c r="C6" s="3">
        <v>1066957.0066434096</v>
      </c>
      <c r="D6" s="2">
        <f>Table4[[#This Row],[October 2022 Outstanding]]/$C$22</f>
        <v>1.513068796227444E-3</v>
      </c>
      <c r="E6" s="4">
        <v>686.67857142857144</v>
      </c>
      <c r="F6" s="2">
        <v>9.8321428571428535E-3</v>
      </c>
      <c r="G6" s="5">
        <f>Table4[[#This Row],[Failure ]]*Table4[[#This Row],[October 2022 Outstanding]]</f>
        <v>10490.47371174752</v>
      </c>
      <c r="L6" s="6"/>
    </row>
    <row r="7" spans="2:12" x14ac:dyDescent="0.25">
      <c r="B7" t="s">
        <v>10</v>
      </c>
      <c r="C7" s="3">
        <v>17436596.874152653</v>
      </c>
      <c r="D7" s="2">
        <f>Table4[[#This Row],[October 2022 Outstanding]]/$C$22</f>
        <v>2.4727116911370375E-2</v>
      </c>
      <c r="E7" s="4">
        <v>663.3060498220641</v>
      </c>
      <c r="F7" s="2">
        <v>1.1678291814946626E-2</v>
      </c>
      <c r="G7" s="5">
        <f>Table4[[#This Row],[Failure ]]*Table4[[#This Row],[October 2022 Outstanding]]</f>
        <v>203629.66655594084</v>
      </c>
      <c r="L7" s="6"/>
    </row>
    <row r="8" spans="2:12" x14ac:dyDescent="0.25">
      <c r="B8" t="s">
        <v>11</v>
      </c>
      <c r="C8" s="3">
        <v>452832.2792110088</v>
      </c>
      <c r="D8" s="2">
        <f>Table4[[#This Row],[October 2022 Outstanding]]/$C$22</f>
        <v>6.4216869783181624E-4</v>
      </c>
      <c r="E8" s="4">
        <v>639.92857142857144</v>
      </c>
      <c r="F8" s="2">
        <v>1.3692857142857144E-2</v>
      </c>
      <c r="G8" s="5">
        <f>Table4[[#This Row],[Failure ]]*Table4[[#This Row],[October 2022 Outstanding]]</f>
        <v>6200.5677089107421</v>
      </c>
      <c r="L8" s="6"/>
    </row>
    <row r="9" spans="2:12" x14ac:dyDescent="0.25">
      <c r="B9" t="s">
        <v>12</v>
      </c>
      <c r="C9" s="3">
        <v>362749.66177349375</v>
      </c>
      <c r="D9" s="2">
        <f>Table4[[#This Row],[October 2022 Outstanding]]/$C$22</f>
        <v>5.144210972457396E-4</v>
      </c>
      <c r="E9" s="4">
        <v>653.5</v>
      </c>
      <c r="F9" s="2">
        <v>1.315E-2</v>
      </c>
      <c r="G9" s="5">
        <f>Table4[[#This Row],[Failure ]]*Table4[[#This Row],[October 2022 Outstanding]]</f>
        <v>4770.1580523214425</v>
      </c>
      <c r="L9" s="6"/>
    </row>
    <row r="10" spans="2:12" x14ac:dyDescent="0.25">
      <c r="B10" t="s">
        <v>13</v>
      </c>
      <c r="C10" s="3">
        <v>124440959.27779612</v>
      </c>
      <c r="D10" s="2">
        <f>Table4[[#This Row],[October 2022 Outstanding]]/$C$22</f>
        <v>0.17647171468341222</v>
      </c>
      <c r="E10" s="4">
        <v>714.44642857142856</v>
      </c>
      <c r="F10" s="2">
        <v>8.001785714285713E-3</v>
      </c>
      <c r="G10" s="5">
        <f>Table4[[#This Row],[Failure ]]*Table4[[#This Row],[October 2022 Outstanding]]</f>
        <v>995749.89022107911</v>
      </c>
      <c r="L10" s="6"/>
    </row>
    <row r="11" spans="2:12" x14ac:dyDescent="0.25">
      <c r="B11" t="s">
        <v>14</v>
      </c>
      <c r="C11" s="3">
        <v>40016615.245532013</v>
      </c>
      <c r="D11" s="2">
        <f>Table4[[#This Row],[October 2022 Outstanding]]/$C$22</f>
        <v>5.6748202112786507E-2</v>
      </c>
      <c r="E11" s="4">
        <v>701</v>
      </c>
      <c r="F11" s="2">
        <v>8.2346153846153836E-3</v>
      </c>
      <c r="G11" s="5">
        <f>Table4[[#This Row],[Failure ]]*Table4[[#This Row],[October 2022 Outstanding]]</f>
        <v>329521.43554109242</v>
      </c>
      <c r="L11" s="6"/>
    </row>
    <row r="12" spans="2:12" x14ac:dyDescent="0.25">
      <c r="B12" t="s">
        <v>15</v>
      </c>
      <c r="C12" s="3">
        <v>126289437.52667904</v>
      </c>
      <c r="D12" s="2">
        <f>Table4[[#This Row],[October 2022 Outstanding]]/$C$22</f>
        <v>0.17909307125305388</v>
      </c>
      <c r="E12" s="4">
        <v>712.4</v>
      </c>
      <c r="F12" s="2">
        <v>7.2840000000000005E-3</v>
      </c>
      <c r="G12" s="5">
        <f>Table4[[#This Row],[Failure ]]*Table4[[#This Row],[October 2022 Outstanding]]</f>
        <v>919892.26294433023</v>
      </c>
      <c r="I12" s="7"/>
      <c r="L12" s="6"/>
    </row>
    <row r="13" spans="2:12" x14ac:dyDescent="0.25">
      <c r="B13" t="s">
        <v>16</v>
      </c>
      <c r="C13" s="3">
        <v>9466658.4589157514</v>
      </c>
      <c r="D13" s="2">
        <f>Table4[[#This Row],[October 2022 Outstanding]]/$C$22</f>
        <v>1.3424819772063381E-2</v>
      </c>
      <c r="E13" s="4">
        <v>686.06153846153848</v>
      </c>
      <c r="F13" s="2">
        <v>1.0389230769230781E-2</v>
      </c>
      <c r="G13" s="5">
        <f>Table4[[#This Row],[Failure ]]*Table4[[#This Row],[October 2022 Outstanding]]</f>
        <v>98351.299343166364</v>
      </c>
      <c r="L13" s="6"/>
    </row>
    <row r="14" spans="2:12" x14ac:dyDescent="0.25">
      <c r="B14" t="s">
        <v>17</v>
      </c>
      <c r="C14" s="3">
        <v>30743942.049543664</v>
      </c>
      <c r="D14" s="2">
        <f>Table4[[#This Row],[October 2022 Outstanding]]/$C$22</f>
        <v>4.3598475944716414E-2</v>
      </c>
      <c r="E14" s="4">
        <v>694.1</v>
      </c>
      <c r="F14" s="2">
        <v>9.4900000000000002E-3</v>
      </c>
      <c r="G14" s="5">
        <f>Table4[[#This Row],[Failure ]]*Table4[[#This Row],[October 2022 Outstanding]]</f>
        <v>291760.01005016937</v>
      </c>
      <c r="L14" s="6"/>
    </row>
    <row r="15" spans="2:12" x14ac:dyDescent="0.25">
      <c r="B15" t="s">
        <v>18</v>
      </c>
      <c r="C15" s="3">
        <v>8303826.9429088635</v>
      </c>
      <c r="D15" s="2">
        <f>Table4[[#This Row],[October 2022 Outstanding]]/$C$22</f>
        <v>1.1775789800673068E-2</v>
      </c>
      <c r="E15" s="4">
        <v>641.89473684210532</v>
      </c>
      <c r="F15" s="2">
        <v>1.3881052631578955E-2</v>
      </c>
      <c r="G15" s="5">
        <f>Table4[[#This Row],[Failure ]]*Table4[[#This Row],[October 2022 Outstanding]]</f>
        <v>115265.85883804131</v>
      </c>
      <c r="L15" s="6"/>
    </row>
    <row r="16" spans="2:12" x14ac:dyDescent="0.25">
      <c r="B16" t="s">
        <v>19</v>
      </c>
      <c r="C16" s="3">
        <v>3992893.1112117907</v>
      </c>
      <c r="D16" s="2">
        <f>Table4[[#This Row],[October 2022 Outstanding]]/$C$22</f>
        <v>5.662385584075582E-3</v>
      </c>
      <c r="E16" s="4">
        <v>685.06024096385545</v>
      </c>
      <c r="F16" s="2">
        <v>1.0562650602409641E-2</v>
      </c>
      <c r="G16" s="5">
        <f>Table4[[#This Row],[Failure ]]*Table4[[#This Row],[October 2022 Outstanding]]</f>
        <v>42175.53482649853</v>
      </c>
      <c r="L16" s="6"/>
    </row>
    <row r="17" spans="2:12" x14ac:dyDescent="0.25">
      <c r="B17" t="s">
        <v>20</v>
      </c>
      <c r="C17" s="3">
        <v>0</v>
      </c>
      <c r="D17" s="2">
        <f>Table4[[#This Row],[October 2022 Outstanding]]/$C$22</f>
        <v>0</v>
      </c>
      <c r="E17" s="4">
        <v>586</v>
      </c>
      <c r="F17" s="2">
        <v>2.0299999999999999E-2</v>
      </c>
      <c r="G17" s="5">
        <f>Table4[[#This Row],[Failure ]]*Table4[[#This Row],[October 2022 Outstanding]]</f>
        <v>0</v>
      </c>
      <c r="L17" s="6"/>
    </row>
    <row r="18" spans="2:12" x14ac:dyDescent="0.25">
      <c r="B18" t="s">
        <v>21</v>
      </c>
      <c r="C18" s="3">
        <v>66309324.163526453</v>
      </c>
      <c r="D18" s="2">
        <f>Table4[[#This Row],[October 2022 Outstanding]]/$C$22</f>
        <v>9.4034313159812311E-2</v>
      </c>
      <c r="E18" s="4">
        <v>670.875</v>
      </c>
      <c r="F18" s="2">
        <v>1.205E-2</v>
      </c>
      <c r="G18" s="5">
        <f>Table4[[#This Row],[Failure ]]*Table4[[#This Row],[October 2022 Outstanding]]</f>
        <v>799027.35617049376</v>
      </c>
      <c r="L18" s="6"/>
    </row>
    <row r="19" spans="2:12" x14ac:dyDescent="0.25">
      <c r="B19" t="s">
        <v>22</v>
      </c>
      <c r="C19" s="3">
        <v>23234847.930309732</v>
      </c>
      <c r="D19" s="2">
        <f>Table4[[#This Row],[October 2022 Outstanding]]/$C$22</f>
        <v>3.2949709472399585E-2</v>
      </c>
      <c r="E19" s="4">
        <v>680.21582733812954</v>
      </c>
      <c r="F19" s="2">
        <v>1.039928057553958E-2</v>
      </c>
      <c r="G19" s="5">
        <f>Table4[[#This Row],[Failure ]]*Table4[[#This Row],[October 2022 Outstanding]]</f>
        <v>241625.702757286</v>
      </c>
      <c r="L19" s="6"/>
    </row>
    <row r="20" spans="2:12" x14ac:dyDescent="0.25">
      <c r="B20" t="s">
        <v>23</v>
      </c>
      <c r="C20" s="3">
        <v>28219668.422898799</v>
      </c>
      <c r="D20" s="2">
        <f>Table4[[#This Row],[October 2022 Outstanding]]/$C$22</f>
        <v>4.0018763141075095E-2</v>
      </c>
      <c r="E20" s="4">
        <v>667.09615384615381</v>
      </c>
      <c r="F20" s="2">
        <v>1.2180769230769229E-2</v>
      </c>
      <c r="G20" s="5">
        <f>Table4[[#This Row],[Failure ]]*Table4[[#This Row],[October 2022 Outstanding]]</f>
        <v>343737.26882815571</v>
      </c>
      <c r="L20" s="6"/>
    </row>
    <row r="21" spans="2:12" x14ac:dyDescent="0.25">
      <c r="B21" t="s">
        <v>24</v>
      </c>
      <c r="C21" s="3">
        <v>110396696.58707821</v>
      </c>
      <c r="D21" s="2">
        <f>Table4[[#This Row],[October 2022 Outstanding]]/$C$22</f>
        <v>0.15655532113518697</v>
      </c>
      <c r="E21" s="4">
        <v>689.453125</v>
      </c>
      <c r="F21" s="2">
        <v>9.9390625000000104E-3</v>
      </c>
      <c r="G21" s="5">
        <f>Table4[[#This Row],[Failure ]]*Table4[[#This Row],[October 2022 Outstanding]]</f>
        <v>1097239.6671725083</v>
      </c>
      <c r="L21" s="6"/>
    </row>
    <row r="22" spans="2:12" ht="15.75" thickBot="1" x14ac:dyDescent="0.3">
      <c r="B22" s="8" t="s">
        <v>25</v>
      </c>
      <c r="C22" s="9">
        <f>SUM(C3:C21)</f>
        <v>705160934.72000003</v>
      </c>
      <c r="D22" s="10">
        <f>SUM(D3:D21)</f>
        <v>0.99999999999999989</v>
      </c>
      <c r="E22" s="14">
        <f>SUMPRODUCT(D3:D21,E3:E21)</f>
        <v>687.47124684606092</v>
      </c>
      <c r="F22" s="15">
        <f>SUMPRODUCT(D3:D21,F3:F21)</f>
        <v>1.0090249008252459E-2</v>
      </c>
      <c r="G22" s="16">
        <f>Table4[[#This Row],[Failure ]]*Table4[[#This Row],[October 2022 Outstanding]]</f>
        <v>7115249.4222168569</v>
      </c>
      <c r="H22" s="17"/>
      <c r="I22" s="11"/>
      <c r="L22" s="6"/>
    </row>
    <row r="23" spans="2:12" ht="15.75" thickTop="1" x14ac:dyDescent="0.25"/>
    <row r="24" spans="2:12" x14ac:dyDescent="0.25">
      <c r="C24" s="12"/>
      <c r="F24" s="13"/>
      <c r="I24" s="13"/>
    </row>
    <row r="25" spans="2:12" x14ac:dyDescent="0.25">
      <c r="C25" s="12"/>
    </row>
    <row r="26" spans="2:12" x14ac:dyDescent="0.25">
      <c r="C26" s="12"/>
    </row>
    <row r="28" spans="2:12" x14ac:dyDescent="0.25">
      <c r="C28" s="11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390DC4A-98EB-4142-A9E0-1181C952515E}"/>
</file>

<file path=customXml/itemProps2.xml><?xml version="1.0" encoding="utf-8"?>
<ds:datastoreItem xmlns:ds="http://schemas.openxmlformats.org/officeDocument/2006/customXml" ds:itemID="{2695A432-8C78-4B7E-A8E5-085F8AC12703}"/>
</file>

<file path=customXml/itemProps3.xml><?xml version="1.0" encoding="utf-8"?>
<ds:datastoreItem xmlns:ds="http://schemas.openxmlformats.org/officeDocument/2006/customXml" ds:itemID="{F4A4E590-083C-4484-9D09-F0137C9CB8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 Wong</dc:creator>
  <cp:lastModifiedBy>JV Wong</cp:lastModifiedBy>
  <dcterms:created xsi:type="dcterms:W3CDTF">2022-11-14T06:06:39Z</dcterms:created>
  <dcterms:modified xsi:type="dcterms:W3CDTF">2022-11-14T06:07:38Z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