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Your OKRs" sheetId="2" state="visible" r:id="rId4"/>
    <sheet name="Dashboard" sheetId="3" state="visible" r:id="rId5"/>
    <sheet name="OKR Lint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<sst xmlns="http://schemas.openxmlformats.org/spreadsheetml/2006/main" count="83" uniqueCount="64">
  <si>
    <t xml:space="preserve">The OKR Spreadsheet Upgrade</t>
  </si>
  <si>
    <t xml:space="preserve">Three upgrades for the OKRs you already run in a spreadsheet — a live dashboard, an alignment check, and an OKR linter. Works in Google Sheets and Excel. No scripts, no add-ons.</t>
  </si>
  <si>
    <t xml:space="preserve">How to use it</t>
  </si>
  <si>
    <t xml:space="preserve">1.  Your OKRs tab — put your objectives and key results in the white cells. Progress, status, the progress bar and the alignment flag all calculate on their own.</t>
  </si>
  <si>
    <t xml:space="preserve">2.  Dashboard tab — reads your OKRs and shows overall progress, status counts, how much of the program is aligned, and a per-owner roll-up. Nothing to wire.</t>
  </si>
  <si>
    <t xml:space="preserve">3.  OKR Linter tab — reads each key result and tells you whether it's a real KR, a KPI in disguise, a task, or an activity — with a one-line reason and a rewrite prompt.</t>
  </si>
  <si>
    <t xml:space="preserve">Which cells to edit</t>
  </si>
  <si>
    <t xml:space="preserve">   White cells — you type here (objectives, key results, owners, numbers).  Shaded cells — calculated; leave them alone.</t>
  </si>
  <si>
    <t xml:space="preserve">The tabs come pre-filled with example OKRs so you can see it working. Type over them or delete them.</t>
  </si>
  <si>
    <t xml:space="preserve">When the spreadsheet starts to strain</t>
  </si>
  <si>
    <t xml:space="preserve">The dashboard needs your numbers kept current by hand, the alignment flag can point out orphans but can't stop them, and the linter can flag a KPI but can't make the team write a better one. That's the ceiling of a spreadsheet — and where OKRs Tool takes over.</t>
  </si>
  <si>
    <t xml:space="preserve">See it live  →  okrstool.com</t>
  </si>
  <si>
    <t xml:space="preserve">Level</t>
  </si>
  <si>
    <t xml:space="preserve">Objective</t>
  </si>
  <si>
    <t xml:space="preserve">Serves (parent objective)</t>
  </si>
  <si>
    <t xml:space="preserve">Owner</t>
  </si>
  <si>
    <t xml:space="preserve">Key Result</t>
  </si>
  <si>
    <t xml:space="preserve">Start</t>
  </si>
  <si>
    <t xml:space="preserve">Target</t>
  </si>
  <si>
    <t xml:space="preserve">Current</t>
  </si>
  <si>
    <t xml:space="preserve">Progress</t>
  </si>
  <si>
    <t xml:space="preserve">Progress bar</t>
  </si>
  <si>
    <t xml:space="preserve">Status</t>
  </si>
  <si>
    <t xml:space="preserve">Aligned?</t>
  </si>
  <si>
    <t xml:space="preserve">Company</t>
  </si>
  <si>
    <t xml:space="preserve">Become the obvious choice for mid-market teams</t>
  </si>
  <si>
    <t xml:space="preserve">Steven</t>
  </si>
  <si>
    <t xml:space="preserve">Grow trial-to-paid conversion from 18% to 30%</t>
  </si>
  <si>
    <t xml:space="preserve">Increase net revenue retention from 102% to 115%</t>
  </si>
  <si>
    <t xml:space="preserve">Marketing</t>
  </si>
  <si>
    <t xml:space="preserve">Build demand that compounds</t>
  </si>
  <si>
    <t xml:space="preserve">Priya</t>
  </si>
  <si>
    <t xml:space="preserve">Publish 12 customer case studies</t>
  </si>
  <si>
    <t xml:space="preserve">Maintain blog uptime at 99.9%</t>
  </si>
  <si>
    <t xml:space="preserve">Product</t>
  </si>
  <si>
    <t xml:space="preserve">Make onboarding effortless</t>
  </si>
  <si>
    <t xml:space="preserve">Dan</t>
  </si>
  <si>
    <t xml:space="preserve">Reduce time-to-first-value from 3 days to 1 day</t>
  </si>
  <si>
    <t xml:space="preserve">Ship the new setup wizard</t>
  </si>
  <si>
    <t xml:space="preserve">Sales</t>
  </si>
  <si>
    <t xml:space="preserve">Make the team quota-ready</t>
  </si>
  <si>
    <t xml:space="preserve">Mara</t>
  </si>
  <si>
    <t xml:space="preserve">Track pipeline coverage</t>
  </si>
  <si>
    <t xml:space="preserve">Dashboard</t>
  </si>
  <si>
    <t xml:space="preserve">Reads the Your OKRs tab. Read-only.</t>
  </si>
  <si>
    <t xml:space="preserve">Overall progress</t>
  </si>
  <si>
    <t xml:space="preserve">Key results by status</t>
  </si>
  <si>
    <t xml:space="preserve">On track</t>
  </si>
  <si>
    <t xml:space="preserve">At risk</t>
  </si>
  <si>
    <t xml:space="preserve">Off track</t>
  </si>
  <si>
    <t xml:space="preserve">Alignment</t>
  </si>
  <si>
    <t xml:space="preserve">Team/dept OKRs aligned</t>
  </si>
  <si>
    <t xml:space="preserve">Orphans (ladder to nothing)</t>
  </si>
  <si>
    <t xml:space="preserve">By owner</t>
  </si>
  <si>
    <t xml:space="preserve">Avg progress</t>
  </si>
  <si>
    <t xml:space="preserve">KRs</t>
  </si>
  <si>
    <t xml:space="preserve">Verdict</t>
  </si>
  <si>
    <t xml:space="preserve">Why</t>
  </si>
  <si>
    <t xml:space="preserve">Rewrite prompt</t>
  </si>
  <si>
    <t xml:space="preserve">hasTarget</t>
  </si>
  <si>
    <t xml:space="preserve">movement</t>
  </si>
  <si>
    <t xml:space="preserve">maintain</t>
  </si>
  <si>
    <t xml:space="preserve">task</t>
  </si>
  <si>
    <t xml:space="preserve">binary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</si>
</sst>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F172A"/>
      <name val="Arial"/>
      <family val="0"/>
      <charset val="1"/>
    </font>
    <font>
      <sz val="11"/>
      <color rgb="FF475569"/>
      <name val="Arial"/>
      <family val="0"/>
      <charset val="1"/>
    </font>
    <font>
      <b val="true"/>
      <sz val="13"/>
      <color rgb="FF0F172A"/>
      <name val="Arial"/>
      <family val="0"/>
      <charset val="1"/>
    </font>
    <font>
      <sz val="10"/>
      <color rgb="FF1E293B"/>
      <name val="Arial"/>
      <family val="0"/>
      <charset val="1"/>
    </font>
    <font>
      <b val="true"/>
      <sz val="11"/>
      <color rgb="FF0D948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94A3B8"/>
      <name val="Arial"/>
      <family val="0"/>
      <charset val="1"/>
    </font>
    <font>
      <sz val="10"/>
      <color rgb="FF475569"/>
      <name val="Arial"/>
      <family val="0"/>
      <charset val="1"/>
    </font>
    <font>
      <sz val="10"/>
      <color rgb="FF0D9488"/>
      <name val="Consolas"/>
      <family val="0"/>
      <charset val="1"/>
    </font>
    <font>
      <b val="true"/>
      <sz val="10"/>
      <color rgb="FF475569"/>
      <name val="Arial"/>
      <family val="0"/>
      <charset val="1"/>
    </font>
    <font>
      <b val="true"/>
      <sz val="16"/>
      <color rgb="FF0F172A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28"/>
      <color rgb="FF0D9488"/>
      <name val="Arial"/>
      <family val="0"/>
      <charset val="1"/>
    </font>
    <font>
      <sz val="12"/>
      <color rgb="FF0D9488"/>
      <name val="Consolas"/>
      <family val="0"/>
      <charset val="1"/>
    </font>
    <font>
      <b val="true"/>
      <sz val="10"/>
      <color rgb="FFB91C1C"/>
      <name val="Arial"/>
      <family val="0"/>
      <charset val="1"/>
    </font>
    <font>
      <b val="true"/>
      <sz val="10"/>
      <color rgb="FF1E293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E2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569"/>
      <rgbColor rgb="FF94A3B8"/>
      <rgbColor rgb="FF003366"/>
      <rgbColor rgb="FF339966"/>
      <rgbColor rgb="FF0F172A"/>
      <rgbColor rgb="FF333300"/>
      <rgbColor rgb="FFB91C1C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542520</xdr:colOff>
      <xdr:row>2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190440"/>
          <a:ext cx="542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krstool.com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8"/>
  </cols>
  <sheetData>
    <row r="5" customFormat="false" ht="24.45" hidden="false" customHeight="false" outlineLevel="0" collapsed="false">
      <c r="B5" s="1" t="s">
        <v>0</v>
      </c>
    </row>
    <row r="6" customFormat="false" ht="30" hidden="false" customHeight="true" outlineLevel="0" collapsed="false">
      <c r="B6" s="2" t="s">
        <v>1</v>
      </c>
    </row>
    <row r="8" customFormat="false" ht="16.15" hidden="false" customHeight="false" outlineLevel="0" collapsed="false">
      <c r="B8" s="3" t="s">
        <v>2</v>
      </c>
    </row>
    <row r="9" customFormat="false" ht="27.75" hidden="false" customHeight="true" outlineLevel="0" collapsed="false">
      <c r="B9" s="4" t="s">
        <v>3</v>
      </c>
    </row>
    <row r="10" customFormat="false" ht="27.75" hidden="false" customHeight="true" outlineLevel="0" collapsed="false">
      <c r="B10" s="4" t="s">
        <v>4</v>
      </c>
    </row>
    <row r="11" customFormat="false" ht="27.75" hidden="false" customHeight="true" outlineLevel="0" collapsed="false">
      <c r="B11" s="4" t="s">
        <v>5</v>
      </c>
    </row>
    <row r="13" customFormat="false" ht="16.15" hidden="false" customHeight="false" outlineLevel="0" collapsed="false">
      <c r="B13" s="3" t="s">
        <v>6</v>
      </c>
    </row>
    <row r="14" customFormat="false" ht="15" hidden="false" customHeight="false" outlineLevel="0" collapsed="false">
      <c r="B14" s="4" t="s">
        <v>7</v>
      </c>
    </row>
    <row r="15" customFormat="false" ht="15" hidden="false" customHeight="false" outlineLevel="0" collapsed="false">
      <c r="B15" s="4" t="s">
        <v>8</v>
      </c>
    </row>
    <row r="17" customFormat="false" ht="16.15" hidden="false" customHeight="false" outlineLevel="0" collapsed="false">
      <c r="B17" s="3" t="s">
        <v>9</v>
      </c>
    </row>
    <row r="18" customFormat="false" ht="43.5" hidden="false" customHeight="true" outlineLevel="0" collapsed="false">
      <c r="B18" s="4" t="s">
        <v>10</v>
      </c>
    </row>
    <row r="20" customFormat="false" ht="15" hidden="false" customHeight="false" outlineLevel="0" collapsed="false">
      <c r="B20" s="5" t="s">
        <v>11</v>
      </c>
    </row>
  </sheetData>
  <hyperlinks>
    <hyperlink ref="B20" r:id="rId1" display="See it live  →  okrstoo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5" min="5" style="0" width="34"/>
    <col collapsed="false" customWidth="true" hidden="false" outlineLevel="0" max="8" min="6" style="0" width="9"/>
    <col collapsed="false" customWidth="true" hidden="false" outlineLevel="0" max="9" min="9" style="0" width="10"/>
    <col collapsed="false" customWidth="true" hidden="false" outlineLevel="0" max="10" min="10" style="0" width="16"/>
    <col collapsed="false" customWidth="true" hidden="false" outlineLevel="0" max="11" min="11" style="0" width="12"/>
    <col collapsed="false" customWidth="true" hidden="false" outlineLevel="0" max="12" min="12" style="0" width="14"/>
  </cols>
  <sheetData>
    <row r="1" customFormat="false" ht="25.5" hidden="false" customHeight="true" outlineLevel="0" collapsed="false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19</v>
      </c>
      <c r="I1" s="6" t="s">
        <v>20</v>
      </c>
      <c r="J1" s="6" t="s">
        <v>21</v>
      </c>
      <c r="K1" s="6" t="s">
        <v>22</v>
      </c>
      <c r="L1" s="6" t="s">
        <v>23</v>
      </c>
    </row>
    <row r="2" customFormat="false" ht="23.85" hidden="false" customHeight="false" outlineLevel="0" collapsed="false">
      <c r="A2" s="7" t="s">
        <v>24</v>
      </c>
      <c r="B2" s="7" t="s">
        <v>25</v>
      </c>
      <c r="C2" s="7"/>
      <c r="D2" s="7" t="s">
        <v>26</v>
      </c>
      <c r="E2" s="7" t="s">
        <v>27</v>
      </c>
      <c r="F2" s="8" t="n">
        <v>18</v>
      </c>
      <c r="G2" s="8" t="n">
        <v>30</v>
      </c>
      <c r="H2" s="8" t="n">
        <v>24</v>
      </c>
      <c r="I2" s="9" t="n">
        <f aca="false">IFERROR(($H2-$F2)/($G2-$F2),"")</f>
        <v>0.5</v>
      </c>
      <c r="J2" s="10" t="str">
        <f aca="false">IF($I2="","",REPT("|",ROUND(MIN(MAX($I2,0),1)*10,0))&amp;REPT("·",10-ROUND(MIN(MAX($I2,0),1)*10,0)))</f>
        <v>|||||·····</v>
      </c>
      <c r="K2" s="11" t="str">
        <f aca="false">IF($I2="","",IF($I2&gt;=0.7,"On track",IF($I2&gt;=0.3,"At risk","Off track")))</f>
        <v>At risk</v>
      </c>
      <c r="L2" s="12" t="str">
        <f aca="false">IF($B2="","",IF($A2="Company","—",IF($C2="","Not aligned","Aligned")))</f>
        <v>—</v>
      </c>
    </row>
    <row r="3" customFormat="false" ht="23.85" hidden="false" customHeight="false" outlineLevel="0" collapsed="false">
      <c r="A3" s="7" t="s">
        <v>24</v>
      </c>
      <c r="B3" s="7" t="s">
        <v>25</v>
      </c>
      <c r="C3" s="7"/>
      <c r="D3" s="7" t="s">
        <v>26</v>
      </c>
      <c r="E3" s="7" t="s">
        <v>28</v>
      </c>
      <c r="F3" s="8" t="n">
        <v>102</v>
      </c>
      <c r="G3" s="8" t="n">
        <v>115</v>
      </c>
      <c r="H3" s="8" t="n">
        <v>108</v>
      </c>
      <c r="I3" s="9" t="n">
        <f aca="false">IFERROR(($H3-$F3)/($G3-$F3),"")</f>
        <v>0.461538461538462</v>
      </c>
      <c r="J3" s="10" t="str">
        <f aca="false">IF($I3="","",REPT("|",ROUND(MIN(MAX($I3,0),1)*10,0))&amp;REPT("·",10-ROUND(MIN(MAX($I3,0),1)*10,0)))</f>
        <v>|||||·····</v>
      </c>
      <c r="K3" s="11" t="str">
        <f aca="false">IF($I3="","",IF($I3&gt;=0.7,"On track",IF($I3&gt;=0.3,"At risk","Off track")))</f>
        <v>At risk</v>
      </c>
      <c r="L3" s="12" t="str">
        <f aca="false">IF($B3="","",IF($A3="Company","—",IF($C3="","Not aligned","Aligned")))</f>
        <v>—</v>
      </c>
    </row>
    <row r="4" customFormat="false" ht="23.85" hidden="false" customHeight="false" outlineLevel="0" collapsed="false">
      <c r="A4" s="7" t="s">
        <v>29</v>
      </c>
      <c r="B4" s="7" t="s">
        <v>30</v>
      </c>
      <c r="C4" s="7" t="s">
        <v>25</v>
      </c>
      <c r="D4" s="7" t="s">
        <v>31</v>
      </c>
      <c r="E4" s="7" t="s">
        <v>32</v>
      </c>
      <c r="F4" s="8" t="n">
        <v>0</v>
      </c>
      <c r="G4" s="8" t="n">
        <v>12</v>
      </c>
      <c r="H4" s="8" t="n">
        <v>7</v>
      </c>
      <c r="I4" s="9" t="n">
        <f aca="false">IFERROR(($H4-$F4)/($G4-$F4),"")</f>
        <v>0.583333333333333</v>
      </c>
      <c r="J4" s="10" t="str">
        <f aca="false">IF($I4="","",REPT("|",ROUND(MIN(MAX($I4,0),1)*10,0))&amp;REPT("·",10-ROUND(MIN(MAX($I4,0),1)*10,0)))</f>
        <v>||||||····</v>
      </c>
      <c r="K4" s="11" t="str">
        <f aca="false">IF($I4="","",IF($I4&gt;=0.7,"On track",IF($I4&gt;=0.3,"At risk","Off track")))</f>
        <v>At risk</v>
      </c>
      <c r="L4" s="12" t="str">
        <f aca="false">IF($B4="","",IF($A4="Company","—",IF($C4="","Not aligned","Aligned")))</f>
        <v>Aligned</v>
      </c>
    </row>
    <row r="5" customFormat="false" ht="23.85" hidden="false" customHeight="false" outlineLevel="0" collapsed="false">
      <c r="A5" s="7" t="s">
        <v>29</v>
      </c>
      <c r="B5" s="7" t="s">
        <v>30</v>
      </c>
      <c r="C5" s="7" t="s">
        <v>25</v>
      </c>
      <c r="D5" s="7" t="s">
        <v>31</v>
      </c>
      <c r="E5" s="7" t="s">
        <v>33</v>
      </c>
      <c r="F5" s="8" t="n">
        <v>99.9</v>
      </c>
      <c r="G5" s="8" t="n">
        <v>99.9</v>
      </c>
      <c r="H5" s="8" t="n">
        <v>99.9</v>
      </c>
      <c r="I5" s="9" t="str">
        <f aca="false">IFERROR(($H5-$F5)/($G5-$F5),"")</f>
        <v/>
      </c>
      <c r="J5" s="10" t="str">
        <f aca="false">IF($I5="","",REPT("|",ROUND(MIN(MAX($I5,0),1)*10,0))&amp;REPT("·",10-ROUND(MIN(MAX($I5,0),1)*10,0)))</f>
        <v/>
      </c>
      <c r="K5" s="11" t="str">
        <f aca="false">IF($I5="","",IF($I5&gt;=0.7,"On track",IF($I5&gt;=0.3,"At risk","Off track")))</f>
        <v/>
      </c>
      <c r="L5" s="12" t="str">
        <f aca="false">IF($B5="","",IF($A5="Company","—",IF($C5="","Not aligned","Aligned")))</f>
        <v>Aligned</v>
      </c>
    </row>
    <row r="6" customFormat="false" ht="23.85" hidden="false" customHeight="false" outlineLevel="0" collapsed="false">
      <c r="A6" s="7" t="s">
        <v>34</v>
      </c>
      <c r="B6" s="7" t="s">
        <v>35</v>
      </c>
      <c r="C6" s="7"/>
      <c r="D6" s="7" t="s">
        <v>36</v>
      </c>
      <c r="E6" s="7" t="s">
        <v>37</v>
      </c>
      <c r="F6" s="8" t="n">
        <v>3</v>
      </c>
      <c r="G6" s="8" t="n">
        <v>1</v>
      </c>
      <c r="H6" s="8" t="n">
        <v>2</v>
      </c>
      <c r="I6" s="9" t="n">
        <f aca="false">IFERROR(($H6-$F6)/($G6-$F6),"")</f>
        <v>0.5</v>
      </c>
      <c r="J6" s="10" t="str">
        <f aca="false">IF($I6="","",REPT("|",ROUND(MIN(MAX($I6,0),1)*10,0))&amp;REPT("·",10-ROUND(MIN(MAX($I6,0),1)*10,0)))</f>
        <v>|||||·····</v>
      </c>
      <c r="K6" s="11" t="str">
        <f aca="false">IF($I6="","",IF($I6&gt;=0.7,"On track",IF($I6&gt;=0.3,"At risk","Off track")))</f>
        <v>At risk</v>
      </c>
      <c r="L6" s="12" t="str">
        <f aca="false">IF($B6="","",IF($A6="Company","—",IF($C6="","Not aligned","Aligned")))</f>
        <v>Not aligned</v>
      </c>
    </row>
    <row r="7" customFormat="false" ht="15" hidden="false" customHeight="false" outlineLevel="0" collapsed="false">
      <c r="A7" s="7" t="s">
        <v>34</v>
      </c>
      <c r="B7" s="7" t="s">
        <v>35</v>
      </c>
      <c r="C7" s="7"/>
      <c r="D7" s="7" t="s">
        <v>36</v>
      </c>
      <c r="E7" s="7" t="s">
        <v>38</v>
      </c>
      <c r="F7" s="8" t="n">
        <v>0</v>
      </c>
      <c r="G7" s="8" t="n">
        <v>1</v>
      </c>
      <c r="H7" s="8" t="n">
        <v>1</v>
      </c>
      <c r="I7" s="9" t="n">
        <f aca="false">IFERROR(($H7-$F7)/($G7-$F7),"")</f>
        <v>1</v>
      </c>
      <c r="J7" s="10" t="str">
        <f aca="false">IF($I7="","",REPT("|",ROUND(MIN(MAX($I7,0),1)*10,0))&amp;REPT("·",10-ROUND(MIN(MAX($I7,0),1)*10,0)))</f>
        <v>||||||||||</v>
      </c>
      <c r="K7" s="11" t="str">
        <f aca="false">IF($I7="","",IF($I7&gt;=0.7,"On track",IF($I7&gt;=0.3,"At risk","Off track")))</f>
        <v>On track</v>
      </c>
      <c r="L7" s="12" t="str">
        <f aca="false">IF($B7="","",IF($A7="Company","—",IF($C7="","Not aligned","Aligned")))</f>
        <v>Not aligned</v>
      </c>
    </row>
    <row r="8" customFormat="false" ht="23.85" hidden="false" customHeight="false" outlineLevel="0" collapsed="false">
      <c r="A8" s="7" t="s">
        <v>39</v>
      </c>
      <c r="B8" s="7" t="s">
        <v>40</v>
      </c>
      <c r="C8" s="7" t="s">
        <v>25</v>
      </c>
      <c r="D8" s="7" t="s">
        <v>41</v>
      </c>
      <c r="E8" s="7" t="s">
        <v>42</v>
      </c>
      <c r="F8" s="8"/>
      <c r="G8" s="8"/>
      <c r="H8" s="8"/>
      <c r="I8" s="9" t="str">
        <f aca="false">IFERROR(($H8-$F8)/($G8-$F8),"")</f>
        <v/>
      </c>
      <c r="J8" s="10" t="str">
        <f aca="false">IF($I8="","",REPT("|",ROUND(MIN(MAX($I8,0),1)*10,0))&amp;REPT("·",10-ROUND(MIN(MAX($I8,0),1)*10,0)))</f>
        <v/>
      </c>
      <c r="K8" s="11" t="str">
        <f aca="false">IF($I8="","",IF($I8&gt;=0.7,"On track",IF($I8&gt;=0.3,"At risk","Off track")))</f>
        <v/>
      </c>
      <c r="L8" s="12" t="str">
        <f aca="false">IF($B8="","",IF($A8="Company","—",IF($C8="","Not aligned","Aligned")))</f>
        <v>Aligned</v>
      </c>
    </row>
    <row r="9" customFormat="false" ht="15" hidden="false" customHeight="false" outlineLevel="0" collapsed="false">
      <c r="A9" s="13"/>
      <c r="B9" s="13"/>
      <c r="C9" s="13"/>
      <c r="D9" s="13"/>
      <c r="E9" s="13"/>
      <c r="F9" s="14"/>
      <c r="G9" s="14"/>
      <c r="H9" s="14"/>
      <c r="I9" s="9" t="str">
        <f aca="false">IFERROR(($H9-$F9)/($G9-$F9),"")</f>
        <v/>
      </c>
      <c r="J9" s="10" t="str">
        <f aca="false">IF($I9="","",REPT("|",ROUND(MIN(MAX($I9,0),1)*10,0))&amp;REPT("·",10-ROUND(MIN(MAX($I9,0),1)*10,0)))</f>
        <v/>
      </c>
      <c r="K9" s="11" t="str">
        <f aca="false">IF($I9="","",IF($I9&gt;=0.7,"On track",IF($I9&gt;=0.3,"At risk","Off track")))</f>
        <v/>
      </c>
      <c r="L9" s="12" t="str">
        <f aca="false">IF($B9="","",IF($A9="Company","—",IF($C9="","Not aligned","Aligned")))</f>
        <v/>
      </c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4"/>
      <c r="G10" s="14"/>
      <c r="H10" s="14"/>
      <c r="I10" s="9" t="str">
        <f aca="false">IFERROR(($H10-$F10)/($G10-$F10),"")</f>
        <v/>
      </c>
      <c r="J10" s="10" t="str">
        <f aca="false">IF($I10="","",REPT("|",ROUND(MIN(MAX($I10,0),1)*10,0))&amp;REPT("·",10-ROUND(MIN(MAX($I10,0),1)*10,0)))</f>
        <v/>
      </c>
      <c r="K10" s="11" t="str">
        <f aca="false">IF($I10="","",IF($I10&gt;=0.7,"On track",IF($I10&gt;=0.3,"At risk","Off track")))</f>
        <v/>
      </c>
      <c r="L10" s="12" t="str">
        <f aca="false">IF($B10="","",IF($A10="Company","—",IF($C10="","Not aligned","Aligned")))</f>
        <v/>
      </c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4"/>
      <c r="G11" s="14"/>
      <c r="H11" s="14"/>
      <c r="I11" s="9" t="str">
        <f aca="false">IFERROR(($H11-$F11)/($G11-$F11),"")</f>
        <v/>
      </c>
      <c r="J11" s="10" t="str">
        <f aca="false">IF($I11="","",REPT("|",ROUND(MIN(MAX($I11,0),1)*10,0))&amp;REPT("·",10-ROUND(MIN(MAX($I11,0),1)*10,0)))</f>
        <v/>
      </c>
      <c r="K11" s="11" t="str">
        <f aca="false">IF($I11="","",IF($I11&gt;=0.7,"On track",IF($I11&gt;=0.3,"At risk","Off track")))</f>
        <v/>
      </c>
      <c r="L11" s="12" t="str">
        <f aca="false">IF($B11="","",IF($A11="Company","—",IF($C11="","Not aligned","Aligned")))</f>
        <v/>
      </c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4"/>
      <c r="G12" s="14"/>
      <c r="H12" s="14"/>
      <c r="I12" s="9" t="str">
        <f aca="false">IFERROR(($H12-$F12)/($G12-$F12),"")</f>
        <v/>
      </c>
      <c r="J12" s="10" t="str">
        <f aca="false">IF($I12="","",REPT("|",ROUND(MIN(MAX($I12,0),1)*10,0))&amp;REPT("·",10-ROUND(MIN(MAX($I12,0),1)*10,0)))</f>
        <v/>
      </c>
      <c r="K12" s="11" t="str">
        <f aca="false">IF($I12="","",IF($I12&gt;=0.7,"On track",IF($I12&gt;=0.3,"At risk","Off track")))</f>
        <v/>
      </c>
      <c r="L12" s="12" t="str">
        <f aca="false">IF($B12="","",IF($A12="Company","—",IF($C12="","Not aligned","Aligned")))</f>
        <v/>
      </c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4"/>
      <c r="G13" s="14"/>
      <c r="H13" s="14"/>
      <c r="I13" s="9" t="str">
        <f aca="false">IFERROR(($H13-$F13)/($G13-$F13),"")</f>
        <v/>
      </c>
      <c r="J13" s="10" t="str">
        <f aca="false">IF($I13="","",REPT("|",ROUND(MIN(MAX($I13,0),1)*10,0))&amp;REPT("·",10-ROUND(MIN(MAX($I13,0),1)*10,0)))</f>
        <v/>
      </c>
      <c r="K13" s="11" t="str">
        <f aca="false">IF($I13="","",IF($I13&gt;=0.7,"On track",IF($I13&gt;=0.3,"At risk","Off track")))</f>
        <v/>
      </c>
      <c r="L13" s="12" t="str">
        <f aca="false">IF($B13="","",IF($A13="Company","—",IF($C13="","Not aligned","Aligned")))</f>
        <v/>
      </c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4"/>
      <c r="G14" s="14"/>
      <c r="H14" s="14"/>
      <c r="I14" s="9" t="str">
        <f aca="false">IFERROR(($H14-$F14)/($G14-$F14),"")</f>
        <v/>
      </c>
      <c r="J14" s="10" t="str">
        <f aca="false">IF($I14="","",REPT("|",ROUND(MIN(MAX($I14,0),1)*10,0))&amp;REPT("·",10-ROUND(MIN(MAX($I14,0),1)*10,0)))</f>
        <v/>
      </c>
      <c r="K14" s="11" t="str">
        <f aca="false">IF($I14="","",IF($I14&gt;=0.7,"On track",IF($I14&gt;=0.3,"At risk","Off track")))</f>
        <v/>
      </c>
      <c r="L14" s="12" t="str">
        <f aca="false">IF($B14="","",IF($A14="Company","—",IF($C14="","Not aligned","Aligned")))</f>
        <v/>
      </c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4"/>
      <c r="G15" s="14"/>
      <c r="H15" s="14"/>
      <c r="I15" s="9" t="str">
        <f aca="false">IFERROR(($H15-$F15)/($G15-$F15),"")</f>
        <v/>
      </c>
      <c r="J15" s="10" t="str">
        <f aca="false">IF($I15="","",REPT("|",ROUND(MIN(MAX($I15,0),1)*10,0))&amp;REPT("·",10-ROUND(MIN(MAX($I15,0),1)*10,0)))</f>
        <v/>
      </c>
      <c r="K15" s="11" t="str">
        <f aca="false">IF($I15="","",IF($I15&gt;=0.7,"On track",IF($I15&gt;=0.3,"At risk","Off track")))</f>
        <v/>
      </c>
      <c r="L15" s="12" t="str">
        <f aca="false">IF($B15="","",IF($A15="Company","—",IF($C15="","Not aligned","Aligned")))</f>
        <v/>
      </c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4"/>
      <c r="G16" s="14"/>
      <c r="H16" s="14"/>
      <c r="I16" s="9" t="str">
        <f aca="false">IFERROR(($H16-$F16)/($G16-$F16),"")</f>
        <v/>
      </c>
      <c r="J16" s="10" t="str">
        <f aca="false">IF($I16="","",REPT("|",ROUND(MIN(MAX($I16,0),1)*10,0))&amp;REPT("·",10-ROUND(MIN(MAX($I16,0),1)*10,0)))</f>
        <v/>
      </c>
      <c r="K16" s="11" t="str">
        <f aca="false">IF($I16="","",IF($I16&gt;=0.7,"On track",IF($I16&gt;=0.3,"At risk","Off track")))</f>
        <v/>
      </c>
      <c r="L16" s="12" t="str">
        <f aca="false">IF($B16="","",IF($A16="Company","—",IF($C16="","Not aligned","Aligned")))</f>
        <v/>
      </c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4"/>
      <c r="G17" s="14"/>
      <c r="H17" s="14"/>
      <c r="I17" s="9" t="str">
        <f aca="false">IFERROR(($H17-$F17)/($G17-$F17),"")</f>
        <v/>
      </c>
      <c r="J17" s="10" t="str">
        <f aca="false">IF($I17="","",REPT("|",ROUND(MIN(MAX($I17,0),1)*10,0))&amp;REPT("·",10-ROUND(MIN(MAX($I17,0),1)*10,0)))</f>
        <v/>
      </c>
      <c r="K17" s="11" t="str">
        <f aca="false">IF($I17="","",IF($I17&gt;=0.7,"On track",IF($I17&gt;=0.3,"At risk","Off track")))</f>
        <v/>
      </c>
      <c r="L17" s="12" t="str">
        <f aca="false">IF($B17="","",IF($A17="Company","—",IF($C17="","Not aligned","Aligned")))</f>
        <v/>
      </c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4"/>
      <c r="G18" s="14"/>
      <c r="H18" s="14"/>
      <c r="I18" s="9" t="str">
        <f aca="false">IFERROR(($H18-$F18)/($G18-$F18),"")</f>
        <v/>
      </c>
      <c r="J18" s="10" t="str">
        <f aca="false">IF($I18="","",REPT("|",ROUND(MIN(MAX($I18,0),1)*10,0))&amp;REPT("·",10-ROUND(MIN(MAX($I18,0),1)*10,0)))</f>
        <v/>
      </c>
      <c r="K18" s="11" t="str">
        <f aca="false">IF($I18="","",IF($I18&gt;=0.7,"On track",IF($I18&gt;=0.3,"At risk","Off track")))</f>
        <v/>
      </c>
      <c r="L18" s="12" t="str">
        <f aca="false">IF($B18="","",IF($A18="Company","—",IF($C18="","Not aligned","Aligned")))</f>
        <v/>
      </c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4"/>
      <c r="G19" s="14"/>
      <c r="H19" s="14"/>
      <c r="I19" s="9" t="str">
        <f aca="false">IFERROR(($H19-$F19)/($G19-$F19),"")</f>
        <v/>
      </c>
      <c r="J19" s="10" t="str">
        <f aca="false">IF($I19="","",REPT("|",ROUND(MIN(MAX($I19,0),1)*10,0))&amp;REPT("·",10-ROUND(MIN(MAX($I19,0),1)*10,0)))</f>
        <v/>
      </c>
      <c r="K19" s="11" t="str">
        <f aca="false">IF($I19="","",IF($I19&gt;=0.7,"On track",IF($I19&gt;=0.3,"At risk","Off track")))</f>
        <v/>
      </c>
      <c r="L19" s="12" t="str">
        <f aca="false">IF($B19="","",IF($A19="Company","—",IF($C19="","Not aligned","Aligned")))</f>
        <v/>
      </c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4"/>
      <c r="G20" s="14"/>
      <c r="H20" s="14"/>
      <c r="I20" s="9" t="str">
        <f aca="false">IFERROR(($H20-$F20)/($G20-$F20),"")</f>
        <v/>
      </c>
      <c r="J20" s="10" t="str">
        <f aca="false">IF($I20="","",REPT("|",ROUND(MIN(MAX($I20,0),1)*10,0))&amp;REPT("·",10-ROUND(MIN(MAX($I20,0),1)*10,0)))</f>
        <v/>
      </c>
      <c r="K20" s="11" t="str">
        <f aca="false">IF($I20="","",IF($I20&gt;=0.7,"On track",IF($I20&gt;=0.3,"At risk","Off track")))</f>
        <v/>
      </c>
      <c r="L20" s="12" t="str">
        <f aca="false">IF($B20="","",IF($A20="Company","—",IF($C20="","Not aligned","Aligned")))</f>
        <v/>
      </c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4"/>
      <c r="G21" s="14"/>
      <c r="H21" s="14"/>
      <c r="I21" s="9" t="str">
        <f aca="false">IFERROR(($H21-$F21)/($G21-$F21),"")</f>
        <v/>
      </c>
      <c r="J21" s="10" t="str">
        <f aca="false">IF($I21="","",REPT("|",ROUND(MIN(MAX($I21,0),1)*10,0))&amp;REPT("·",10-ROUND(MIN(MAX($I21,0),1)*10,0)))</f>
        <v/>
      </c>
      <c r="K21" s="11" t="str">
        <f aca="false">IF($I21="","",IF($I21&gt;=0.7,"On track",IF($I21&gt;=0.3,"At risk","Off track")))</f>
        <v/>
      </c>
      <c r="L21" s="12" t="str">
        <f aca="false">IF($B21="","",IF($A21="Company","—",IF($C21="","Not aligned","Aligned")))</f>
        <v/>
      </c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4"/>
      <c r="G22" s="14"/>
      <c r="H22" s="14"/>
      <c r="I22" s="9" t="str">
        <f aca="false">IFERROR(($H22-$F22)/($G22-$F22),"")</f>
        <v/>
      </c>
      <c r="J22" s="10" t="str">
        <f aca="false">IF($I22="","",REPT("|",ROUND(MIN(MAX($I22,0),1)*10,0))&amp;REPT("·",10-ROUND(MIN(MAX($I22,0),1)*10,0)))</f>
        <v/>
      </c>
      <c r="K22" s="11" t="str">
        <f aca="false">IF($I22="","",IF($I22&gt;=0.7,"On track",IF($I22&gt;=0.3,"At risk","Off track")))</f>
        <v/>
      </c>
      <c r="L22" s="12" t="str">
        <f aca="false">IF($B22="","",IF($A22="Company","—",IF($C22="","Not aligned","Aligned")))</f>
        <v/>
      </c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4"/>
      <c r="G23" s="14"/>
      <c r="H23" s="14"/>
      <c r="I23" s="9" t="str">
        <f aca="false">IFERROR(($H23-$F23)/($G23-$F23),"")</f>
        <v/>
      </c>
      <c r="J23" s="10" t="str">
        <f aca="false">IF($I23="","",REPT("|",ROUND(MIN(MAX($I23,0),1)*10,0))&amp;REPT("·",10-ROUND(MIN(MAX($I23,0),1)*10,0)))</f>
        <v/>
      </c>
      <c r="K23" s="11" t="str">
        <f aca="false">IF($I23="","",IF($I23&gt;=0.7,"On track",IF($I23&gt;=0.3,"At risk","Off track")))</f>
        <v/>
      </c>
      <c r="L23" s="12" t="str">
        <f aca="false">IF($B23="","",IF($A23="Company","—",IF($C23="","Not aligned","Aligned")))</f>
        <v/>
      </c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4"/>
      <c r="G24" s="14"/>
      <c r="H24" s="14"/>
      <c r="I24" s="9" t="str">
        <f aca="false">IFERROR(($H24-$F24)/($G24-$F24),"")</f>
        <v/>
      </c>
      <c r="J24" s="10" t="str">
        <f aca="false">IF($I24="","",REPT("|",ROUND(MIN(MAX($I24,0),1)*10,0))&amp;REPT("·",10-ROUND(MIN(MAX($I24,0),1)*10,0)))</f>
        <v/>
      </c>
      <c r="K24" s="11" t="str">
        <f aca="false">IF($I24="","",IF($I24&gt;=0.7,"On track",IF($I24&gt;=0.3,"At risk","Off track")))</f>
        <v/>
      </c>
      <c r="L24" s="12" t="str">
        <f aca="false">IF($B24="","",IF($A24="Company","—",IF($C24="","Not aligned","Aligned")))</f>
        <v/>
      </c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4"/>
      <c r="G25" s="14"/>
      <c r="H25" s="14"/>
      <c r="I25" s="9" t="str">
        <f aca="false">IFERROR(($H25-$F25)/($G25-$F25),"")</f>
        <v/>
      </c>
      <c r="J25" s="10" t="str">
        <f aca="false">IF($I25="","",REPT("|",ROUND(MIN(MAX($I25,0),1)*10,0))&amp;REPT("·",10-ROUND(MIN(MAX($I25,0),1)*10,0)))</f>
        <v/>
      </c>
      <c r="K25" s="11" t="str">
        <f aca="false">IF($I25="","",IF($I25&gt;=0.7,"On track",IF($I25&gt;=0.3,"At risk","Off track")))</f>
        <v/>
      </c>
      <c r="L25" s="12" t="str">
        <f aca="false">IF($B25="","",IF($A25="Company","—",IF($C25="","Not aligned","Aligned")))</f>
        <v/>
      </c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4"/>
      <c r="G26" s="14"/>
      <c r="H26" s="14"/>
      <c r="I26" s="9" t="str">
        <f aca="false">IFERROR(($H26-$F26)/($G26-$F26),"")</f>
        <v/>
      </c>
      <c r="J26" s="10" t="str">
        <f aca="false">IF($I26="","",REPT("|",ROUND(MIN(MAX($I26,0),1)*10,0))&amp;REPT("·",10-ROUND(MIN(MAX($I26,0),1)*10,0)))</f>
        <v/>
      </c>
      <c r="K26" s="11" t="str">
        <f aca="false">IF($I26="","",IF($I26&gt;=0.7,"On track",IF($I26&gt;=0.3,"At risk","Off track")))</f>
        <v/>
      </c>
      <c r="L26" s="12" t="str">
        <f aca="false">IF($B26="","",IF($A26="Company","—",IF($C26="","Not aligned","Aligned")))</f>
        <v/>
      </c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4"/>
      <c r="G27" s="14"/>
      <c r="H27" s="14"/>
      <c r="I27" s="9" t="str">
        <f aca="false">IFERROR(($H27-$F27)/($G27-$F27),"")</f>
        <v/>
      </c>
      <c r="J27" s="10" t="str">
        <f aca="false">IF($I27="","",REPT("|",ROUND(MIN(MAX($I27,0),1)*10,0))&amp;REPT("·",10-ROUND(MIN(MAX($I27,0),1)*10,0)))</f>
        <v/>
      </c>
      <c r="K27" s="11" t="str">
        <f aca="false">IF($I27="","",IF($I27&gt;=0.7,"On track",IF($I27&gt;=0.3,"At risk","Off track")))</f>
        <v/>
      </c>
      <c r="L27" s="12" t="str">
        <f aca="false">IF($B27="","",IF($A27="Company","—",IF($C27="","Not aligned","Aligned")))</f>
        <v/>
      </c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4"/>
      <c r="G28" s="14"/>
      <c r="H28" s="14"/>
      <c r="I28" s="9" t="str">
        <f aca="false">IFERROR(($H28-$F28)/($G28-$F28),"")</f>
        <v/>
      </c>
      <c r="J28" s="10" t="str">
        <f aca="false">IF($I28="","",REPT("|",ROUND(MIN(MAX($I28,0),1)*10,0))&amp;REPT("·",10-ROUND(MIN(MAX($I28,0),1)*10,0)))</f>
        <v/>
      </c>
      <c r="K28" s="11" t="str">
        <f aca="false">IF($I28="","",IF($I28&gt;=0.7,"On track",IF($I28&gt;=0.3,"At risk","Off track")))</f>
        <v/>
      </c>
      <c r="L28" s="12" t="str">
        <f aca="false">IF($B28="","",IF($A28="Company","—",IF($C28="","Not aligned","Aligned")))</f>
        <v/>
      </c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4"/>
      <c r="G29" s="14"/>
      <c r="H29" s="14"/>
      <c r="I29" s="9" t="str">
        <f aca="false">IFERROR(($H29-$F29)/($G29-$F29),"")</f>
        <v/>
      </c>
      <c r="J29" s="10" t="str">
        <f aca="false">IF($I29="","",REPT("|",ROUND(MIN(MAX($I29,0),1)*10,0))&amp;REPT("·",10-ROUND(MIN(MAX($I29,0),1)*10,0)))</f>
        <v/>
      </c>
      <c r="K29" s="11" t="str">
        <f aca="false">IF($I29="","",IF($I29&gt;=0.7,"On track",IF($I29&gt;=0.3,"At risk","Off track")))</f>
        <v/>
      </c>
      <c r="L29" s="12" t="str">
        <f aca="false">IF($B29="","",IF($A29="Company","—",IF($C29="","Not aligned","Aligned")))</f>
        <v/>
      </c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4"/>
      <c r="G30" s="14"/>
      <c r="H30" s="14"/>
      <c r="I30" s="9" t="str">
        <f aca="false">IFERROR(($H30-$F30)/($G30-$F30),"")</f>
        <v/>
      </c>
      <c r="J30" s="10" t="str">
        <f aca="false">IF($I30="","",REPT("|",ROUND(MIN(MAX($I30,0),1)*10,0))&amp;REPT("·",10-ROUND(MIN(MAX($I30,0),1)*10,0)))</f>
        <v/>
      </c>
      <c r="K30" s="11" t="str">
        <f aca="false">IF($I30="","",IF($I30&gt;=0.7,"On track",IF($I30&gt;=0.3,"At risk","Off track")))</f>
        <v/>
      </c>
      <c r="L30" s="12" t="str">
        <f aca="false">IF($B30="","",IF($A30="Company","—",IF($C30="","Not aligned","Aligned")))</f>
        <v/>
      </c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4"/>
      <c r="G31" s="14"/>
      <c r="H31" s="14"/>
      <c r="I31" s="9" t="str">
        <f aca="false">IFERROR(($H31-$F31)/($G31-$F31),"")</f>
        <v/>
      </c>
      <c r="J31" s="10" t="str">
        <f aca="false">IF($I31="","",REPT("|",ROUND(MIN(MAX($I31,0),1)*10,0))&amp;REPT("·",10-ROUND(MIN(MAX($I31,0),1)*10,0)))</f>
        <v/>
      </c>
      <c r="K31" s="11" t="str">
        <f aca="false">IF($I31="","",IF($I31&gt;=0.7,"On track",IF($I31&gt;=0.3,"At risk","Off track")))</f>
        <v/>
      </c>
      <c r="L31" s="12" t="str">
        <f aca="false">IF($B31="","",IF($A31="Company","—",IF($C31="","Not aligned","Aligned")))</f>
        <v/>
      </c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4"/>
      <c r="G32" s="14"/>
      <c r="H32" s="14"/>
      <c r="I32" s="9" t="str">
        <f aca="false">IFERROR(($H32-$F32)/($G32-$F32),"")</f>
        <v/>
      </c>
      <c r="J32" s="10" t="str">
        <f aca="false">IF($I32="","",REPT("|",ROUND(MIN(MAX($I32,0),1)*10,0))&amp;REPT("·",10-ROUND(MIN(MAX($I32,0),1)*10,0)))</f>
        <v/>
      </c>
      <c r="K32" s="11" t="str">
        <f aca="false">IF($I32="","",IF($I32&gt;=0.7,"On track",IF($I32&gt;=0.3,"At risk","Off track")))</f>
        <v/>
      </c>
      <c r="L32" s="12" t="str">
        <f aca="false">IF($B32="","",IF($A32="Company","—",IF($C32="","Not aligned","Aligned")))</f>
        <v/>
      </c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4"/>
      <c r="G33" s="14"/>
      <c r="H33" s="14"/>
      <c r="I33" s="9" t="str">
        <f aca="false">IFERROR(($H33-$F33)/($G33-$F33),"")</f>
        <v/>
      </c>
      <c r="J33" s="10" t="str">
        <f aca="false">IF($I33="","",REPT("|",ROUND(MIN(MAX($I33,0),1)*10,0))&amp;REPT("·",10-ROUND(MIN(MAX($I33,0),1)*10,0)))</f>
        <v/>
      </c>
      <c r="K33" s="11" t="str">
        <f aca="false">IF($I33="","",IF($I33&gt;=0.7,"On track",IF($I33&gt;=0.3,"At risk","Off track")))</f>
        <v/>
      </c>
      <c r="L33" s="12" t="str">
        <f aca="false">IF($B33="","",IF($A33="Company","—",IF($C33="","Not aligned","Aligned")))</f>
        <v/>
      </c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4"/>
      <c r="G34" s="14"/>
      <c r="H34" s="14"/>
      <c r="I34" s="9" t="str">
        <f aca="false">IFERROR(($H34-$F34)/($G34-$F34),"")</f>
        <v/>
      </c>
      <c r="J34" s="10" t="str">
        <f aca="false">IF($I34="","",REPT("|",ROUND(MIN(MAX($I34,0),1)*10,0))&amp;REPT("·",10-ROUND(MIN(MAX($I34,0),1)*10,0)))</f>
        <v/>
      </c>
      <c r="K34" s="11" t="str">
        <f aca="false">IF($I34="","",IF($I34&gt;=0.7,"On track",IF($I34&gt;=0.3,"At risk","Off track")))</f>
        <v/>
      </c>
      <c r="L34" s="12" t="str">
        <f aca="false">IF($B34="","",IF($A34="Company","—",IF($C34="","Not aligned","Aligned")))</f>
        <v/>
      </c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4"/>
      <c r="G35" s="14"/>
      <c r="H35" s="14"/>
      <c r="I35" s="9" t="str">
        <f aca="false">IFERROR(($H35-$F35)/($G35-$F35),"")</f>
        <v/>
      </c>
      <c r="J35" s="10" t="str">
        <f aca="false">IF($I35="","",REPT("|",ROUND(MIN(MAX($I35,0),1)*10,0))&amp;REPT("·",10-ROUND(MIN(MAX($I35,0),1)*10,0)))</f>
        <v/>
      </c>
      <c r="K35" s="11" t="str">
        <f aca="false">IF($I35="","",IF($I35&gt;=0.7,"On track",IF($I35&gt;=0.3,"At risk","Off track")))</f>
        <v/>
      </c>
      <c r="L35" s="12" t="str">
        <f aca="false">IF($B35="","",IF($A35="Company","—",IF($C35="","Not aligned","Aligned")))</f>
        <v/>
      </c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4"/>
      <c r="G36" s="14"/>
      <c r="H36" s="14"/>
      <c r="I36" s="9" t="str">
        <f aca="false">IFERROR(($H36-$F36)/($G36-$F36),"")</f>
        <v/>
      </c>
      <c r="J36" s="10" t="str">
        <f aca="false">IF($I36="","",REPT("|",ROUND(MIN(MAX($I36,0),1)*10,0))&amp;REPT("·",10-ROUND(MIN(MAX($I36,0),1)*10,0)))</f>
        <v/>
      </c>
      <c r="K36" s="11" t="str">
        <f aca="false">IF($I36="","",IF($I36&gt;=0.7,"On track",IF($I36&gt;=0.3,"At risk","Off track")))</f>
        <v/>
      </c>
      <c r="L36" s="12" t="str">
        <f aca="false">IF($B36="","",IF($A36="Company","—",IF($C36="","Not aligned","Aligned")))</f>
        <v/>
      </c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4"/>
      <c r="G37" s="14"/>
      <c r="H37" s="14"/>
      <c r="I37" s="9" t="str">
        <f aca="false">IFERROR(($H37-$F37)/($G37-$F37),"")</f>
        <v/>
      </c>
      <c r="J37" s="10" t="str">
        <f aca="false">IF($I37="","",REPT("|",ROUND(MIN(MAX($I37,0),1)*10,0))&amp;REPT("·",10-ROUND(MIN(MAX($I37,0),1)*10,0)))</f>
        <v/>
      </c>
      <c r="K37" s="11" t="str">
        <f aca="false">IF($I37="","",IF($I37&gt;=0.7,"On track",IF($I37&gt;=0.3,"At risk","Off track")))</f>
        <v/>
      </c>
      <c r="L37" s="12" t="str">
        <f aca="false">IF($B37="","",IF($A37="Company","—",IF($C37="","Not aligned","Aligned")))</f>
        <v/>
      </c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4"/>
      <c r="G38" s="14"/>
      <c r="H38" s="14"/>
      <c r="I38" s="9" t="str">
        <f aca="false">IFERROR(($H38-$F38)/($G38-$F38),"")</f>
        <v/>
      </c>
      <c r="J38" s="10" t="str">
        <f aca="false">IF($I38="","",REPT("|",ROUND(MIN(MAX($I38,0),1)*10,0))&amp;REPT("·",10-ROUND(MIN(MAX($I38,0),1)*10,0)))</f>
        <v/>
      </c>
      <c r="K38" s="11" t="str">
        <f aca="false">IF($I38="","",IF($I38&gt;=0.7,"On track",IF($I38&gt;=0.3,"At risk","Off track")))</f>
        <v/>
      </c>
      <c r="L38" s="12" t="str">
        <f aca="false">IF($B38="","",IF($A38="Company","—",IF($C38="","Not aligned","Aligned")))</f>
        <v/>
      </c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4"/>
      <c r="G39" s="14"/>
      <c r="H39" s="14"/>
      <c r="I39" s="9" t="str">
        <f aca="false">IFERROR(($H39-$F39)/($G39-$F39),"")</f>
        <v/>
      </c>
      <c r="J39" s="10" t="str">
        <f aca="false">IF($I39="","",REPT("|",ROUND(MIN(MAX($I39,0),1)*10,0))&amp;REPT("·",10-ROUND(MIN(MAX($I39,0),1)*10,0)))</f>
        <v/>
      </c>
      <c r="K39" s="11" t="str">
        <f aca="false">IF($I39="","",IF($I39&gt;=0.7,"On track",IF($I39&gt;=0.3,"At risk","Off track")))</f>
        <v/>
      </c>
      <c r="L39" s="12" t="str">
        <f aca="false">IF($B39="","",IF($A39="Company","—",IF($C39="","Not aligned","Aligned")))</f>
        <v/>
      </c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4"/>
      <c r="G40" s="14"/>
      <c r="H40" s="14"/>
      <c r="I40" s="9" t="str">
        <f aca="false">IFERROR(($H40-$F40)/($G40-$F40),"")</f>
        <v/>
      </c>
      <c r="J40" s="10" t="str">
        <f aca="false">IF($I40="","",REPT("|",ROUND(MIN(MAX($I40,0),1)*10,0))&amp;REPT("·",10-ROUND(MIN(MAX($I40,0),1)*10,0)))</f>
        <v/>
      </c>
      <c r="K40" s="11" t="str">
        <f aca="false">IF($I40="","",IF($I40&gt;=0.7,"On track",IF($I40&gt;=0.3,"At risk","Off track")))</f>
        <v/>
      </c>
      <c r="L40" s="12" t="str">
        <f aca="false">IF($B40="","",IF($A40="Company","—",IF($C40="","Not aligned","Aligned")))</f>
        <v/>
      </c>
    </row>
    <row r="41" customFormat="false" ht="15" hidden="false" customHeight="false" outlineLevel="0" collapsed="false">
      <c r="A41" s="13"/>
      <c r="B41" s="13"/>
      <c r="C41" s="13"/>
      <c r="D41" s="13"/>
      <c r="E41" s="13"/>
      <c r="F41" s="14"/>
      <c r="G41" s="14"/>
      <c r="H41" s="14"/>
      <c r="I41" s="9" t="str">
        <f aca="false">IFERROR(($H41-$F41)/($G41-$F41),"")</f>
        <v/>
      </c>
      <c r="J41" s="10" t="str">
        <f aca="false">IF($I41="","",REPT("|",ROUND(MIN(MAX($I41,0),1)*10,0))&amp;REPT("·",10-ROUND(MIN(MAX($I41,0),1)*10,0)))</f>
        <v/>
      </c>
      <c r="K41" s="11" t="str">
        <f aca="false">IF($I41="","",IF($I41&gt;=0.7,"On track",IF($I41&gt;=0.3,"At risk","Off track")))</f>
        <v/>
      </c>
      <c r="L41" s="12" t="str">
        <f aca="false">IF($B41="","",IF($A41="Company","—",IF($C41="","Not aligned","Aligned")))</f>
        <v/>
      </c>
    </row>
    <row r="42" customFormat="false" ht="15" hidden="false" customHeight="false" outlineLevel="0" collapsed="false">
      <c r="A42" s="13"/>
      <c r="B42" s="13"/>
      <c r="C42" s="13"/>
      <c r="D42" s="13"/>
      <c r="E42" s="13"/>
      <c r="F42" s="14"/>
      <c r="G42" s="14"/>
      <c r="H42" s="14"/>
      <c r="I42" s="9" t="str">
        <f aca="false">IFERROR(($H42-$F42)/($G42-$F42),"")</f>
        <v/>
      </c>
      <c r="J42" s="10" t="str">
        <f aca="false">IF($I42="","",REPT("|",ROUND(MIN(MAX($I42,0),1)*10,0))&amp;REPT("·",10-ROUND(MIN(MAX($I42,0),1)*10,0)))</f>
        <v/>
      </c>
      <c r="K42" s="11" t="str">
        <f aca="false">IF($I42="","",IF($I42&gt;=0.7,"On track",IF($I42&gt;=0.3,"At risk","Off track")))</f>
        <v/>
      </c>
      <c r="L42" s="12" t="str">
        <f aca="false">IF($B42="","",IF($A42="Company","—",IF($C42="","Not aligned","Aligned")))</f>
        <v/>
      </c>
    </row>
    <row r="43" customFormat="false" ht="15" hidden="false" customHeight="false" outlineLevel="0" collapsed="false">
      <c r="A43" s="13"/>
      <c r="B43" s="13"/>
      <c r="C43" s="13"/>
      <c r="D43" s="13"/>
      <c r="E43" s="13"/>
      <c r="F43" s="14"/>
      <c r="G43" s="14"/>
      <c r="H43" s="14"/>
      <c r="I43" s="9" t="str">
        <f aca="false">IFERROR(($H43-$F43)/($G43-$F43),"")</f>
        <v/>
      </c>
      <c r="J43" s="10" t="str">
        <f aca="false">IF($I43="","",REPT("|",ROUND(MIN(MAX($I43,0),1)*10,0))&amp;REPT("·",10-ROUND(MIN(MAX($I43,0),1)*10,0)))</f>
        <v/>
      </c>
      <c r="K43" s="11" t="str">
        <f aca="false">IF($I43="","",IF($I43&gt;=0.7,"On track",IF($I43&gt;=0.3,"At risk","Off track")))</f>
        <v/>
      </c>
      <c r="L43" s="12" t="str">
        <f aca="false">IF($B43="","",IF($A43="Company","—",IF($C43="","Not aligned","Aligned")))</f>
        <v/>
      </c>
    </row>
    <row r="44" customFormat="false" ht="15" hidden="false" customHeight="false" outlineLevel="0" collapsed="false">
      <c r="A44" s="13"/>
      <c r="B44" s="13"/>
      <c r="C44" s="13"/>
      <c r="D44" s="13"/>
      <c r="E44" s="13"/>
      <c r="F44" s="14"/>
      <c r="G44" s="14"/>
      <c r="H44" s="14"/>
      <c r="I44" s="9" t="str">
        <f aca="false">IFERROR(($H44-$F44)/($G44-$F44),"")</f>
        <v/>
      </c>
      <c r="J44" s="10" t="str">
        <f aca="false">IF($I44="","",REPT("|",ROUND(MIN(MAX($I44,0),1)*10,0))&amp;REPT("·",10-ROUND(MIN(MAX($I44,0),1)*10,0)))</f>
        <v/>
      </c>
      <c r="K44" s="11" t="str">
        <f aca="false">IF($I44="","",IF($I44&gt;=0.7,"On track",IF($I44&gt;=0.3,"At risk","Off track")))</f>
        <v/>
      </c>
      <c r="L44" s="12" t="str">
        <f aca="false">IF($B44="","",IF($A44="Company","—",IF($C44="","Not aligned","Aligned")))</f>
        <v/>
      </c>
    </row>
    <row r="45" customFormat="false" ht="15" hidden="false" customHeight="false" outlineLevel="0" collapsed="false">
      <c r="A45" s="13"/>
      <c r="B45" s="13"/>
      <c r="C45" s="13"/>
      <c r="D45" s="13"/>
      <c r="E45" s="13"/>
      <c r="F45" s="14"/>
      <c r="G45" s="14"/>
      <c r="H45" s="14"/>
      <c r="I45" s="9" t="str">
        <f aca="false">IFERROR(($H45-$F45)/($G45-$F45),"")</f>
        <v/>
      </c>
      <c r="J45" s="10" t="str">
        <f aca="false">IF($I45="","",REPT("|",ROUND(MIN(MAX($I45,0),1)*10,0))&amp;REPT("·",10-ROUND(MIN(MAX($I45,0),1)*10,0)))</f>
        <v/>
      </c>
      <c r="K45" s="11" t="str">
        <f aca="false">IF($I45="","",IF($I45&gt;=0.7,"On track",IF($I45&gt;=0.3,"At risk","Off track")))</f>
        <v/>
      </c>
      <c r="L45" s="12" t="str">
        <f aca="false">IF($B45="","",IF($A45="Company","—",IF($C45="","Not aligned","Aligned")))</f>
        <v/>
      </c>
    </row>
    <row r="46" customFormat="false" ht="15" hidden="false" customHeight="false" outlineLevel="0" collapsed="false">
      <c r="A46" s="13"/>
      <c r="B46" s="13"/>
      <c r="C46" s="13"/>
      <c r="D46" s="13"/>
      <c r="E46" s="13"/>
      <c r="F46" s="14"/>
      <c r="G46" s="14"/>
      <c r="H46" s="14"/>
      <c r="I46" s="9" t="str">
        <f aca="false">IFERROR(($H46-$F46)/($G46-$F46),"")</f>
        <v/>
      </c>
      <c r="J46" s="10" t="str">
        <f aca="false">IF($I46="","",REPT("|",ROUND(MIN(MAX($I46,0),1)*10,0))&amp;REPT("·",10-ROUND(MIN(MAX($I46,0),1)*10,0)))</f>
        <v/>
      </c>
      <c r="K46" s="11" t="str">
        <f aca="false">IF($I46="","",IF($I46&gt;=0.7,"On track",IF($I46&gt;=0.3,"At risk","Off track")))</f>
        <v/>
      </c>
      <c r="L46" s="12" t="str">
        <f aca="false">IF($B46="","",IF($A46="Company","—",IF($C46="","Not aligned","Aligned")))</f>
        <v/>
      </c>
    </row>
    <row r="47" customFormat="false" ht="15" hidden="false" customHeight="false" outlineLevel="0" collapsed="false">
      <c r="A47" s="13"/>
      <c r="B47" s="13"/>
      <c r="C47" s="13"/>
      <c r="D47" s="13"/>
      <c r="E47" s="13"/>
      <c r="F47" s="14"/>
      <c r="G47" s="14"/>
      <c r="H47" s="14"/>
      <c r="I47" s="9" t="str">
        <f aca="false">IFERROR(($H47-$F47)/($G47-$F47),"")</f>
        <v/>
      </c>
      <c r="J47" s="10" t="str">
        <f aca="false">IF($I47="","",REPT("|",ROUND(MIN(MAX($I47,0),1)*10,0))&amp;REPT("·",10-ROUND(MIN(MAX($I47,0),1)*10,0)))</f>
        <v/>
      </c>
      <c r="K47" s="11" t="str">
        <f aca="false">IF($I47="","",IF($I47&gt;=0.7,"On track",IF($I47&gt;=0.3,"At risk","Off track")))</f>
        <v/>
      </c>
      <c r="L47" s="12" t="str">
        <f aca="false">IF($B47="","",IF($A47="Company","—",IF($C47="","Not aligned","Aligned")))</f>
        <v/>
      </c>
    </row>
    <row r="48" customFormat="false" ht="15" hidden="false" customHeight="false" outlineLevel="0" collapsed="false">
      <c r="A48" s="13"/>
      <c r="B48" s="13"/>
      <c r="C48" s="13"/>
      <c r="D48" s="13"/>
      <c r="E48" s="13"/>
      <c r="F48" s="14"/>
      <c r="G48" s="14"/>
      <c r="H48" s="14"/>
      <c r="I48" s="9" t="str">
        <f aca="false">IFERROR(($H48-$F48)/($G48-$F48),"")</f>
        <v/>
      </c>
      <c r="J48" s="10" t="str">
        <f aca="false">IF($I48="","",REPT("|",ROUND(MIN(MAX($I48,0),1)*10,0))&amp;REPT("·",10-ROUND(MIN(MAX($I48,0),1)*10,0)))</f>
        <v/>
      </c>
      <c r="K48" s="11" t="str">
        <f aca="false">IF($I48="","",IF($I48&gt;=0.7,"On track",IF($I48&gt;=0.3,"At risk","Off track")))</f>
        <v/>
      </c>
      <c r="L48" s="12" t="str">
        <f aca="false">IF($B48="","",IF($A48="Company","—",IF($C48="","Not aligned","Aligned")))</f>
        <v/>
      </c>
    </row>
    <row r="49" customFormat="false" ht="15" hidden="false" customHeight="false" outlineLevel="0" collapsed="false">
      <c r="A49" s="13"/>
      <c r="B49" s="13"/>
      <c r="C49" s="13"/>
      <c r="D49" s="13"/>
      <c r="E49" s="13"/>
      <c r="F49" s="14"/>
      <c r="G49" s="14"/>
      <c r="H49" s="14"/>
      <c r="I49" s="9" t="str">
        <f aca="false">IFERROR(($H49-$F49)/($G49-$F49),"")</f>
        <v/>
      </c>
      <c r="J49" s="10" t="str">
        <f aca="false">IF($I49="","",REPT("|",ROUND(MIN(MAX($I49,0),1)*10,0))&amp;REPT("·",10-ROUND(MIN(MAX($I49,0),1)*10,0)))</f>
        <v/>
      </c>
      <c r="K49" s="11" t="str">
        <f aca="false">IF($I49="","",IF($I49&gt;=0.7,"On track",IF($I49&gt;=0.3,"At risk","Off track")))</f>
        <v/>
      </c>
      <c r="L49" s="12" t="str">
        <f aca="false">IF($B49="","",IF($A49="Company","—",IF($C49="","Not aligned","Aligned")))</f>
        <v/>
      </c>
    </row>
    <row r="50" customFormat="false" ht="15" hidden="false" customHeight="false" outlineLevel="0" collapsed="false">
      <c r="A50" s="13"/>
      <c r="B50" s="13"/>
      <c r="C50" s="13"/>
      <c r="D50" s="13"/>
      <c r="E50" s="13"/>
      <c r="F50" s="14"/>
      <c r="G50" s="14"/>
      <c r="H50" s="14"/>
      <c r="I50" s="9" t="str">
        <f aca="false">IFERROR(($H50-$F50)/($G50-$F50),"")</f>
        <v/>
      </c>
      <c r="J50" s="10" t="str">
        <f aca="false">IF($I50="","",REPT("|",ROUND(MIN(MAX($I50,0),1)*10,0))&amp;REPT("·",10-ROUND(MIN(MAX($I50,0),1)*10,0)))</f>
        <v/>
      </c>
      <c r="K50" s="11" t="str">
        <f aca="false">IF($I50="","",IF($I50&gt;=0.7,"On track",IF($I50&gt;=0.3,"At risk","Off track")))</f>
        <v/>
      </c>
      <c r="L50" s="12" t="str">
        <f aca="false">IF($B50="","",IF($A50="Company","—",IF($C50="","Not aligned","Aligned")))</f>
        <v/>
      </c>
    </row>
    <row r="51" customFormat="false" ht="15" hidden="false" customHeight="false" outlineLevel="0" collapsed="false">
      <c r="A51" s="13"/>
      <c r="B51" s="13"/>
      <c r="C51" s="13"/>
      <c r="D51" s="13"/>
      <c r="E51" s="13"/>
      <c r="F51" s="14"/>
      <c r="G51" s="14"/>
      <c r="H51" s="14"/>
      <c r="I51" s="9" t="str">
        <f aca="false">IFERROR(($H51-$F51)/($G51-$F51),"")</f>
        <v/>
      </c>
      <c r="J51" s="10" t="str">
        <f aca="false">IF($I51="","",REPT("|",ROUND(MIN(MAX($I51,0),1)*10,0))&amp;REPT("·",10-ROUND(MIN(MAX($I51,0),1)*10,0)))</f>
        <v/>
      </c>
      <c r="K51" s="11" t="str">
        <f aca="false">IF($I51="","",IF($I51&gt;=0.7,"On track",IF($I51&gt;=0.3,"At risk","Off track")))</f>
        <v/>
      </c>
      <c r="L51" s="12" t="str">
        <f aca="false">IF($B51="","",IF($A51="Company","—",IF($C51="","Not aligned","Aligned")))</f>
        <v/>
      </c>
    </row>
    <row r="52" customFormat="false" ht="15" hidden="false" customHeight="false" outlineLevel="0" collapsed="false">
      <c r="A52" s="13"/>
      <c r="B52" s="13"/>
      <c r="C52" s="13"/>
      <c r="D52" s="13"/>
      <c r="E52" s="13"/>
      <c r="F52" s="14"/>
      <c r="G52" s="14"/>
      <c r="H52" s="14"/>
      <c r="I52" s="9" t="str">
        <f aca="false">IFERROR(($H52-$F52)/($G52-$F52),"")</f>
        <v/>
      </c>
      <c r="J52" s="10" t="str">
        <f aca="false">IF($I52="","",REPT("|",ROUND(MIN(MAX($I52,0),1)*10,0))&amp;REPT("·",10-ROUND(MIN(MAX($I52,0),1)*10,0)))</f>
        <v/>
      </c>
      <c r="K52" s="11" t="str">
        <f aca="false">IF($I52="","",IF($I52&gt;=0.7,"On track",IF($I52&gt;=0.3,"At risk","Off track")))</f>
        <v/>
      </c>
      <c r="L52" s="12" t="str">
        <f aca="false">IF($B52="","",IF($A52="Company","—",IF($C52="","Not aligned","Aligned")))</f>
        <v/>
      </c>
    </row>
    <row r="53" customFormat="false" ht="15" hidden="false" customHeight="false" outlineLevel="0" collapsed="false">
      <c r="A53" s="13"/>
      <c r="B53" s="13"/>
      <c r="C53" s="13"/>
      <c r="D53" s="13"/>
      <c r="E53" s="13"/>
      <c r="F53" s="14"/>
      <c r="G53" s="14"/>
      <c r="H53" s="14"/>
      <c r="I53" s="9" t="str">
        <f aca="false">IFERROR(($H53-$F53)/($G53-$F53),"")</f>
        <v/>
      </c>
      <c r="J53" s="10" t="str">
        <f aca="false">IF($I53="","",REPT("|",ROUND(MIN(MAX($I53,0),1)*10,0))&amp;REPT("·",10-ROUND(MIN(MAX($I53,0),1)*10,0)))</f>
        <v/>
      </c>
      <c r="K53" s="11" t="str">
        <f aca="false">IF($I53="","",IF($I53&gt;=0.7,"On track",IF($I53&gt;=0.3,"At risk","Off track")))</f>
        <v/>
      </c>
      <c r="L53" s="12" t="str">
        <f aca="false">IF($B53="","",IF($A53="Company","—",IF($C53="","Not aligned","Aligned")))</f>
        <v/>
      </c>
    </row>
    <row r="54" customFormat="false" ht="15" hidden="false" customHeight="false" outlineLevel="0" collapsed="false">
      <c r="A54" s="13"/>
      <c r="B54" s="13"/>
      <c r="C54" s="13"/>
      <c r="D54" s="13"/>
      <c r="E54" s="13"/>
      <c r="F54" s="14"/>
      <c r="G54" s="14"/>
      <c r="H54" s="14"/>
      <c r="I54" s="9" t="str">
        <f aca="false">IFERROR(($H54-$F54)/($G54-$F54),"")</f>
        <v/>
      </c>
      <c r="J54" s="10" t="str">
        <f aca="false">IF($I54="","",REPT("|",ROUND(MIN(MAX($I54,0),1)*10,0))&amp;REPT("·",10-ROUND(MIN(MAX($I54,0),1)*10,0)))</f>
        <v/>
      </c>
      <c r="K54" s="11" t="str">
        <f aca="false">IF($I54="","",IF($I54&gt;=0.7,"On track",IF($I54&gt;=0.3,"At risk","Off track")))</f>
        <v/>
      </c>
      <c r="L54" s="12" t="str">
        <f aca="false">IF($B54="","",IF($A54="Company","—",IF($C54="","Not aligned","Aligned")))</f>
        <v/>
      </c>
    </row>
    <row r="55" customFormat="false" ht="15" hidden="false" customHeight="false" outlineLevel="0" collapsed="false">
      <c r="A55" s="13"/>
      <c r="B55" s="13"/>
      <c r="C55" s="13"/>
      <c r="D55" s="13"/>
      <c r="E55" s="13"/>
      <c r="F55" s="14"/>
      <c r="G55" s="14"/>
      <c r="H55" s="14"/>
      <c r="I55" s="9" t="str">
        <f aca="false">IFERROR(($H55-$F55)/($G55-$F55),"")</f>
        <v/>
      </c>
      <c r="J55" s="10" t="str">
        <f aca="false">IF($I55="","",REPT("|",ROUND(MIN(MAX($I55,0),1)*10,0))&amp;REPT("·",10-ROUND(MIN(MAX($I55,0),1)*10,0)))</f>
        <v/>
      </c>
      <c r="K55" s="11" t="str">
        <f aca="false">IF($I55="","",IF($I55&gt;=0.7,"On track",IF($I55&gt;=0.3,"At risk","Off track")))</f>
        <v/>
      </c>
      <c r="L55" s="12" t="str">
        <f aca="false">IF($B55="","",IF($A55="Company","—",IF($C55="","Not aligned","Aligned")))</f>
        <v/>
      </c>
    </row>
    <row r="56" customFormat="false" ht="15" hidden="false" customHeight="false" outlineLevel="0" collapsed="false">
      <c r="A56" s="13"/>
      <c r="B56" s="13"/>
      <c r="C56" s="13"/>
      <c r="D56" s="13"/>
      <c r="E56" s="13"/>
      <c r="F56" s="14"/>
      <c r="G56" s="14"/>
      <c r="H56" s="14"/>
      <c r="I56" s="9" t="str">
        <f aca="false">IFERROR(($H56-$F56)/($G56-$F56),"")</f>
        <v/>
      </c>
      <c r="J56" s="10" t="str">
        <f aca="false">IF($I56="","",REPT("|",ROUND(MIN(MAX($I56,0),1)*10,0))&amp;REPT("·",10-ROUND(MIN(MAX($I56,0),1)*10,0)))</f>
        <v/>
      </c>
      <c r="K56" s="11" t="str">
        <f aca="false">IF($I56="","",IF($I56&gt;=0.7,"On track",IF($I56&gt;=0.3,"At risk","Off track")))</f>
        <v/>
      </c>
      <c r="L56" s="12" t="str">
        <f aca="false">IF($B56="","",IF($A56="Company","—",IF($C56="","Not aligned","Aligned")))</f>
        <v/>
      </c>
    </row>
    <row r="57" customFormat="false" ht="15" hidden="false" customHeight="false" outlineLevel="0" collapsed="false">
      <c r="A57" s="13"/>
      <c r="B57" s="13"/>
      <c r="C57" s="13"/>
      <c r="D57" s="13"/>
      <c r="E57" s="13"/>
      <c r="F57" s="14"/>
      <c r="G57" s="14"/>
      <c r="H57" s="14"/>
      <c r="I57" s="9" t="str">
        <f aca="false">IFERROR(($H57-$F57)/($G57-$F57),"")</f>
        <v/>
      </c>
      <c r="J57" s="10" t="str">
        <f aca="false">IF($I57="","",REPT("|",ROUND(MIN(MAX($I57,0),1)*10,0))&amp;REPT("·",10-ROUND(MIN(MAX($I57,0),1)*10,0)))</f>
        <v/>
      </c>
      <c r="K57" s="11" t="str">
        <f aca="false">IF($I57="","",IF($I57&gt;=0.7,"On track",IF($I57&gt;=0.3,"At risk","Off track")))</f>
        <v/>
      </c>
      <c r="L57" s="12" t="str">
        <f aca="false">IF($B57="","",IF($A57="Company","—",IF($C57="","Not aligned","Aligned")))</f>
        <v/>
      </c>
    </row>
    <row r="58" customFormat="false" ht="15" hidden="false" customHeight="false" outlineLevel="0" collapsed="false">
      <c r="A58" s="13"/>
      <c r="B58" s="13"/>
      <c r="C58" s="13"/>
      <c r="D58" s="13"/>
      <c r="E58" s="13"/>
      <c r="F58" s="14"/>
      <c r="G58" s="14"/>
      <c r="H58" s="14"/>
      <c r="I58" s="9" t="str">
        <f aca="false">IFERROR(($H58-$F58)/($G58-$F58),"")</f>
        <v/>
      </c>
      <c r="J58" s="10" t="str">
        <f aca="false">IF($I58="","",REPT("|",ROUND(MIN(MAX($I58,0),1)*10,0))&amp;REPT("·",10-ROUND(MIN(MAX($I58,0),1)*10,0)))</f>
        <v/>
      </c>
      <c r="K58" s="11" t="str">
        <f aca="false">IF($I58="","",IF($I58&gt;=0.7,"On track",IF($I58&gt;=0.3,"At risk","Off track")))</f>
        <v/>
      </c>
      <c r="L58" s="12" t="str">
        <f aca="false">IF($B58="","",IF($A58="Company","—",IF($C58="","Not aligned","Aligned")))</f>
        <v/>
      </c>
    </row>
    <row r="59" customFormat="false" ht="15" hidden="false" customHeight="false" outlineLevel="0" collapsed="false">
      <c r="A59" s="13"/>
      <c r="B59" s="13"/>
      <c r="C59" s="13"/>
      <c r="D59" s="13"/>
      <c r="E59" s="13"/>
      <c r="F59" s="14"/>
      <c r="G59" s="14"/>
      <c r="H59" s="14"/>
      <c r="I59" s="9" t="str">
        <f aca="false">IFERROR(($H59-$F59)/($G59-$F59),"")</f>
        <v/>
      </c>
      <c r="J59" s="10" t="str">
        <f aca="false">IF($I59="","",REPT("|",ROUND(MIN(MAX($I59,0),1)*10,0))&amp;REPT("·",10-ROUND(MIN(MAX($I59,0),1)*10,0)))</f>
        <v/>
      </c>
      <c r="K59" s="11" t="str">
        <f aca="false">IF($I59="","",IF($I59&gt;=0.7,"On track",IF($I59&gt;=0.3,"At risk","Off track")))</f>
        <v/>
      </c>
      <c r="L59" s="12" t="str">
        <f aca="false">IF($B59="","",IF($A59="Company","—",IF($C59="","Not aligned","Aligned")))</f>
        <v/>
      </c>
    </row>
    <row r="60" customFormat="false" ht="15" hidden="false" customHeight="false" outlineLevel="0" collapsed="false">
      <c r="A60" s="13"/>
      <c r="B60" s="13"/>
      <c r="C60" s="13"/>
      <c r="D60" s="13"/>
      <c r="E60" s="13"/>
      <c r="F60" s="14"/>
      <c r="G60" s="14"/>
      <c r="H60" s="14"/>
      <c r="I60" s="9" t="str">
        <f aca="false">IFERROR(($H60-$F60)/($G60-$F60),"")</f>
        <v/>
      </c>
      <c r="J60" s="10" t="str">
        <f aca="false">IF($I60="","",REPT("|",ROUND(MIN(MAX($I60,0),1)*10,0))&amp;REPT("·",10-ROUND(MIN(MAX($I60,0),1)*10,0)))</f>
        <v/>
      </c>
      <c r="K60" s="11" t="str">
        <f aca="false">IF($I60="","",IF($I60&gt;=0.7,"On track",IF($I60&gt;=0.3,"At risk","Off track")))</f>
        <v/>
      </c>
      <c r="L60" s="12" t="str">
        <f aca="false">IF($B60="","",IF($A60="Company","—",IF($C60="","Not aligned","Aligned")))</f>
        <v/>
      </c>
    </row>
  </sheetData>
  <dataValidations count="1">
    <dataValidation allowBlank="true" errorStyle="stop" operator="between" showDropDown="false" showErrorMessage="false" showInputMessage="false" sqref="A2:A60" type="list">
      <formula1>"Company,Department,Team"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5" min="3" style="0" width="16"/>
  </cols>
  <sheetData>
    <row r="2" customFormat="false" ht="19.7" hidden="false" customHeight="false" outlineLevel="0" collapsed="false">
      <c r="B2" s="15" t="s">
        <v>43</v>
      </c>
    </row>
    <row r="3" customFormat="false" ht="15" hidden="false" customHeight="false" outlineLevel="0" collapsed="false">
      <c r="B3" s="16" t="s">
        <v>44</v>
      </c>
    </row>
    <row r="5" customFormat="false" ht="15" hidden="false" customHeight="false" outlineLevel="0" collapsed="false">
      <c r="B5" s="17" t="s">
        <v>45</v>
      </c>
    </row>
    <row r="6" customFormat="false" ht="33.85" hidden="false" customHeight="false" outlineLevel="0" collapsed="false">
      <c r="B6" s="18" t="n">
        <f aca="false">IFERROR(AVERAGEIF('Your OKRs'!I2:I60,"&gt;=-10"),"")</f>
        <v>0.608974358974359</v>
      </c>
    </row>
    <row r="7" customFormat="false" ht="15" hidden="false" customHeight="false" outlineLevel="0" collapsed="false">
      <c r="B7" s="19" t="str">
        <f aca="false">IF(B6="","",REPT("|",ROUND(MIN(MAX(B6,0),1)*20,0))&amp;REPT("·",20-ROUND(MIN(MAX(B6,0),1)*20,0)))</f>
        <v>||||||||||||········</v>
      </c>
    </row>
    <row r="9" customFormat="false" ht="15" hidden="false" customHeight="false" outlineLevel="0" collapsed="false">
      <c r="B9" s="17" t="s">
        <v>46</v>
      </c>
    </row>
    <row r="10" customFormat="false" ht="15" hidden="false" customHeight="false" outlineLevel="0" collapsed="false">
      <c r="B10" s="13" t="s">
        <v>47</v>
      </c>
      <c r="C10" s="11" t="n">
        <f aca="false">COUNTIF('Your OKRs'!K2:K60,"On track")</f>
        <v>1</v>
      </c>
    </row>
    <row r="11" customFormat="false" ht="15" hidden="false" customHeight="false" outlineLevel="0" collapsed="false">
      <c r="B11" s="13" t="s">
        <v>48</v>
      </c>
      <c r="C11" s="11" t="n">
        <f aca="false">COUNTIF('Your OKRs'!K2:K60,"At risk")</f>
        <v>4</v>
      </c>
    </row>
    <row r="12" customFormat="false" ht="15" hidden="false" customHeight="false" outlineLevel="0" collapsed="false">
      <c r="B12" s="13" t="s">
        <v>49</v>
      </c>
      <c r="C12" s="11" t="n">
        <f aca="false">COUNTIF('Your OKRs'!K2:K60,"Off track")</f>
        <v>0</v>
      </c>
    </row>
    <row r="14" customFormat="false" ht="15" hidden="false" customHeight="false" outlineLevel="0" collapsed="false">
      <c r="B14" s="17" t="s">
        <v>50</v>
      </c>
    </row>
    <row r="15" customFormat="false" ht="15" hidden="false" customHeight="false" outlineLevel="0" collapsed="false">
      <c r="B15" s="13" t="s">
        <v>51</v>
      </c>
      <c r="C15" s="20" t="n">
        <f aca="false">IFERROR(COUNTIF('Your OKRs'!L2:L60,"Aligned")/(COUNTIF('Your OKRs'!L2:L60,"Aligned")+COUNTIF('Your OKRs'!L2:L60,"Not aligned")),"")</f>
        <v>0.6</v>
      </c>
    </row>
    <row r="16" customFormat="false" ht="15" hidden="false" customHeight="false" outlineLevel="0" collapsed="false">
      <c r="B16" s="13" t="s">
        <v>52</v>
      </c>
      <c r="C16" s="21" t="n">
        <f aca="false">COUNTIF('Your OKRs'!L2:L60,"Not aligned")</f>
        <v>2</v>
      </c>
    </row>
    <row r="19" customFormat="false" ht="15" hidden="false" customHeight="false" outlineLevel="0" collapsed="false">
      <c r="B19" s="17" t="s">
        <v>53</v>
      </c>
    </row>
    <row r="20" customFormat="false" ht="15" hidden="false" customHeight="false" outlineLevel="0" collapsed="false">
      <c r="B20" s="6" t="s">
        <v>15</v>
      </c>
      <c r="C20" s="6" t="s">
        <v>54</v>
      </c>
      <c r="D20" s="6" t="s">
        <v>55</v>
      </c>
      <c r="E20" s="6" t="s">
        <v>47</v>
      </c>
    </row>
    <row r="21" customFormat="false" ht="15" hidden="false" customHeight="false" outlineLevel="0" collapsed="false">
      <c r="B21" s="13" t="s">
        <v>26</v>
      </c>
      <c r="C21" s="9" t="n">
        <f aca="false">IFERROR(AVERAGEIFS('Your OKRs'!I2:I60,'Your OKRs'!D2:D60,$B21,'Your OKRs'!I2:I60,"&gt;=-10"),"")</f>
        <v>0.480769230769231</v>
      </c>
      <c r="D21" s="12" t="n">
        <f aca="false">COUNTIFS('Your OKRs'!D2:D60,$B21,'Your OKRs'!E2:E60,"&lt;&gt;")</f>
        <v>2</v>
      </c>
      <c r="E21" s="12" t="n">
        <f aca="false">COUNTIFS('Your OKRs'!D2:D60,$B21,'Your OKRs'!K2:K60,"On track")</f>
        <v>0</v>
      </c>
    </row>
    <row r="22" customFormat="false" ht="15" hidden="false" customHeight="false" outlineLevel="0" collapsed="false">
      <c r="B22" s="13" t="s">
        <v>31</v>
      </c>
      <c r="C22" s="9" t="n">
        <f aca="false">IFERROR(AVERAGEIFS('Your OKRs'!I2:I60,'Your OKRs'!D2:D60,$B22,'Your OKRs'!I2:I60,"&gt;=-10"),"")</f>
        <v>0.583333333333333</v>
      </c>
      <c r="D22" s="12" t="n">
        <f aca="false">COUNTIFS('Your OKRs'!D2:D60,$B22,'Your OKRs'!E2:E60,"&lt;&gt;")</f>
        <v>2</v>
      </c>
      <c r="E22" s="12" t="n">
        <f aca="false">COUNTIFS('Your OKRs'!D2:D60,$B22,'Your OKRs'!K2:K60,"On track")</f>
        <v>0</v>
      </c>
    </row>
    <row r="23" customFormat="false" ht="15" hidden="false" customHeight="false" outlineLevel="0" collapsed="false">
      <c r="B23" s="13" t="s">
        <v>36</v>
      </c>
      <c r="C23" s="9" t="n">
        <f aca="false">IFERROR(AVERAGEIFS('Your OKRs'!I2:I60,'Your OKRs'!D2:D60,$B23,'Your OKRs'!I2:I60,"&gt;=-10"),"")</f>
        <v>0.75</v>
      </c>
      <c r="D23" s="12" t="n">
        <f aca="false">COUNTIFS('Your OKRs'!D2:D60,$B23,'Your OKRs'!E2:E60,"&lt;&gt;")</f>
        <v>2</v>
      </c>
      <c r="E23" s="12" t="n">
        <f aca="false">COUNTIFS('Your OKRs'!D2:D60,$B23,'Your OKRs'!K2:K60,"On track")</f>
        <v>1</v>
      </c>
    </row>
    <row r="24" customFormat="false" ht="15" hidden="false" customHeight="false" outlineLevel="0" collapsed="false">
      <c r="B24" s="13" t="s">
        <v>41</v>
      </c>
      <c r="C24" s="9" t="str">
        <f aca="false">IFERROR(AVERAGEIFS('Your OKRs'!I2:I60,'Your OKRs'!D2:D60,$B24,'Your OKRs'!I2:I60,"&gt;=-10"),"")</f>
        <v/>
      </c>
      <c r="D24" s="12" t="n">
        <f aca="false">COUNTIFS('Your OKRs'!D2:D60,$B24,'Your OKRs'!E2:E60,"&lt;&gt;")</f>
        <v>1</v>
      </c>
      <c r="E24" s="12" t="n">
        <f aca="false">COUNTIFS('Your OKRs'!D2:D60,$B24,'Your OKRs'!K2:K60,"On track")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4" min="3" style="0" width="40"/>
    <col collapsed="false" customWidth="true" hidden="false" outlineLevel="0" max="5" min="5" style="0" width="2"/>
    <col collapsed="false" customWidth="true" hidden="false" outlineLevel="0" max="11" min="7" style="0" width="11"/>
  </cols>
  <sheetData>
    <row r="1" customFormat="false" ht="24" hidden="false" customHeight="true" outlineLevel="0" collapsed="false">
      <c r="A1" s="6" t="s">
        <v>16</v>
      </c>
      <c r="B1" s="6" t="s">
        <v>56</v>
      </c>
      <c r="C1" s="6" t="s">
        <v>57</v>
      </c>
      <c r="D1" s="6" t="s">
        <v>58</v>
      </c>
      <c r="G1" s="6" t="s">
        <v>59</v>
      </c>
      <c r="H1" s="6" t="s">
        <v>60</v>
      </c>
      <c r="I1" s="6" t="s">
        <v>61</v>
      </c>
      <c r="J1" s="6" t="s">
        <v>62</v>
      </c>
      <c r="K1" s="6" t="s">
        <v>63</v>
      </c>
    </row>
    <row r="2" customFormat="false" ht="23.85" hidden="false" customHeight="false" outlineLevel="0" collapsed="false">
      <c r="A2" s="13" t="str">
        <f aca="false">IF('Your OKRs'!E2="","",'Your OKRs'!E2)</f>
        <v>Grow trial-to-paid conversion from 18% to 30%</v>
      </c>
      <c r="B2" s="22" t="str">
        <f aca="false">IF($A2="","",IF($J2,IF(AND($G2,'Your OKRs'!G2&lt;&gt;'Your OKRs'!F2,NOT($K2)),"Output / activity","Looks like a task"),IF(AND($I2,NOT($H2)),"Likely a KPI",IF(AND($G2,'Your OKRs'!G2&lt;&gt;'Your OKRs'!F2),"Key Result","Needs a measurable target"))))</f>
        <v>Key Result</v>
      </c>
      <c r="C2" s="23" t="str">
        <f aca="false">IF($B2="","",IF($B2="Key Result","A from-to movement with a target you can measure.",IF($B2="Likely a KPI","A standing metric, not a change to hit this quarter.",IF($B2="Looks like a task","An activity to finish, not an outcome to move.",IF($B2="Output / activity","Measurable, but it counts work done, not the result.","No start, target or number to measure against.")))))</f>
        <v>A from-to movement with a target you can measure.</v>
      </c>
      <c r="D2" s="23" t="str">
        <f aca="false">IF($B2="","",IF($B2="Key Result","Looks good. Check it ladders up to an objective.",IF($B2="Likely a KPI","Rewrite as a change: from [today] to [target] by [date].",IF($B2="Looks like a task","Name the outcome: what moves once this ships?",IF($B2="Output / activity","Tie it to the result it should move, then measure that.","Add a start value, a target and a date.")))))</f>
        <v>Looks good. Check it ladders up to an objective.</v>
      </c>
      <c r="G2" s="24" t="b">
        <f aca="false">IF($A2="","",AND(ISNUMBER('Your OKRs'!F2),ISNUMBER('Your OKRs'!G2)))</f>
        <v>1</v>
      </c>
      <c r="H2" s="24" t="b">
        <f aca="false">IF($A2="","",OR(ISNUMBER(SEARCH("increase",$A2)),ISNUMBER(SEARCH("grow",$A2)),ISNUMBER(SEARCH("reduce",$A2)),ISNUMBER(SEARCH("cut",$A2)),ISNUMBER(SEARCH("improve",$A2)),ISNUMBER(SEARCH("raise",$A2)),ISNUMBER(SEARCH("lower",$A2)),ISNUMBER(SEARCH("decrease",$A2)),ISNUMBER(SEARCH("double",$A2)),ISNUMBER(SEARCH("boost",$A2)),ISNUMBER(SEARCH(" from ",$A2))))</f>
        <v>1</v>
      </c>
      <c r="I2" s="24" t="b">
        <f aca="false">IF($A2="","",OR(ISNUMBER(SEARCH("maintain",$A2)),ISNUMBER(SEARCH("keep",$A2)),ISNUMBER(SEARCH("sustain",$A2)),ISNUMBER(SEARCH("ongoing",$A2)),ISNUMBER(SEARCH("track",$A2)),ISNUMBER(SEARCH("monitor",$A2)),ISNUMBER(SEARCH("manage",$A2)),ISNUMBER(SEARCH("ensure",$A2)),ISNUMBER(SEARCH("stay",$A2)),ISNUMBER(SEARCH("at least",$A2)),ISNUMBER(SEARCH("at 99",$A2)),ISNUMBER(SEARCH("at 100",$A2))))</f>
        <v>0</v>
      </c>
      <c r="J2" s="24" t="b">
        <f aca="false">IF($A2="","",OR(ISNUMBER(SEARCH("ship",$A2)),ISNUMBER(SEARCH("launch",$A2)),ISNUMBER(SEARCH("build",$A2)),ISNUMBER(SEARCH("create",$A2)),ISNUMBER(SEARCH("hire",$A2)),ISNUMBER(SEARCH("implement",$A2)),ISNUMBER(SEARCH("roll out",$A2)),ISNUMBER(SEARCH("rollout",$A2)),ISNUMBER(SEARCH("publish",$A2)),ISNUMBER(SEARCH("write",$A2)),ISNUMBER(SEARCH("design",$A2)),ISNUMBER(SEARCH("set up",$A2)),ISNUMBER(SEARCH("setup",$A2)),ISNUMBER(SEARCH("complete",$A2)),ISNUMBER(SEARCH("deliver",$A2)),ISNUMBER(SEARCH("migrate",$A2))))</f>
        <v>0</v>
      </c>
      <c r="K2" s="24" t="b">
        <f aca="false">IF($A2="","",AND('Your OKRs'!F2=0,'Your OKRs'!G2=1))</f>
        <v>0</v>
      </c>
    </row>
    <row r="3" customFormat="false" ht="23.85" hidden="false" customHeight="false" outlineLevel="0" collapsed="false">
      <c r="A3" s="13" t="str">
        <f aca="false">IF('Your OKRs'!E3="","",'Your OKRs'!E3)</f>
        <v>Increase net revenue retention from 102% to 115%</v>
      </c>
      <c r="B3" s="22" t="str">
        <f aca="false">IF($A3="","",IF($J3,IF(AND($G3,'Your OKRs'!G3&lt;&gt;'Your OKRs'!F3,NOT($K3)),"Output / activity","Looks like a task"),IF(AND($I3,NOT($H3)),"Likely a KPI",IF(AND($G3,'Your OKRs'!G3&lt;&gt;'Your OKRs'!F3),"Key Result","Needs a measurable target"))))</f>
        <v>Key Result</v>
      </c>
      <c r="C3" s="23" t="str">
        <f aca="false">IF($B3="","",IF($B3="Key Result","A from-to movement with a target you can measure.",IF($B3="Likely a KPI","A standing metric, not a change to hit this quarter.",IF($B3="Looks like a task","An activity to finish, not an outcome to move.",IF($B3="Output / activity","Measurable, but it counts work done, not the result.","No start, target or number to measure against.")))))</f>
        <v>A from-to movement with a target you can measure.</v>
      </c>
      <c r="D3" s="23" t="str">
        <f aca="false">IF($B3="","",IF($B3="Key Result","Looks good. Check it ladders up to an objective.",IF($B3="Likely a KPI","Rewrite as a change: from [today] to [target] by [date].",IF($B3="Looks like a task","Name the outcome: what moves once this ships?",IF($B3="Output / activity","Tie it to the result it should move, then measure that.","Add a start value, a target and a date.")))))</f>
        <v>Looks good. Check it ladders up to an objective.</v>
      </c>
      <c r="G3" s="24" t="b">
        <f aca="false">IF($A3="","",AND(ISNUMBER('Your OKRs'!F3),ISNUMBER('Your OKRs'!G3)))</f>
        <v>1</v>
      </c>
      <c r="H3" s="24" t="b">
        <f aca="false">IF($A3="","",OR(ISNUMBER(SEARCH("increase",$A3)),ISNUMBER(SEARCH("grow",$A3)),ISNUMBER(SEARCH("reduce",$A3)),ISNUMBER(SEARCH("cut",$A3)),ISNUMBER(SEARCH("improve",$A3)),ISNUMBER(SEARCH("raise",$A3)),ISNUMBER(SEARCH("lower",$A3)),ISNUMBER(SEARCH("decrease",$A3)),ISNUMBER(SEARCH("double",$A3)),ISNUMBER(SEARCH("boost",$A3)),ISNUMBER(SEARCH(" from ",$A3))))</f>
        <v>1</v>
      </c>
      <c r="I3" s="24" t="b">
        <f aca="false">IF($A3="","",OR(ISNUMBER(SEARCH("maintain",$A3)),ISNUMBER(SEARCH("keep",$A3)),ISNUMBER(SEARCH("sustain",$A3)),ISNUMBER(SEARCH("ongoing",$A3)),ISNUMBER(SEARCH("track",$A3)),ISNUMBER(SEARCH("monitor",$A3)),ISNUMBER(SEARCH("manage",$A3)),ISNUMBER(SEARCH("ensure",$A3)),ISNUMBER(SEARCH("stay",$A3)),ISNUMBER(SEARCH("at least",$A3)),ISNUMBER(SEARCH("at 99",$A3)),ISNUMBER(SEARCH("at 100",$A3))))</f>
        <v>0</v>
      </c>
      <c r="J3" s="24" t="b">
        <f aca="false">IF($A3="","",OR(ISNUMBER(SEARCH("ship",$A3)),ISNUMBER(SEARCH("launch",$A3)),ISNUMBER(SEARCH("build",$A3)),ISNUMBER(SEARCH("create",$A3)),ISNUMBER(SEARCH("hire",$A3)),ISNUMBER(SEARCH("implement",$A3)),ISNUMBER(SEARCH("roll out",$A3)),ISNUMBER(SEARCH("rollout",$A3)),ISNUMBER(SEARCH("publish",$A3)),ISNUMBER(SEARCH("write",$A3)),ISNUMBER(SEARCH("design",$A3)),ISNUMBER(SEARCH("set up",$A3)),ISNUMBER(SEARCH("setup",$A3)),ISNUMBER(SEARCH("complete",$A3)),ISNUMBER(SEARCH("deliver",$A3)),ISNUMBER(SEARCH("migrate",$A3))))</f>
        <v>0</v>
      </c>
      <c r="K3" s="24" t="b">
        <f aca="false">IF($A3="","",AND('Your OKRs'!F3=0,'Your OKRs'!G3=1))</f>
        <v>0</v>
      </c>
    </row>
    <row r="4" customFormat="false" ht="23.85" hidden="false" customHeight="false" outlineLevel="0" collapsed="false">
      <c r="A4" s="13" t="str">
        <f aca="false">IF('Your OKRs'!E4="","",'Your OKRs'!E4)</f>
        <v>Publish 12 customer case studies</v>
      </c>
      <c r="B4" s="22" t="str">
        <f aca="false">IF($A4="","",IF($J4,IF(AND($G4,'Your OKRs'!G4&lt;&gt;'Your OKRs'!F4,NOT($K4)),"Output / activity","Looks like a task"),IF(AND($I4,NOT($H4)),"Likely a KPI",IF(AND($G4,'Your OKRs'!G4&lt;&gt;'Your OKRs'!F4),"Key Result","Needs a measurable target"))))</f>
        <v>Output / activity</v>
      </c>
      <c r="C4" s="23" t="str">
        <f aca="false">IF($B4="","",IF($B4="Key Result","A from-to movement with a target you can measure.",IF($B4="Likely a KPI","A standing metric, not a change to hit this quarter.",IF($B4="Looks like a task","An activity to finish, not an outcome to move.",IF($B4="Output / activity","Measurable, but it counts work done, not the result.","No start, target or number to measure against.")))))</f>
        <v>Measurable, but it counts work done, not the result.</v>
      </c>
      <c r="D4" s="23" t="str">
        <f aca="false">IF($B4="","",IF($B4="Key Result","Looks good. Check it ladders up to an objective.",IF($B4="Likely a KPI","Rewrite as a change: from [today] to [target] by [date].",IF($B4="Looks like a task","Name the outcome: what moves once this ships?",IF($B4="Output / activity","Tie it to the result it should move, then measure that.","Add a start value, a target and a date.")))))</f>
        <v>Tie it to the result it should move, then measure that.</v>
      </c>
      <c r="G4" s="24" t="b">
        <f aca="false">IF($A4="","",AND(ISNUMBER('Your OKRs'!F4),ISNUMBER('Your OKRs'!G4)))</f>
        <v>1</v>
      </c>
      <c r="H4" s="24" t="b">
        <f aca="false">IF($A4="","",OR(ISNUMBER(SEARCH("increase",$A4)),ISNUMBER(SEARCH("grow",$A4)),ISNUMBER(SEARCH("reduce",$A4)),ISNUMBER(SEARCH("cut",$A4)),ISNUMBER(SEARCH("improve",$A4)),ISNUMBER(SEARCH("raise",$A4)),ISNUMBER(SEARCH("lower",$A4)),ISNUMBER(SEARCH("decrease",$A4)),ISNUMBER(SEARCH("double",$A4)),ISNUMBER(SEARCH("boost",$A4)),ISNUMBER(SEARCH(" from ",$A4))))</f>
        <v>0</v>
      </c>
      <c r="I4" s="24" t="b">
        <f aca="false">IF($A4="","",OR(ISNUMBER(SEARCH("maintain",$A4)),ISNUMBER(SEARCH("keep",$A4)),ISNUMBER(SEARCH("sustain",$A4)),ISNUMBER(SEARCH("ongoing",$A4)),ISNUMBER(SEARCH("track",$A4)),ISNUMBER(SEARCH("monitor",$A4)),ISNUMBER(SEARCH("manage",$A4)),ISNUMBER(SEARCH("ensure",$A4)),ISNUMBER(SEARCH("stay",$A4)),ISNUMBER(SEARCH("at least",$A4)),ISNUMBER(SEARCH("at 99",$A4)),ISNUMBER(SEARCH("at 100",$A4))))</f>
        <v>0</v>
      </c>
      <c r="J4" s="24" t="b">
        <f aca="false">IF($A4="","",OR(ISNUMBER(SEARCH("ship",$A4)),ISNUMBER(SEARCH("launch",$A4)),ISNUMBER(SEARCH("build",$A4)),ISNUMBER(SEARCH("create",$A4)),ISNUMBER(SEARCH("hire",$A4)),ISNUMBER(SEARCH("implement",$A4)),ISNUMBER(SEARCH("roll out",$A4)),ISNUMBER(SEARCH("rollout",$A4)),ISNUMBER(SEARCH("publish",$A4)),ISNUMBER(SEARCH("write",$A4)),ISNUMBER(SEARCH("design",$A4)),ISNUMBER(SEARCH("set up",$A4)),ISNUMBER(SEARCH("setup",$A4)),ISNUMBER(SEARCH("complete",$A4)),ISNUMBER(SEARCH("deliver",$A4)),ISNUMBER(SEARCH("migrate",$A4))))</f>
        <v>1</v>
      </c>
      <c r="K4" s="24" t="b">
        <f aca="false">IF($A4="","",AND('Your OKRs'!F4=0,'Your OKRs'!G4=1))</f>
        <v>0</v>
      </c>
    </row>
    <row r="5" customFormat="false" ht="23.85" hidden="false" customHeight="false" outlineLevel="0" collapsed="false">
      <c r="A5" s="13" t="str">
        <f aca="false">IF('Your OKRs'!E5="","",'Your OKRs'!E5)</f>
        <v>Maintain blog uptime at 99.9%</v>
      </c>
      <c r="B5" s="22" t="str">
        <f aca="false">IF($A5="","",IF($J5,IF(AND($G5,'Your OKRs'!G5&lt;&gt;'Your OKRs'!F5,NOT($K5)),"Output / activity","Looks like a task"),IF(AND($I5,NOT($H5)),"Likely a KPI",IF(AND($G5,'Your OKRs'!G5&lt;&gt;'Your OKRs'!F5),"Key Result","Needs a measurable target"))))</f>
        <v>Likely a KPI</v>
      </c>
      <c r="C5" s="23" t="str">
        <f aca="false">IF($B5="","",IF($B5="Key Result","A from-to movement with a target you can measure.",IF($B5="Likely a KPI","A standing metric, not a change to hit this quarter.",IF($B5="Looks like a task","An activity to finish, not an outcome to move.",IF($B5="Output / activity","Measurable, but it counts work done, not the result.","No start, target or number to measure against.")))))</f>
        <v>A standing metric, not a change to hit this quarter.</v>
      </c>
      <c r="D5" s="23" t="str">
        <f aca="false">IF($B5="","",IF($B5="Key Result","Looks good. Check it ladders up to an objective.",IF($B5="Likely a KPI","Rewrite as a change: from [today] to [target] by [date].",IF($B5="Looks like a task","Name the outcome: what moves once this ships?",IF($B5="Output / activity","Tie it to the result it should move, then measure that.","Add a start value, a target and a date.")))))</f>
        <v>Rewrite as a change: from [today] to [target] by [date].</v>
      </c>
      <c r="G5" s="24" t="b">
        <f aca="false">IF($A5="","",AND(ISNUMBER('Your OKRs'!F5),ISNUMBER('Your OKRs'!G5)))</f>
        <v>1</v>
      </c>
      <c r="H5" s="24" t="b">
        <f aca="false">IF($A5="","",OR(ISNUMBER(SEARCH("increase",$A5)),ISNUMBER(SEARCH("grow",$A5)),ISNUMBER(SEARCH("reduce",$A5)),ISNUMBER(SEARCH("cut",$A5)),ISNUMBER(SEARCH("improve",$A5)),ISNUMBER(SEARCH("raise",$A5)),ISNUMBER(SEARCH("lower",$A5)),ISNUMBER(SEARCH("decrease",$A5)),ISNUMBER(SEARCH("double",$A5)),ISNUMBER(SEARCH("boost",$A5)),ISNUMBER(SEARCH(" from ",$A5))))</f>
        <v>0</v>
      </c>
      <c r="I5" s="24" t="b">
        <f aca="false">IF($A5="","",OR(ISNUMBER(SEARCH("maintain",$A5)),ISNUMBER(SEARCH("keep",$A5)),ISNUMBER(SEARCH("sustain",$A5)),ISNUMBER(SEARCH("ongoing",$A5)),ISNUMBER(SEARCH("track",$A5)),ISNUMBER(SEARCH("monitor",$A5)),ISNUMBER(SEARCH("manage",$A5)),ISNUMBER(SEARCH("ensure",$A5)),ISNUMBER(SEARCH("stay",$A5)),ISNUMBER(SEARCH("at least",$A5)),ISNUMBER(SEARCH("at 99",$A5)),ISNUMBER(SEARCH("at 100",$A5))))</f>
        <v>1</v>
      </c>
      <c r="J5" s="24" t="b">
        <f aca="false">IF($A5="","",OR(ISNUMBER(SEARCH("ship",$A5)),ISNUMBER(SEARCH("launch",$A5)),ISNUMBER(SEARCH("build",$A5)),ISNUMBER(SEARCH("create",$A5)),ISNUMBER(SEARCH("hire",$A5)),ISNUMBER(SEARCH("implement",$A5)),ISNUMBER(SEARCH("roll out",$A5)),ISNUMBER(SEARCH("rollout",$A5)),ISNUMBER(SEARCH("publish",$A5)),ISNUMBER(SEARCH("write",$A5)),ISNUMBER(SEARCH("design",$A5)),ISNUMBER(SEARCH("set up",$A5)),ISNUMBER(SEARCH("setup",$A5)),ISNUMBER(SEARCH("complete",$A5)),ISNUMBER(SEARCH("deliver",$A5)),ISNUMBER(SEARCH("migrate",$A5))))</f>
        <v>0</v>
      </c>
      <c r="K5" s="24" t="b">
        <f aca="false">IF($A5="","",AND('Your OKRs'!F5=0,'Your OKRs'!G5=1))</f>
        <v>0</v>
      </c>
    </row>
    <row r="6" customFormat="false" ht="23.85" hidden="false" customHeight="false" outlineLevel="0" collapsed="false">
      <c r="A6" s="13" t="str">
        <f aca="false">IF('Your OKRs'!E6="","",'Your OKRs'!E6)</f>
        <v>Reduce time-to-first-value from 3 days to 1 day</v>
      </c>
      <c r="B6" s="22" t="str">
        <f aca="false">IF($A6="","",IF($J6,IF(AND($G6,'Your OKRs'!G6&lt;&gt;'Your OKRs'!F6,NOT($K6)),"Output / activity","Looks like a task"),IF(AND($I6,NOT($H6)),"Likely a KPI",IF(AND($G6,'Your OKRs'!G6&lt;&gt;'Your OKRs'!F6),"Key Result","Needs a measurable target"))))</f>
        <v>Key Result</v>
      </c>
      <c r="C6" s="23" t="str">
        <f aca="false">IF($B6="","",IF($B6="Key Result","A from-to movement with a target you can measure.",IF($B6="Likely a KPI","A standing metric, not a change to hit this quarter.",IF($B6="Looks like a task","An activity to finish, not an outcome to move.",IF($B6="Output / activity","Measurable, but it counts work done, not the result.","No start, target or number to measure against.")))))</f>
        <v>A from-to movement with a target you can measure.</v>
      </c>
      <c r="D6" s="23" t="str">
        <f aca="false">IF($B6="","",IF($B6="Key Result","Looks good. Check it ladders up to an objective.",IF($B6="Likely a KPI","Rewrite as a change: from [today] to [target] by [date].",IF($B6="Looks like a task","Name the outcome: what moves once this ships?",IF($B6="Output / activity","Tie it to the result it should move, then measure that.","Add a start value, a target and a date.")))))</f>
        <v>Looks good. Check it ladders up to an objective.</v>
      </c>
      <c r="G6" s="24" t="b">
        <f aca="false">IF($A6="","",AND(ISNUMBER('Your OKRs'!F6),ISNUMBER('Your OKRs'!G6)))</f>
        <v>1</v>
      </c>
      <c r="H6" s="24" t="b">
        <f aca="false">IF($A6="","",OR(ISNUMBER(SEARCH("increase",$A6)),ISNUMBER(SEARCH("grow",$A6)),ISNUMBER(SEARCH("reduce",$A6)),ISNUMBER(SEARCH("cut",$A6)),ISNUMBER(SEARCH("improve",$A6)),ISNUMBER(SEARCH("raise",$A6)),ISNUMBER(SEARCH("lower",$A6)),ISNUMBER(SEARCH("decrease",$A6)),ISNUMBER(SEARCH("double",$A6)),ISNUMBER(SEARCH("boost",$A6)),ISNUMBER(SEARCH(" from ",$A6))))</f>
        <v>1</v>
      </c>
      <c r="I6" s="24" t="b">
        <f aca="false">IF($A6="","",OR(ISNUMBER(SEARCH("maintain",$A6)),ISNUMBER(SEARCH("keep",$A6)),ISNUMBER(SEARCH("sustain",$A6)),ISNUMBER(SEARCH("ongoing",$A6)),ISNUMBER(SEARCH("track",$A6)),ISNUMBER(SEARCH("monitor",$A6)),ISNUMBER(SEARCH("manage",$A6)),ISNUMBER(SEARCH("ensure",$A6)),ISNUMBER(SEARCH("stay",$A6)),ISNUMBER(SEARCH("at least",$A6)),ISNUMBER(SEARCH("at 99",$A6)),ISNUMBER(SEARCH("at 100",$A6))))</f>
        <v>0</v>
      </c>
      <c r="J6" s="24" t="b">
        <f aca="false">IF($A6="","",OR(ISNUMBER(SEARCH("ship",$A6)),ISNUMBER(SEARCH("launch",$A6)),ISNUMBER(SEARCH("build",$A6)),ISNUMBER(SEARCH("create",$A6)),ISNUMBER(SEARCH("hire",$A6)),ISNUMBER(SEARCH("implement",$A6)),ISNUMBER(SEARCH("roll out",$A6)),ISNUMBER(SEARCH("rollout",$A6)),ISNUMBER(SEARCH("publish",$A6)),ISNUMBER(SEARCH("write",$A6)),ISNUMBER(SEARCH("design",$A6)),ISNUMBER(SEARCH("set up",$A6)),ISNUMBER(SEARCH("setup",$A6)),ISNUMBER(SEARCH("complete",$A6)),ISNUMBER(SEARCH("deliver",$A6)),ISNUMBER(SEARCH("migrate",$A6))))</f>
        <v>0</v>
      </c>
      <c r="K6" s="24" t="b">
        <f aca="false">IF($A6="","",AND('Your OKRs'!F6=0,'Your OKRs'!G6=1))</f>
        <v>0</v>
      </c>
    </row>
    <row r="7" customFormat="false" ht="15" hidden="false" customHeight="false" outlineLevel="0" collapsed="false">
      <c r="A7" s="13" t="str">
        <f aca="false">IF('Your OKRs'!E7="","",'Your OKRs'!E7)</f>
        <v>Ship the new setup wizard</v>
      </c>
      <c r="B7" s="22" t="str">
        <f aca="false">IF($A7="","",IF($J7,IF(AND($G7,'Your OKRs'!G7&lt;&gt;'Your OKRs'!F7,NOT($K7)),"Output / activity","Looks like a task"),IF(AND($I7,NOT($H7)),"Likely a KPI",IF(AND($G7,'Your OKRs'!G7&lt;&gt;'Your OKRs'!F7),"Key Result","Needs a measurable target"))))</f>
        <v>Looks like a task</v>
      </c>
      <c r="C7" s="23" t="str">
        <f aca="false">IF($B7="","",IF($B7="Key Result","A from-to movement with a target you can measure.",IF($B7="Likely a KPI","A standing metric, not a change to hit this quarter.",IF($B7="Looks like a task","An activity to finish, not an outcome to move.",IF($B7="Output / activity","Measurable, but it counts work done, not the result.","No start, target or number to measure against.")))))</f>
        <v>An activity to finish, not an outcome to move.</v>
      </c>
      <c r="D7" s="23" t="str">
        <f aca="false">IF($B7="","",IF($B7="Key Result","Looks good. Check it ladders up to an objective.",IF($B7="Likely a KPI","Rewrite as a change: from [today] to [target] by [date].",IF($B7="Looks like a task","Name the outcome: what moves once this ships?",IF($B7="Output / activity","Tie it to the result it should move, then measure that.","Add a start value, a target and a date.")))))</f>
        <v>Name the outcome: what moves once this ships?</v>
      </c>
      <c r="G7" s="24" t="b">
        <f aca="false">IF($A7="","",AND(ISNUMBER('Your OKRs'!F7),ISNUMBER('Your OKRs'!G7)))</f>
        <v>1</v>
      </c>
      <c r="H7" s="24" t="b">
        <f aca="false">IF($A7="","",OR(ISNUMBER(SEARCH("increase",$A7)),ISNUMBER(SEARCH("grow",$A7)),ISNUMBER(SEARCH("reduce",$A7)),ISNUMBER(SEARCH("cut",$A7)),ISNUMBER(SEARCH("improve",$A7)),ISNUMBER(SEARCH("raise",$A7)),ISNUMBER(SEARCH("lower",$A7)),ISNUMBER(SEARCH("decrease",$A7)),ISNUMBER(SEARCH("double",$A7)),ISNUMBER(SEARCH("boost",$A7)),ISNUMBER(SEARCH(" from ",$A7))))</f>
        <v>0</v>
      </c>
      <c r="I7" s="24" t="b">
        <f aca="false">IF($A7="","",OR(ISNUMBER(SEARCH("maintain",$A7)),ISNUMBER(SEARCH("keep",$A7)),ISNUMBER(SEARCH("sustain",$A7)),ISNUMBER(SEARCH("ongoing",$A7)),ISNUMBER(SEARCH("track",$A7)),ISNUMBER(SEARCH("monitor",$A7)),ISNUMBER(SEARCH("manage",$A7)),ISNUMBER(SEARCH("ensure",$A7)),ISNUMBER(SEARCH("stay",$A7)),ISNUMBER(SEARCH("at least",$A7)),ISNUMBER(SEARCH("at 99",$A7)),ISNUMBER(SEARCH("at 100",$A7))))</f>
        <v>0</v>
      </c>
      <c r="J7" s="24" t="b">
        <f aca="false">IF($A7="","",OR(ISNUMBER(SEARCH("ship",$A7)),ISNUMBER(SEARCH("launch",$A7)),ISNUMBER(SEARCH("build",$A7)),ISNUMBER(SEARCH("create",$A7)),ISNUMBER(SEARCH("hire",$A7)),ISNUMBER(SEARCH("implement",$A7)),ISNUMBER(SEARCH("roll out",$A7)),ISNUMBER(SEARCH("rollout",$A7)),ISNUMBER(SEARCH("publish",$A7)),ISNUMBER(SEARCH("write",$A7)),ISNUMBER(SEARCH("design",$A7)),ISNUMBER(SEARCH("set up",$A7)),ISNUMBER(SEARCH("setup",$A7)),ISNUMBER(SEARCH("complete",$A7)),ISNUMBER(SEARCH("deliver",$A7)),ISNUMBER(SEARCH("migrate",$A7))))</f>
        <v>1</v>
      </c>
      <c r="K7" s="24" t="b">
        <f aca="false">IF($A7="","",AND('Your OKRs'!F7=0,'Your OKRs'!G7=1))</f>
        <v>1</v>
      </c>
    </row>
    <row r="8" customFormat="false" ht="23.85" hidden="false" customHeight="false" outlineLevel="0" collapsed="false">
      <c r="A8" s="13" t="str">
        <f aca="false">IF('Your OKRs'!E8="","",'Your OKRs'!E8)</f>
        <v>Track pipeline coverage</v>
      </c>
      <c r="B8" s="22" t="str">
        <f aca="false">IF($A8="","",IF($J8,IF(AND($G8,'Your OKRs'!G8&lt;&gt;'Your OKRs'!F8,NOT($K8)),"Output / activity","Looks like a task"),IF(AND($I8,NOT($H8)),"Likely a KPI",IF(AND($G8,'Your OKRs'!G8&lt;&gt;'Your OKRs'!F8),"Key Result","Needs a measurable target"))))</f>
        <v>Likely a KPI</v>
      </c>
      <c r="C8" s="23" t="str">
        <f aca="false">IF($B8="","",IF($B8="Key Result","A from-to movement with a target you can measure.",IF($B8="Likely a KPI","A standing metric, not a change to hit this quarter.",IF($B8="Looks like a task","An activity to finish, not an outcome to move.",IF($B8="Output / activity","Measurable, but it counts work done, not the result.","No start, target or number to measure against.")))))</f>
        <v>A standing metric, not a change to hit this quarter.</v>
      </c>
      <c r="D8" s="23" t="str">
        <f aca="false">IF($B8="","",IF($B8="Key Result","Looks good. Check it ladders up to an objective.",IF($B8="Likely a KPI","Rewrite as a change: from [today] to [target] by [date].",IF($B8="Looks like a task","Name the outcome: what moves once this ships?",IF($B8="Output / activity","Tie it to the result it should move, then measure that.","Add a start value, a target and a date.")))))</f>
        <v>Rewrite as a change: from [today] to [target] by [date].</v>
      </c>
      <c r="G8" s="24" t="b">
        <f aca="false">IF($A8="","",AND(ISNUMBER('Your OKRs'!F8),ISNUMBER('Your OKRs'!G8)))</f>
        <v>0</v>
      </c>
      <c r="H8" s="24" t="b">
        <f aca="false">IF($A8="","",OR(ISNUMBER(SEARCH("increase",$A8)),ISNUMBER(SEARCH("grow",$A8)),ISNUMBER(SEARCH("reduce",$A8)),ISNUMBER(SEARCH("cut",$A8)),ISNUMBER(SEARCH("improve",$A8)),ISNUMBER(SEARCH("raise",$A8)),ISNUMBER(SEARCH("lower",$A8)),ISNUMBER(SEARCH("decrease",$A8)),ISNUMBER(SEARCH("double",$A8)),ISNUMBER(SEARCH("boost",$A8)),ISNUMBER(SEARCH(" from ",$A8))))</f>
        <v>0</v>
      </c>
      <c r="I8" s="24" t="b">
        <f aca="false">IF($A8="","",OR(ISNUMBER(SEARCH("maintain",$A8)),ISNUMBER(SEARCH("keep",$A8)),ISNUMBER(SEARCH("sustain",$A8)),ISNUMBER(SEARCH("ongoing",$A8)),ISNUMBER(SEARCH("track",$A8)),ISNUMBER(SEARCH("monitor",$A8)),ISNUMBER(SEARCH("manage",$A8)),ISNUMBER(SEARCH("ensure",$A8)),ISNUMBER(SEARCH("stay",$A8)),ISNUMBER(SEARCH("at least",$A8)),ISNUMBER(SEARCH("at 99",$A8)),ISNUMBER(SEARCH("at 100",$A8))))</f>
        <v>1</v>
      </c>
      <c r="J8" s="24" t="b">
        <f aca="false">IF($A8="","",OR(ISNUMBER(SEARCH("ship",$A8)),ISNUMBER(SEARCH("launch",$A8)),ISNUMBER(SEARCH("build",$A8)),ISNUMBER(SEARCH("create",$A8)),ISNUMBER(SEARCH("hire",$A8)),ISNUMBER(SEARCH("implement",$A8)),ISNUMBER(SEARCH("roll out",$A8)),ISNUMBER(SEARCH("rollout",$A8)),ISNUMBER(SEARCH("publish",$A8)),ISNUMBER(SEARCH("write",$A8)),ISNUMBER(SEARCH("design",$A8)),ISNUMBER(SEARCH("set up",$A8)),ISNUMBER(SEARCH("setup",$A8)),ISNUMBER(SEARCH("complete",$A8)),ISNUMBER(SEARCH("deliver",$A8)),ISNUMBER(SEARCH("migrate",$A8))))</f>
        <v>0</v>
      </c>
      <c r="K8" s="24" t="b">
        <f aca="false">IF($A8="","",AND('Your OKRs'!F8=0,'Your OKRs'!G8=1))</f>
        <v>0</v>
      </c>
    </row>
    <row r="9" customFormat="false" ht="15" hidden="false" customHeight="false" outlineLevel="0" collapsed="false">
      <c r="A9" s="13" t="str">
        <f aca="false">IF('Your OKRs'!E9="","",'Your OKRs'!E9)</f>
        <v/>
      </c>
      <c r="B9" s="22" t="str">
        <f aca="false">IF($A9="","",IF($J9,IF(AND($G9,'Your OKRs'!G9&lt;&gt;'Your OKRs'!F9,NOT($K9)),"Output / activity","Looks like a task"),IF(AND($I9,NOT($H9)),"Likely a KPI",IF(AND($G9,'Your OKRs'!G9&lt;&gt;'Your OKRs'!F9),"Key Result","Needs a measurable target"))))</f>
        <v/>
      </c>
      <c r="C9" s="23" t="str">
        <f aca="false">IF($B9="","",IF($B9="Key Result","A from-to movement with a target you can measure.",IF($B9="Likely a KPI","A standing metric, not a change to hit this quarter.",IF($B9="Looks like a task","An activity to finish, not an outcome to move.",IF($B9="Output / activity","Measurable, but it counts work done, not the result.","No start, target or number to measure against.")))))</f>
        <v/>
      </c>
      <c r="D9" s="23" t="str">
        <f aca="false">IF($B9="","",IF($B9="Key Result","Looks good. Check it ladders up to an objective.",IF($B9="Likely a KPI","Rewrite as a change: from [today] to [target] by [date].",IF($B9="Looks like a task","Name the outcome: what moves once this ships?",IF($B9="Output / activity","Tie it to the result it should move, then measure that.","Add a start value, a target and a date.")))))</f>
        <v/>
      </c>
      <c r="G9" s="12" t="str">
        <f aca="false">IF($A9="","",AND(ISNUMBER('Your OKRs'!F9),ISNUMBER('Your OKRs'!G9)))</f>
        <v/>
      </c>
      <c r="H9" s="12" t="str">
        <f aca="false">IF($A9="","",OR(ISNUMBER(SEARCH("increase",$A9)),ISNUMBER(SEARCH("grow",$A9)),ISNUMBER(SEARCH("reduce",$A9)),ISNUMBER(SEARCH("cut",$A9)),ISNUMBER(SEARCH("improve",$A9)),ISNUMBER(SEARCH("raise",$A9)),ISNUMBER(SEARCH("lower",$A9)),ISNUMBER(SEARCH("decrease",$A9)),ISNUMBER(SEARCH("double",$A9)),ISNUMBER(SEARCH("boost",$A9)),ISNUMBER(SEARCH(" from ",$A9))))</f>
        <v/>
      </c>
      <c r="I9" s="12" t="str">
        <f aca="false">IF($A9="","",OR(ISNUMBER(SEARCH("maintain",$A9)),ISNUMBER(SEARCH("keep",$A9)),ISNUMBER(SEARCH("sustain",$A9)),ISNUMBER(SEARCH("ongoing",$A9)),ISNUMBER(SEARCH("track",$A9)),ISNUMBER(SEARCH("monitor",$A9)),ISNUMBER(SEARCH("manage",$A9)),ISNUMBER(SEARCH("ensure",$A9)),ISNUMBER(SEARCH("stay",$A9)),ISNUMBER(SEARCH("at least",$A9)),ISNUMBER(SEARCH("at 99",$A9)),ISNUMBER(SEARCH("at 100",$A9))))</f>
        <v/>
      </c>
      <c r="J9" s="12" t="str">
        <f aca="false">IF($A9="","",OR(ISNUMBER(SEARCH("ship",$A9)),ISNUMBER(SEARCH("launch",$A9)),ISNUMBER(SEARCH("build",$A9)),ISNUMBER(SEARCH("create",$A9)),ISNUMBER(SEARCH("hire",$A9)),ISNUMBER(SEARCH("implement",$A9)),ISNUMBER(SEARCH("roll out",$A9)),ISNUMBER(SEARCH("rollout",$A9)),ISNUMBER(SEARCH("publish",$A9)),ISNUMBER(SEARCH("write",$A9)),ISNUMBER(SEARCH("design",$A9)),ISNUMBER(SEARCH("set up",$A9)),ISNUMBER(SEARCH("setup",$A9)),ISNUMBER(SEARCH("complete",$A9)),ISNUMBER(SEARCH("deliver",$A9)),ISNUMBER(SEARCH("migrate",$A9))))</f>
        <v/>
      </c>
      <c r="K9" s="12" t="str">
        <f aca="false">IF($A9="","",AND('Your OKRs'!F9=0,'Your OKRs'!G9=1))</f>
        <v/>
      </c>
    </row>
    <row r="10" customFormat="false" ht="15" hidden="false" customHeight="false" outlineLevel="0" collapsed="false">
      <c r="A10" s="13" t="str">
        <f aca="false">IF('Your OKRs'!E10="","",'Your OKRs'!E10)</f>
        <v/>
      </c>
      <c r="B10" s="22" t="str">
        <f aca="false">IF($A10="","",IF($J10,IF(AND($G10,'Your OKRs'!G10&lt;&gt;'Your OKRs'!F10,NOT($K10)),"Output / activity","Looks like a task"),IF(AND($I10,NOT($H10)),"Likely a KPI",IF(AND($G10,'Your OKRs'!G10&lt;&gt;'Your OKRs'!F10),"Key Result","Needs a measurable target"))))</f>
        <v/>
      </c>
      <c r="C10" s="23" t="str">
        <f aca="false">IF($B10="","",IF($B10="Key Result","A from-to movement with a target you can measure.",IF($B10="Likely a KPI","A standing metric, not a change to hit this quarter.",IF($B10="Looks like a task","An activity to finish, not an outcome to move.",IF($B10="Output / activity","Measurable, but it counts work done, not the result.","No start, target or number to measure against.")))))</f>
        <v/>
      </c>
      <c r="D10" s="23" t="str">
        <f aca="false">IF($B10="","",IF($B10="Key Result","Looks good. Check it ladders up to an objective.",IF($B10="Likely a KPI","Rewrite as a change: from [today] to [target] by [date].",IF($B10="Looks like a task","Name the outcome: what moves once this ships?",IF($B10="Output / activity","Tie it to the result it should move, then measure that.","Add a start value, a target and a date.")))))</f>
        <v/>
      </c>
      <c r="G10" s="12" t="str">
        <f aca="false">IF($A10="","",AND(ISNUMBER('Your OKRs'!F10),ISNUMBER('Your OKRs'!G10)))</f>
        <v/>
      </c>
      <c r="H10" s="12" t="str">
        <f aca="false">IF($A10="","",OR(ISNUMBER(SEARCH("increase",$A10)),ISNUMBER(SEARCH("grow",$A10)),ISNUMBER(SEARCH("reduce",$A10)),ISNUMBER(SEARCH("cut",$A10)),ISNUMBER(SEARCH("improve",$A10)),ISNUMBER(SEARCH("raise",$A10)),ISNUMBER(SEARCH("lower",$A10)),ISNUMBER(SEARCH("decrease",$A10)),ISNUMBER(SEARCH("double",$A10)),ISNUMBER(SEARCH("boost",$A10)),ISNUMBER(SEARCH(" from ",$A10))))</f>
        <v/>
      </c>
      <c r="I10" s="12" t="str">
        <f aca="false">IF($A10="","",OR(ISNUMBER(SEARCH("maintain",$A10)),ISNUMBER(SEARCH("keep",$A10)),ISNUMBER(SEARCH("sustain",$A10)),ISNUMBER(SEARCH("ongoing",$A10)),ISNUMBER(SEARCH("track",$A10)),ISNUMBER(SEARCH("monitor",$A10)),ISNUMBER(SEARCH("manage",$A10)),ISNUMBER(SEARCH("ensure",$A10)),ISNUMBER(SEARCH("stay",$A10)),ISNUMBER(SEARCH("at least",$A10)),ISNUMBER(SEARCH("at 99",$A10)),ISNUMBER(SEARCH("at 100",$A10))))</f>
        <v/>
      </c>
      <c r="J10" s="12" t="str">
        <f aca="false">IF($A10="","",OR(ISNUMBER(SEARCH("ship",$A10)),ISNUMBER(SEARCH("launch",$A10)),ISNUMBER(SEARCH("build",$A10)),ISNUMBER(SEARCH("create",$A10)),ISNUMBER(SEARCH("hire",$A10)),ISNUMBER(SEARCH("implement",$A10)),ISNUMBER(SEARCH("roll out",$A10)),ISNUMBER(SEARCH("rollout",$A10)),ISNUMBER(SEARCH("publish",$A10)),ISNUMBER(SEARCH("write",$A10)),ISNUMBER(SEARCH("design",$A10)),ISNUMBER(SEARCH("set up",$A10)),ISNUMBER(SEARCH("setup",$A10)),ISNUMBER(SEARCH("complete",$A10)),ISNUMBER(SEARCH("deliver",$A10)),ISNUMBER(SEARCH("migrate",$A10))))</f>
        <v/>
      </c>
      <c r="K10" s="12" t="str">
        <f aca="false">IF($A10="","",AND('Your OKRs'!F10=0,'Your OKRs'!G10=1))</f>
        <v/>
      </c>
    </row>
    <row r="11" customFormat="false" ht="15" hidden="false" customHeight="false" outlineLevel="0" collapsed="false">
      <c r="A11" s="13" t="str">
        <f aca="false">IF('Your OKRs'!E11="","",'Your OKRs'!E11)</f>
        <v/>
      </c>
      <c r="B11" s="22" t="str">
        <f aca="false">IF($A11="","",IF($J11,IF(AND($G11,'Your OKRs'!G11&lt;&gt;'Your OKRs'!F11,NOT($K11)),"Output / activity","Looks like a task"),IF(AND($I11,NOT($H11)),"Likely a KPI",IF(AND($G11,'Your OKRs'!G11&lt;&gt;'Your OKRs'!F11),"Key Result","Needs a measurable target"))))</f>
        <v/>
      </c>
      <c r="C11" s="23" t="str">
        <f aca="false">IF($B11="","",IF($B11="Key Result","A from-to movement with a target you can measure.",IF($B11="Likely a KPI","A standing metric, not a change to hit this quarter.",IF($B11="Looks like a task","An activity to finish, not an outcome to move.",IF($B11="Output / activity","Measurable, but it counts work done, not the result.","No start, target or number to measure against.")))))</f>
        <v/>
      </c>
      <c r="D11" s="23" t="str">
        <f aca="false">IF($B11="","",IF($B11="Key Result","Looks good. Check it ladders up to an objective.",IF($B11="Likely a KPI","Rewrite as a change: from [today] to [target] by [date].",IF($B11="Looks like a task","Name the outcome: what moves once this ships?",IF($B11="Output / activity","Tie it to the result it should move, then measure that.","Add a start value, a target and a date.")))))</f>
        <v/>
      </c>
      <c r="G11" s="12" t="str">
        <f aca="false">IF($A11="","",AND(ISNUMBER('Your OKRs'!F11),ISNUMBER('Your OKRs'!G11)))</f>
        <v/>
      </c>
      <c r="H11" s="12" t="str">
        <f aca="false">IF($A11="","",OR(ISNUMBER(SEARCH("increase",$A11)),ISNUMBER(SEARCH("grow",$A11)),ISNUMBER(SEARCH("reduce",$A11)),ISNUMBER(SEARCH("cut",$A11)),ISNUMBER(SEARCH("improve",$A11)),ISNUMBER(SEARCH("raise",$A11)),ISNUMBER(SEARCH("lower",$A11)),ISNUMBER(SEARCH("decrease",$A11)),ISNUMBER(SEARCH("double",$A11)),ISNUMBER(SEARCH("boost",$A11)),ISNUMBER(SEARCH(" from ",$A11))))</f>
        <v/>
      </c>
      <c r="I11" s="12" t="str">
        <f aca="false">IF($A11="","",OR(ISNUMBER(SEARCH("maintain",$A11)),ISNUMBER(SEARCH("keep",$A11)),ISNUMBER(SEARCH("sustain",$A11)),ISNUMBER(SEARCH("ongoing",$A11)),ISNUMBER(SEARCH("track",$A11)),ISNUMBER(SEARCH("monitor",$A11)),ISNUMBER(SEARCH("manage",$A11)),ISNUMBER(SEARCH("ensure",$A11)),ISNUMBER(SEARCH("stay",$A11)),ISNUMBER(SEARCH("at least",$A11)),ISNUMBER(SEARCH("at 99",$A11)),ISNUMBER(SEARCH("at 100",$A11))))</f>
        <v/>
      </c>
      <c r="J11" s="12" t="str">
        <f aca="false">IF($A11="","",OR(ISNUMBER(SEARCH("ship",$A11)),ISNUMBER(SEARCH("launch",$A11)),ISNUMBER(SEARCH("build",$A11)),ISNUMBER(SEARCH("create",$A11)),ISNUMBER(SEARCH("hire",$A11)),ISNUMBER(SEARCH("implement",$A11)),ISNUMBER(SEARCH("roll out",$A11)),ISNUMBER(SEARCH("rollout",$A11)),ISNUMBER(SEARCH("publish",$A11)),ISNUMBER(SEARCH("write",$A11)),ISNUMBER(SEARCH("design",$A11)),ISNUMBER(SEARCH("set up",$A11)),ISNUMBER(SEARCH("setup",$A11)),ISNUMBER(SEARCH("complete",$A11)),ISNUMBER(SEARCH("deliver",$A11)),ISNUMBER(SEARCH("migrate",$A11))))</f>
        <v/>
      </c>
      <c r="K11" s="12" t="str">
        <f aca="false">IF($A11="","",AND('Your OKRs'!F11=0,'Your OKRs'!G11=1))</f>
        <v/>
      </c>
    </row>
    <row r="12" customFormat="false" ht="15" hidden="false" customHeight="false" outlineLevel="0" collapsed="false">
      <c r="A12" s="13" t="str">
        <f aca="false">IF('Your OKRs'!E12="","",'Your OKRs'!E12)</f>
        <v/>
      </c>
      <c r="B12" s="22" t="str">
        <f aca="false">IF($A12="","",IF($J12,IF(AND($G12,'Your OKRs'!G12&lt;&gt;'Your OKRs'!F12,NOT($K12)),"Output / activity","Looks like a task"),IF(AND($I12,NOT($H12)),"Likely a KPI",IF(AND($G12,'Your OKRs'!G12&lt;&gt;'Your OKRs'!F12),"Key Result","Needs a measurable target"))))</f>
        <v/>
      </c>
      <c r="C12" s="23" t="str">
        <f aca="false">IF($B12="","",IF($B12="Key Result","A from-to movement with a target you can measure.",IF($B12="Likely a KPI","A standing metric, not a change to hit this quarter.",IF($B12="Looks like a task","An activity to finish, not an outcome to move.",IF($B12="Output / activity","Measurable, but it counts work done, not the result.","No start, target or number to measure against.")))))</f>
        <v/>
      </c>
      <c r="D12" s="23" t="str">
        <f aca="false">IF($B12="","",IF($B12="Key Result","Looks good. Check it ladders up to an objective.",IF($B12="Likely a KPI","Rewrite as a change: from [today] to [target] by [date].",IF($B12="Looks like a task","Name the outcome: what moves once this ships?",IF($B12="Output / activity","Tie it to the result it should move, then measure that.","Add a start value, a target and a date.")))))</f>
        <v/>
      </c>
      <c r="G12" s="12" t="str">
        <f aca="false">IF($A12="","",AND(ISNUMBER('Your OKRs'!F12),ISNUMBER('Your OKRs'!G12)))</f>
        <v/>
      </c>
      <c r="H12" s="12" t="str">
        <f aca="false">IF($A12="","",OR(ISNUMBER(SEARCH("increase",$A12)),ISNUMBER(SEARCH("grow",$A12)),ISNUMBER(SEARCH("reduce",$A12)),ISNUMBER(SEARCH("cut",$A12)),ISNUMBER(SEARCH("improve",$A12)),ISNUMBER(SEARCH("raise",$A12)),ISNUMBER(SEARCH("lower",$A12)),ISNUMBER(SEARCH("decrease",$A12)),ISNUMBER(SEARCH("double",$A12)),ISNUMBER(SEARCH("boost",$A12)),ISNUMBER(SEARCH(" from ",$A12))))</f>
        <v/>
      </c>
      <c r="I12" s="12" t="str">
        <f aca="false">IF($A12="","",OR(ISNUMBER(SEARCH("maintain",$A12)),ISNUMBER(SEARCH("keep",$A12)),ISNUMBER(SEARCH("sustain",$A12)),ISNUMBER(SEARCH("ongoing",$A12)),ISNUMBER(SEARCH("track",$A12)),ISNUMBER(SEARCH("monitor",$A12)),ISNUMBER(SEARCH("manage",$A12)),ISNUMBER(SEARCH("ensure",$A12)),ISNUMBER(SEARCH("stay",$A12)),ISNUMBER(SEARCH("at least",$A12)),ISNUMBER(SEARCH("at 99",$A12)),ISNUMBER(SEARCH("at 100",$A12))))</f>
        <v/>
      </c>
      <c r="J12" s="12" t="str">
        <f aca="false">IF($A12="","",OR(ISNUMBER(SEARCH("ship",$A12)),ISNUMBER(SEARCH("launch",$A12)),ISNUMBER(SEARCH("build",$A12)),ISNUMBER(SEARCH("create",$A12)),ISNUMBER(SEARCH("hire",$A12)),ISNUMBER(SEARCH("implement",$A12)),ISNUMBER(SEARCH("roll out",$A12)),ISNUMBER(SEARCH("rollout",$A12)),ISNUMBER(SEARCH("publish",$A12)),ISNUMBER(SEARCH("write",$A12)),ISNUMBER(SEARCH("design",$A12)),ISNUMBER(SEARCH("set up",$A12)),ISNUMBER(SEARCH("setup",$A12)),ISNUMBER(SEARCH("complete",$A12)),ISNUMBER(SEARCH("deliver",$A12)),ISNUMBER(SEARCH("migrate",$A12))))</f>
        <v/>
      </c>
      <c r="K12" s="12" t="str">
        <f aca="false">IF($A12="","",AND('Your OKRs'!F12=0,'Your OKRs'!G12=1))</f>
        <v/>
      </c>
    </row>
    <row r="13" customFormat="false" ht="15" hidden="false" customHeight="false" outlineLevel="0" collapsed="false">
      <c r="A13" s="13" t="str">
        <f aca="false">IF('Your OKRs'!E13="","",'Your OKRs'!E13)</f>
        <v/>
      </c>
      <c r="B13" s="22" t="str">
        <f aca="false">IF($A13="","",IF($J13,IF(AND($G13,'Your OKRs'!G13&lt;&gt;'Your OKRs'!F13,NOT($K13)),"Output / activity","Looks like a task"),IF(AND($I13,NOT($H13)),"Likely a KPI",IF(AND($G13,'Your OKRs'!G13&lt;&gt;'Your OKRs'!F13),"Key Result","Needs a measurable target"))))</f>
        <v/>
      </c>
      <c r="C13" s="23" t="str">
        <f aca="false">IF($B13="","",IF($B13="Key Result","A from-to movement with a target you can measure.",IF($B13="Likely a KPI","A standing metric, not a change to hit this quarter.",IF($B13="Looks like a task","An activity to finish, not an outcome to move.",IF($B13="Output / activity","Measurable, but it counts work done, not the result.","No start, target or number to measure against.")))))</f>
        <v/>
      </c>
      <c r="D13" s="23" t="str">
        <f aca="false">IF($B13="","",IF($B13="Key Result","Looks good. Check it ladders up to an objective.",IF($B13="Likely a KPI","Rewrite as a change: from [today] to [target] by [date].",IF($B13="Looks like a task","Name the outcome: what moves once this ships?",IF($B13="Output / activity","Tie it to the result it should move, then measure that.","Add a start value, a target and a date.")))))</f>
        <v/>
      </c>
      <c r="G13" s="12" t="str">
        <f aca="false">IF($A13="","",AND(ISNUMBER('Your OKRs'!F13),ISNUMBER('Your OKRs'!G13)))</f>
        <v/>
      </c>
      <c r="H13" s="12" t="str">
        <f aca="false">IF($A13="","",OR(ISNUMBER(SEARCH("increase",$A13)),ISNUMBER(SEARCH("grow",$A13)),ISNUMBER(SEARCH("reduce",$A13)),ISNUMBER(SEARCH("cut",$A13)),ISNUMBER(SEARCH("improve",$A13)),ISNUMBER(SEARCH("raise",$A13)),ISNUMBER(SEARCH("lower",$A13)),ISNUMBER(SEARCH("decrease",$A13)),ISNUMBER(SEARCH("double",$A13)),ISNUMBER(SEARCH("boost",$A13)),ISNUMBER(SEARCH(" from ",$A13))))</f>
        <v/>
      </c>
      <c r="I13" s="12" t="str">
        <f aca="false">IF($A13="","",OR(ISNUMBER(SEARCH("maintain",$A13)),ISNUMBER(SEARCH("keep",$A13)),ISNUMBER(SEARCH("sustain",$A13)),ISNUMBER(SEARCH("ongoing",$A13)),ISNUMBER(SEARCH("track",$A13)),ISNUMBER(SEARCH("monitor",$A13)),ISNUMBER(SEARCH("manage",$A13)),ISNUMBER(SEARCH("ensure",$A13)),ISNUMBER(SEARCH("stay",$A13)),ISNUMBER(SEARCH("at least",$A13)),ISNUMBER(SEARCH("at 99",$A13)),ISNUMBER(SEARCH("at 100",$A13))))</f>
        <v/>
      </c>
      <c r="J13" s="12" t="str">
        <f aca="false">IF($A13="","",OR(ISNUMBER(SEARCH("ship",$A13)),ISNUMBER(SEARCH("launch",$A13)),ISNUMBER(SEARCH("build",$A13)),ISNUMBER(SEARCH("create",$A13)),ISNUMBER(SEARCH("hire",$A13)),ISNUMBER(SEARCH("implement",$A13)),ISNUMBER(SEARCH("roll out",$A13)),ISNUMBER(SEARCH("rollout",$A13)),ISNUMBER(SEARCH("publish",$A13)),ISNUMBER(SEARCH("write",$A13)),ISNUMBER(SEARCH("design",$A13)),ISNUMBER(SEARCH("set up",$A13)),ISNUMBER(SEARCH("setup",$A13)),ISNUMBER(SEARCH("complete",$A13)),ISNUMBER(SEARCH("deliver",$A13)),ISNUMBER(SEARCH("migrate",$A13))))</f>
        <v/>
      </c>
      <c r="K13" s="12" t="str">
        <f aca="false">IF($A13="","",AND('Your OKRs'!F13=0,'Your OKRs'!G13=1))</f>
        <v/>
      </c>
    </row>
    <row r="14" customFormat="false" ht="15" hidden="false" customHeight="false" outlineLevel="0" collapsed="false">
      <c r="A14" s="13" t="str">
        <f aca="false">IF('Your OKRs'!E14="","",'Your OKRs'!E14)</f>
        <v/>
      </c>
      <c r="B14" s="22" t="str">
        <f aca="false">IF($A14="","",IF($J14,IF(AND($G14,'Your OKRs'!G14&lt;&gt;'Your OKRs'!F14,NOT($K14)),"Output / activity","Looks like a task"),IF(AND($I14,NOT($H14)),"Likely a KPI",IF(AND($G14,'Your OKRs'!G14&lt;&gt;'Your OKRs'!F14),"Key Result","Needs a measurable target"))))</f>
        <v/>
      </c>
      <c r="C14" s="23" t="str">
        <f aca="false">IF($B14="","",IF($B14="Key Result","A from-to movement with a target you can measure.",IF($B14="Likely a KPI","A standing metric, not a change to hit this quarter.",IF($B14="Looks like a task","An activity to finish, not an outcome to move.",IF($B14="Output / activity","Measurable, but it counts work done, not the result.","No start, target or number to measure against.")))))</f>
        <v/>
      </c>
      <c r="D14" s="23" t="str">
        <f aca="false">IF($B14="","",IF($B14="Key Result","Looks good. Check it ladders up to an objective.",IF($B14="Likely a KPI","Rewrite as a change: from [today] to [target] by [date].",IF($B14="Looks like a task","Name the outcome: what moves once this ships?",IF($B14="Output / activity","Tie it to the result it should move, then measure that.","Add a start value, a target and a date.")))))</f>
        <v/>
      </c>
      <c r="G14" s="12" t="str">
        <f aca="false">IF($A14="","",AND(ISNUMBER('Your OKRs'!F14),ISNUMBER('Your OKRs'!G14)))</f>
        <v/>
      </c>
      <c r="H14" s="12" t="str">
        <f aca="false">IF($A14="","",OR(ISNUMBER(SEARCH("increase",$A14)),ISNUMBER(SEARCH("grow",$A14)),ISNUMBER(SEARCH("reduce",$A14)),ISNUMBER(SEARCH("cut",$A14)),ISNUMBER(SEARCH("improve",$A14)),ISNUMBER(SEARCH("raise",$A14)),ISNUMBER(SEARCH("lower",$A14)),ISNUMBER(SEARCH("decrease",$A14)),ISNUMBER(SEARCH("double",$A14)),ISNUMBER(SEARCH("boost",$A14)),ISNUMBER(SEARCH(" from ",$A14))))</f>
        <v/>
      </c>
      <c r="I14" s="12" t="str">
        <f aca="false">IF($A14="","",OR(ISNUMBER(SEARCH("maintain",$A14)),ISNUMBER(SEARCH("keep",$A14)),ISNUMBER(SEARCH("sustain",$A14)),ISNUMBER(SEARCH("ongoing",$A14)),ISNUMBER(SEARCH("track",$A14)),ISNUMBER(SEARCH("monitor",$A14)),ISNUMBER(SEARCH("manage",$A14)),ISNUMBER(SEARCH("ensure",$A14)),ISNUMBER(SEARCH("stay",$A14)),ISNUMBER(SEARCH("at least",$A14)),ISNUMBER(SEARCH("at 99",$A14)),ISNUMBER(SEARCH("at 100",$A14))))</f>
        <v/>
      </c>
      <c r="J14" s="12" t="str">
        <f aca="false">IF($A14="","",OR(ISNUMBER(SEARCH("ship",$A14)),ISNUMBER(SEARCH("launch",$A14)),ISNUMBER(SEARCH("build",$A14)),ISNUMBER(SEARCH("create",$A14)),ISNUMBER(SEARCH("hire",$A14)),ISNUMBER(SEARCH("implement",$A14)),ISNUMBER(SEARCH("roll out",$A14)),ISNUMBER(SEARCH("rollout",$A14)),ISNUMBER(SEARCH("publish",$A14)),ISNUMBER(SEARCH("write",$A14)),ISNUMBER(SEARCH("design",$A14)),ISNUMBER(SEARCH("set up",$A14)),ISNUMBER(SEARCH("setup",$A14)),ISNUMBER(SEARCH("complete",$A14)),ISNUMBER(SEARCH("deliver",$A14)),ISNUMBER(SEARCH("migrate",$A14))))</f>
        <v/>
      </c>
      <c r="K14" s="12" t="str">
        <f aca="false">IF($A14="","",AND('Your OKRs'!F14=0,'Your OKRs'!G14=1))</f>
        <v/>
      </c>
    </row>
    <row r="15" customFormat="false" ht="15" hidden="false" customHeight="false" outlineLevel="0" collapsed="false">
      <c r="A15" s="13" t="str">
        <f aca="false">IF('Your OKRs'!E15="","",'Your OKRs'!E15)</f>
        <v/>
      </c>
      <c r="B15" s="22" t="str">
        <f aca="false">IF($A15="","",IF($J15,IF(AND($G15,'Your OKRs'!G15&lt;&gt;'Your OKRs'!F15,NOT($K15)),"Output / activity","Looks like a task"),IF(AND($I15,NOT($H15)),"Likely a KPI",IF(AND($G15,'Your OKRs'!G15&lt;&gt;'Your OKRs'!F15),"Key Result","Needs a measurable target"))))</f>
        <v/>
      </c>
      <c r="C15" s="23" t="str">
        <f aca="false">IF($B15="","",IF($B15="Key Result","A from-to movement with a target you can measure.",IF($B15="Likely a KPI","A standing metric, not a change to hit this quarter.",IF($B15="Looks like a task","An activity to finish, not an outcome to move.",IF($B15="Output / activity","Measurable, but it counts work done, not the result.","No start, target or number to measure against.")))))</f>
        <v/>
      </c>
      <c r="D15" s="23" t="str">
        <f aca="false">IF($B15="","",IF($B15="Key Result","Looks good. Check it ladders up to an objective.",IF($B15="Likely a KPI","Rewrite as a change: from [today] to [target] by [date].",IF($B15="Looks like a task","Name the outcome: what moves once this ships?",IF($B15="Output / activity","Tie it to the result it should move, then measure that.","Add a start value, a target and a date.")))))</f>
        <v/>
      </c>
      <c r="G15" s="12" t="str">
        <f aca="false">IF($A15="","",AND(ISNUMBER('Your OKRs'!F15),ISNUMBER('Your OKRs'!G15)))</f>
        <v/>
      </c>
      <c r="H15" s="12" t="str">
        <f aca="false">IF($A15="","",OR(ISNUMBER(SEARCH("increase",$A15)),ISNUMBER(SEARCH("grow",$A15)),ISNUMBER(SEARCH("reduce",$A15)),ISNUMBER(SEARCH("cut",$A15)),ISNUMBER(SEARCH("improve",$A15)),ISNUMBER(SEARCH("raise",$A15)),ISNUMBER(SEARCH("lower",$A15)),ISNUMBER(SEARCH("decrease",$A15)),ISNUMBER(SEARCH("double",$A15)),ISNUMBER(SEARCH("boost",$A15)),ISNUMBER(SEARCH(" from ",$A15))))</f>
        <v/>
      </c>
      <c r="I15" s="12" t="str">
        <f aca="false">IF($A15="","",OR(ISNUMBER(SEARCH("maintain",$A15)),ISNUMBER(SEARCH("keep",$A15)),ISNUMBER(SEARCH("sustain",$A15)),ISNUMBER(SEARCH("ongoing",$A15)),ISNUMBER(SEARCH("track",$A15)),ISNUMBER(SEARCH("monitor",$A15)),ISNUMBER(SEARCH("manage",$A15)),ISNUMBER(SEARCH("ensure",$A15)),ISNUMBER(SEARCH("stay",$A15)),ISNUMBER(SEARCH("at least",$A15)),ISNUMBER(SEARCH("at 99",$A15)),ISNUMBER(SEARCH("at 100",$A15))))</f>
        <v/>
      </c>
      <c r="J15" s="12" t="str">
        <f aca="false">IF($A15="","",OR(ISNUMBER(SEARCH("ship",$A15)),ISNUMBER(SEARCH("launch",$A15)),ISNUMBER(SEARCH("build",$A15)),ISNUMBER(SEARCH("create",$A15)),ISNUMBER(SEARCH("hire",$A15)),ISNUMBER(SEARCH("implement",$A15)),ISNUMBER(SEARCH("roll out",$A15)),ISNUMBER(SEARCH("rollout",$A15)),ISNUMBER(SEARCH("publish",$A15)),ISNUMBER(SEARCH("write",$A15)),ISNUMBER(SEARCH("design",$A15)),ISNUMBER(SEARCH("set up",$A15)),ISNUMBER(SEARCH("setup",$A15)),ISNUMBER(SEARCH("complete",$A15)),ISNUMBER(SEARCH("deliver",$A15)),ISNUMBER(SEARCH("migrate",$A15))))</f>
        <v/>
      </c>
      <c r="K15" s="12" t="str">
        <f aca="false">IF($A15="","",AND('Your OKRs'!F15=0,'Your OKRs'!G15=1))</f>
        <v/>
      </c>
    </row>
    <row r="16" customFormat="false" ht="15" hidden="false" customHeight="false" outlineLevel="0" collapsed="false">
      <c r="A16" s="13" t="str">
        <f aca="false">IF('Your OKRs'!E16="","",'Your OKRs'!E16)</f>
        <v/>
      </c>
      <c r="B16" s="22" t="str">
        <f aca="false">IF($A16="","",IF($J16,IF(AND($G16,'Your OKRs'!G16&lt;&gt;'Your OKRs'!F16,NOT($K16)),"Output / activity","Looks like a task"),IF(AND($I16,NOT($H16)),"Likely a KPI",IF(AND($G16,'Your OKRs'!G16&lt;&gt;'Your OKRs'!F16),"Key Result","Needs a measurable target"))))</f>
        <v/>
      </c>
      <c r="C16" s="23" t="str">
        <f aca="false">IF($B16="","",IF($B16="Key Result","A from-to movement with a target you can measure.",IF($B16="Likely a KPI","A standing metric, not a change to hit this quarter.",IF($B16="Looks like a task","An activity to finish, not an outcome to move.",IF($B16="Output / activity","Measurable, but it counts work done, not the result.","No start, target or number to measure against.")))))</f>
        <v/>
      </c>
      <c r="D16" s="23" t="str">
        <f aca="false">IF($B16="","",IF($B16="Key Result","Looks good. Check it ladders up to an objective.",IF($B16="Likely a KPI","Rewrite as a change: from [today] to [target] by [date].",IF($B16="Looks like a task","Name the outcome: what moves once this ships?",IF($B16="Output / activity","Tie it to the result it should move, then measure that.","Add a start value, a target and a date.")))))</f>
        <v/>
      </c>
      <c r="G16" s="12" t="str">
        <f aca="false">IF($A16="","",AND(ISNUMBER('Your OKRs'!F16),ISNUMBER('Your OKRs'!G16)))</f>
        <v/>
      </c>
      <c r="H16" s="12" t="str">
        <f aca="false">IF($A16="","",OR(ISNUMBER(SEARCH("increase",$A16)),ISNUMBER(SEARCH("grow",$A16)),ISNUMBER(SEARCH("reduce",$A16)),ISNUMBER(SEARCH("cut",$A16)),ISNUMBER(SEARCH("improve",$A16)),ISNUMBER(SEARCH("raise",$A16)),ISNUMBER(SEARCH("lower",$A16)),ISNUMBER(SEARCH("decrease",$A16)),ISNUMBER(SEARCH("double",$A16)),ISNUMBER(SEARCH("boost",$A16)),ISNUMBER(SEARCH(" from ",$A16))))</f>
        <v/>
      </c>
      <c r="I16" s="12" t="str">
        <f aca="false">IF($A16="","",OR(ISNUMBER(SEARCH("maintain",$A16)),ISNUMBER(SEARCH("keep",$A16)),ISNUMBER(SEARCH("sustain",$A16)),ISNUMBER(SEARCH("ongoing",$A16)),ISNUMBER(SEARCH("track",$A16)),ISNUMBER(SEARCH("monitor",$A16)),ISNUMBER(SEARCH("manage",$A16)),ISNUMBER(SEARCH("ensure",$A16)),ISNUMBER(SEARCH("stay",$A16)),ISNUMBER(SEARCH("at least",$A16)),ISNUMBER(SEARCH("at 99",$A16)),ISNUMBER(SEARCH("at 100",$A16))))</f>
        <v/>
      </c>
      <c r="J16" s="12" t="str">
        <f aca="false">IF($A16="","",OR(ISNUMBER(SEARCH("ship",$A16)),ISNUMBER(SEARCH("launch",$A16)),ISNUMBER(SEARCH("build",$A16)),ISNUMBER(SEARCH("create",$A16)),ISNUMBER(SEARCH("hire",$A16)),ISNUMBER(SEARCH("implement",$A16)),ISNUMBER(SEARCH("roll out",$A16)),ISNUMBER(SEARCH("rollout",$A16)),ISNUMBER(SEARCH("publish",$A16)),ISNUMBER(SEARCH("write",$A16)),ISNUMBER(SEARCH("design",$A16)),ISNUMBER(SEARCH("set up",$A16)),ISNUMBER(SEARCH("setup",$A16)),ISNUMBER(SEARCH("complete",$A16)),ISNUMBER(SEARCH("deliver",$A16)),ISNUMBER(SEARCH("migrate",$A16))))</f>
        <v/>
      </c>
      <c r="K16" s="12" t="str">
        <f aca="false">IF($A16="","",AND('Your OKRs'!F16=0,'Your OKRs'!G16=1))</f>
        <v/>
      </c>
    </row>
    <row r="17" customFormat="false" ht="15" hidden="false" customHeight="false" outlineLevel="0" collapsed="false">
      <c r="A17" s="13" t="str">
        <f aca="false">IF('Your OKRs'!E17="","",'Your OKRs'!E17)</f>
        <v/>
      </c>
      <c r="B17" s="22" t="str">
        <f aca="false">IF($A17="","",IF($J17,IF(AND($G17,'Your OKRs'!G17&lt;&gt;'Your OKRs'!F17,NOT($K17)),"Output / activity","Looks like a task"),IF(AND($I17,NOT($H17)),"Likely a KPI",IF(AND($G17,'Your OKRs'!G17&lt;&gt;'Your OKRs'!F17),"Key Result","Needs a measurable target"))))</f>
        <v/>
      </c>
      <c r="C17" s="23" t="str">
        <f aca="false">IF($B17="","",IF($B17="Key Result","A from-to movement with a target you can measure.",IF($B17="Likely a KPI","A standing metric, not a change to hit this quarter.",IF($B17="Looks like a task","An activity to finish, not an outcome to move.",IF($B17="Output / activity","Measurable, but it counts work done, not the result.","No start, target or number to measure against.")))))</f>
        <v/>
      </c>
      <c r="D17" s="23" t="str">
        <f aca="false">IF($B17="","",IF($B17="Key Result","Looks good. Check it ladders up to an objective.",IF($B17="Likely a KPI","Rewrite as a change: from [today] to [target] by [date].",IF($B17="Looks like a task","Name the outcome: what moves once this ships?",IF($B17="Output / activity","Tie it to the result it should move, then measure that.","Add a start value, a target and a date.")))))</f>
        <v/>
      </c>
      <c r="G17" s="12" t="str">
        <f aca="false">IF($A17="","",AND(ISNUMBER('Your OKRs'!F17),ISNUMBER('Your OKRs'!G17)))</f>
        <v/>
      </c>
      <c r="H17" s="12" t="str">
        <f aca="false">IF($A17="","",OR(ISNUMBER(SEARCH("increase",$A17)),ISNUMBER(SEARCH("grow",$A17)),ISNUMBER(SEARCH("reduce",$A17)),ISNUMBER(SEARCH("cut",$A17)),ISNUMBER(SEARCH("improve",$A17)),ISNUMBER(SEARCH("raise",$A17)),ISNUMBER(SEARCH("lower",$A17)),ISNUMBER(SEARCH("decrease",$A17)),ISNUMBER(SEARCH("double",$A17)),ISNUMBER(SEARCH("boost",$A17)),ISNUMBER(SEARCH(" from ",$A17))))</f>
        <v/>
      </c>
      <c r="I17" s="12" t="str">
        <f aca="false">IF($A17="","",OR(ISNUMBER(SEARCH("maintain",$A17)),ISNUMBER(SEARCH("keep",$A17)),ISNUMBER(SEARCH("sustain",$A17)),ISNUMBER(SEARCH("ongoing",$A17)),ISNUMBER(SEARCH("track",$A17)),ISNUMBER(SEARCH("monitor",$A17)),ISNUMBER(SEARCH("manage",$A17)),ISNUMBER(SEARCH("ensure",$A17)),ISNUMBER(SEARCH("stay",$A17)),ISNUMBER(SEARCH("at least",$A17)),ISNUMBER(SEARCH("at 99",$A17)),ISNUMBER(SEARCH("at 100",$A17))))</f>
        <v/>
      </c>
      <c r="J17" s="12" t="str">
        <f aca="false">IF($A17="","",OR(ISNUMBER(SEARCH("ship",$A17)),ISNUMBER(SEARCH("launch",$A17)),ISNUMBER(SEARCH("build",$A17)),ISNUMBER(SEARCH("create",$A17)),ISNUMBER(SEARCH("hire",$A17)),ISNUMBER(SEARCH("implement",$A17)),ISNUMBER(SEARCH("roll out",$A17)),ISNUMBER(SEARCH("rollout",$A17)),ISNUMBER(SEARCH("publish",$A17)),ISNUMBER(SEARCH("write",$A17)),ISNUMBER(SEARCH("design",$A17)),ISNUMBER(SEARCH("set up",$A17)),ISNUMBER(SEARCH("setup",$A17)),ISNUMBER(SEARCH("complete",$A17)),ISNUMBER(SEARCH("deliver",$A17)),ISNUMBER(SEARCH("migrate",$A17))))</f>
        <v/>
      </c>
      <c r="K17" s="12" t="str">
        <f aca="false">IF($A17="","",AND('Your OKRs'!F17=0,'Your OKRs'!G17=1))</f>
        <v/>
      </c>
    </row>
    <row r="18" customFormat="false" ht="15" hidden="false" customHeight="false" outlineLevel="0" collapsed="false">
      <c r="A18" s="13" t="str">
        <f aca="false">IF('Your OKRs'!E18="","",'Your OKRs'!E18)</f>
        <v/>
      </c>
      <c r="B18" s="22" t="str">
        <f aca="false">IF($A18="","",IF($J18,IF(AND($G18,'Your OKRs'!G18&lt;&gt;'Your OKRs'!F18,NOT($K18)),"Output / activity","Looks like a task"),IF(AND($I18,NOT($H18)),"Likely a KPI",IF(AND($G18,'Your OKRs'!G18&lt;&gt;'Your OKRs'!F18),"Key Result","Needs a measurable target"))))</f>
        <v/>
      </c>
      <c r="C18" s="23" t="str">
        <f aca="false">IF($B18="","",IF($B18="Key Result","A from-to movement with a target you can measure.",IF($B18="Likely a KPI","A standing metric, not a change to hit this quarter.",IF($B18="Looks like a task","An activity to finish, not an outcome to move.",IF($B18="Output / activity","Measurable, but it counts work done, not the result.","No start, target or number to measure against.")))))</f>
        <v/>
      </c>
      <c r="D18" s="23" t="str">
        <f aca="false">IF($B18="","",IF($B18="Key Result","Looks good. Check it ladders up to an objective.",IF($B18="Likely a KPI","Rewrite as a change: from [today] to [target] by [date].",IF($B18="Looks like a task","Name the outcome: what moves once this ships?",IF($B18="Output / activity","Tie it to the result it should move, then measure that.","Add a start value, a target and a date.")))))</f>
        <v/>
      </c>
      <c r="G18" s="12" t="str">
        <f aca="false">IF($A18="","",AND(ISNUMBER('Your OKRs'!F18),ISNUMBER('Your OKRs'!G18)))</f>
        <v/>
      </c>
      <c r="H18" s="12" t="str">
        <f aca="false">IF($A18="","",OR(ISNUMBER(SEARCH("increase",$A18)),ISNUMBER(SEARCH("grow",$A18)),ISNUMBER(SEARCH("reduce",$A18)),ISNUMBER(SEARCH("cut",$A18)),ISNUMBER(SEARCH("improve",$A18)),ISNUMBER(SEARCH("raise",$A18)),ISNUMBER(SEARCH("lower",$A18)),ISNUMBER(SEARCH("decrease",$A18)),ISNUMBER(SEARCH("double",$A18)),ISNUMBER(SEARCH("boost",$A18)),ISNUMBER(SEARCH(" from ",$A18))))</f>
        <v/>
      </c>
      <c r="I18" s="12" t="str">
        <f aca="false">IF($A18="","",OR(ISNUMBER(SEARCH("maintain",$A18)),ISNUMBER(SEARCH("keep",$A18)),ISNUMBER(SEARCH("sustain",$A18)),ISNUMBER(SEARCH("ongoing",$A18)),ISNUMBER(SEARCH("track",$A18)),ISNUMBER(SEARCH("monitor",$A18)),ISNUMBER(SEARCH("manage",$A18)),ISNUMBER(SEARCH("ensure",$A18)),ISNUMBER(SEARCH("stay",$A18)),ISNUMBER(SEARCH("at least",$A18)),ISNUMBER(SEARCH("at 99",$A18)),ISNUMBER(SEARCH("at 100",$A18))))</f>
        <v/>
      </c>
      <c r="J18" s="12" t="str">
        <f aca="false">IF($A18="","",OR(ISNUMBER(SEARCH("ship",$A18)),ISNUMBER(SEARCH("launch",$A18)),ISNUMBER(SEARCH("build",$A18)),ISNUMBER(SEARCH("create",$A18)),ISNUMBER(SEARCH("hire",$A18)),ISNUMBER(SEARCH("implement",$A18)),ISNUMBER(SEARCH("roll out",$A18)),ISNUMBER(SEARCH("rollout",$A18)),ISNUMBER(SEARCH("publish",$A18)),ISNUMBER(SEARCH("write",$A18)),ISNUMBER(SEARCH("design",$A18)),ISNUMBER(SEARCH("set up",$A18)),ISNUMBER(SEARCH("setup",$A18)),ISNUMBER(SEARCH("complete",$A18)),ISNUMBER(SEARCH("deliver",$A18)),ISNUMBER(SEARCH("migrate",$A18))))</f>
        <v/>
      </c>
      <c r="K18" s="12" t="str">
        <f aca="false">IF($A18="","",AND('Your OKRs'!F18=0,'Your OKRs'!G18=1))</f>
        <v/>
      </c>
    </row>
    <row r="19" customFormat="false" ht="15" hidden="false" customHeight="false" outlineLevel="0" collapsed="false">
      <c r="A19" s="13" t="str">
        <f aca="false">IF('Your OKRs'!E19="","",'Your OKRs'!E19)</f>
        <v/>
      </c>
      <c r="B19" s="22" t="str">
        <f aca="false">IF($A19="","",IF($J19,IF(AND($G19,'Your OKRs'!G19&lt;&gt;'Your OKRs'!F19,NOT($K19)),"Output / activity","Looks like a task"),IF(AND($I19,NOT($H19)),"Likely a KPI",IF(AND($G19,'Your OKRs'!G19&lt;&gt;'Your OKRs'!F19),"Key Result","Needs a measurable target"))))</f>
        <v/>
      </c>
      <c r="C19" s="23" t="str">
        <f aca="false">IF($B19="","",IF($B19="Key Result","A from-to movement with a target you can measure.",IF($B19="Likely a KPI","A standing metric, not a change to hit this quarter.",IF($B19="Looks like a task","An activity to finish, not an outcome to move.",IF($B19="Output / activity","Measurable, but it counts work done, not the result.","No start, target or number to measure against.")))))</f>
        <v/>
      </c>
      <c r="D19" s="23" t="str">
        <f aca="false">IF($B19="","",IF($B19="Key Result","Looks good. Check it ladders up to an objective.",IF($B19="Likely a KPI","Rewrite as a change: from [today] to [target] by [date].",IF($B19="Looks like a task","Name the outcome: what moves once this ships?",IF($B19="Output / activity","Tie it to the result it should move, then measure that.","Add a start value, a target and a date.")))))</f>
        <v/>
      </c>
      <c r="G19" s="12" t="str">
        <f aca="false">IF($A19="","",AND(ISNUMBER('Your OKRs'!F19),ISNUMBER('Your OKRs'!G19)))</f>
        <v/>
      </c>
      <c r="H19" s="12" t="str">
        <f aca="false">IF($A19="","",OR(ISNUMBER(SEARCH("increase",$A19)),ISNUMBER(SEARCH("grow",$A19)),ISNUMBER(SEARCH("reduce",$A19)),ISNUMBER(SEARCH("cut",$A19)),ISNUMBER(SEARCH("improve",$A19)),ISNUMBER(SEARCH("raise",$A19)),ISNUMBER(SEARCH("lower",$A19)),ISNUMBER(SEARCH("decrease",$A19)),ISNUMBER(SEARCH("double",$A19)),ISNUMBER(SEARCH("boost",$A19)),ISNUMBER(SEARCH(" from ",$A19))))</f>
        <v/>
      </c>
      <c r="I19" s="12" t="str">
        <f aca="false">IF($A19="","",OR(ISNUMBER(SEARCH("maintain",$A19)),ISNUMBER(SEARCH("keep",$A19)),ISNUMBER(SEARCH("sustain",$A19)),ISNUMBER(SEARCH("ongoing",$A19)),ISNUMBER(SEARCH("track",$A19)),ISNUMBER(SEARCH("monitor",$A19)),ISNUMBER(SEARCH("manage",$A19)),ISNUMBER(SEARCH("ensure",$A19)),ISNUMBER(SEARCH("stay",$A19)),ISNUMBER(SEARCH("at least",$A19)),ISNUMBER(SEARCH("at 99",$A19)),ISNUMBER(SEARCH("at 100",$A19))))</f>
        <v/>
      </c>
      <c r="J19" s="12" t="str">
        <f aca="false">IF($A19="","",OR(ISNUMBER(SEARCH("ship",$A19)),ISNUMBER(SEARCH("launch",$A19)),ISNUMBER(SEARCH("build",$A19)),ISNUMBER(SEARCH("create",$A19)),ISNUMBER(SEARCH("hire",$A19)),ISNUMBER(SEARCH("implement",$A19)),ISNUMBER(SEARCH("roll out",$A19)),ISNUMBER(SEARCH("rollout",$A19)),ISNUMBER(SEARCH("publish",$A19)),ISNUMBER(SEARCH("write",$A19)),ISNUMBER(SEARCH("design",$A19)),ISNUMBER(SEARCH("set up",$A19)),ISNUMBER(SEARCH("setup",$A19)),ISNUMBER(SEARCH("complete",$A19)),ISNUMBER(SEARCH("deliver",$A19)),ISNUMBER(SEARCH("migrate",$A19))))</f>
        <v/>
      </c>
      <c r="K19" s="12" t="str">
        <f aca="false">IF($A19="","",AND('Your OKRs'!F19=0,'Your OKRs'!G19=1))</f>
        <v/>
      </c>
    </row>
    <row r="20" customFormat="false" ht="15" hidden="false" customHeight="false" outlineLevel="0" collapsed="false">
      <c r="A20" s="13" t="str">
        <f aca="false">IF('Your OKRs'!E20="","",'Your OKRs'!E20)</f>
        <v/>
      </c>
      <c r="B20" s="22" t="str">
        <f aca="false">IF($A20="","",IF($J20,IF(AND($G20,'Your OKRs'!G20&lt;&gt;'Your OKRs'!F20,NOT($K20)),"Output / activity","Looks like a task"),IF(AND($I20,NOT($H20)),"Likely a KPI",IF(AND($G20,'Your OKRs'!G20&lt;&gt;'Your OKRs'!F20),"Key Result","Needs a measurable target"))))</f>
        <v/>
      </c>
      <c r="C20" s="23" t="str">
        <f aca="false">IF($B20="","",IF($B20="Key Result","A from-to movement with a target you can measure.",IF($B20="Likely a KPI","A standing metric, not a change to hit this quarter.",IF($B20="Looks like a task","An activity to finish, not an outcome to move.",IF($B20="Output / activity","Measurable, but it counts work done, not the result.","No start, target or number to measure against.")))))</f>
        <v/>
      </c>
      <c r="D20" s="23" t="str">
        <f aca="false">IF($B20="","",IF($B20="Key Result","Looks good. Check it ladders up to an objective.",IF($B20="Likely a KPI","Rewrite as a change: from [today] to [target] by [date].",IF($B20="Looks like a task","Name the outcome: what moves once this ships?",IF($B20="Output / activity","Tie it to the result it should move, then measure that.","Add a start value, a target and a date.")))))</f>
        <v/>
      </c>
      <c r="G20" s="12" t="str">
        <f aca="false">IF($A20="","",AND(ISNUMBER('Your OKRs'!F20),ISNUMBER('Your OKRs'!G20)))</f>
        <v/>
      </c>
      <c r="H20" s="12" t="str">
        <f aca="false">IF($A20="","",OR(ISNUMBER(SEARCH("increase",$A20)),ISNUMBER(SEARCH("grow",$A20)),ISNUMBER(SEARCH("reduce",$A20)),ISNUMBER(SEARCH("cut",$A20)),ISNUMBER(SEARCH("improve",$A20)),ISNUMBER(SEARCH("raise",$A20)),ISNUMBER(SEARCH("lower",$A20)),ISNUMBER(SEARCH("decrease",$A20)),ISNUMBER(SEARCH("double",$A20)),ISNUMBER(SEARCH("boost",$A20)),ISNUMBER(SEARCH(" from ",$A20))))</f>
        <v/>
      </c>
      <c r="I20" s="12" t="str">
        <f aca="false">IF($A20="","",OR(ISNUMBER(SEARCH("maintain",$A20)),ISNUMBER(SEARCH("keep",$A20)),ISNUMBER(SEARCH("sustain",$A20)),ISNUMBER(SEARCH("ongoing",$A20)),ISNUMBER(SEARCH("track",$A20)),ISNUMBER(SEARCH("monitor",$A20)),ISNUMBER(SEARCH("manage",$A20)),ISNUMBER(SEARCH("ensure",$A20)),ISNUMBER(SEARCH("stay",$A20)),ISNUMBER(SEARCH("at least",$A20)),ISNUMBER(SEARCH("at 99",$A20)),ISNUMBER(SEARCH("at 100",$A20))))</f>
        <v/>
      </c>
      <c r="J20" s="12" t="str">
        <f aca="false">IF($A20="","",OR(ISNUMBER(SEARCH("ship",$A20)),ISNUMBER(SEARCH("launch",$A20)),ISNUMBER(SEARCH("build",$A20)),ISNUMBER(SEARCH("create",$A20)),ISNUMBER(SEARCH("hire",$A20)),ISNUMBER(SEARCH("implement",$A20)),ISNUMBER(SEARCH("roll out",$A20)),ISNUMBER(SEARCH("rollout",$A20)),ISNUMBER(SEARCH("publish",$A20)),ISNUMBER(SEARCH("write",$A20)),ISNUMBER(SEARCH("design",$A20)),ISNUMBER(SEARCH("set up",$A20)),ISNUMBER(SEARCH("setup",$A20)),ISNUMBER(SEARCH("complete",$A20)),ISNUMBER(SEARCH("deliver",$A20)),ISNUMBER(SEARCH("migrate",$A20))))</f>
        <v/>
      </c>
      <c r="K20" s="12" t="str">
        <f aca="false">IF($A20="","",AND('Your OKRs'!F20=0,'Your OKRs'!G20=1))</f>
        <v/>
      </c>
    </row>
    <row r="21" customFormat="false" ht="15" hidden="false" customHeight="false" outlineLevel="0" collapsed="false">
      <c r="A21" s="13" t="str">
        <f aca="false">IF('Your OKRs'!E21="","",'Your OKRs'!E21)</f>
        <v/>
      </c>
      <c r="B21" s="22" t="str">
        <f aca="false">IF($A21="","",IF($J21,IF(AND($G21,'Your OKRs'!G21&lt;&gt;'Your OKRs'!F21,NOT($K21)),"Output / activity","Looks like a task"),IF(AND($I21,NOT($H21)),"Likely a KPI",IF(AND($G21,'Your OKRs'!G21&lt;&gt;'Your OKRs'!F21),"Key Result","Needs a measurable target"))))</f>
        <v/>
      </c>
      <c r="C21" s="23" t="str">
        <f aca="false">IF($B21="","",IF($B21="Key Result","A from-to movement with a target you can measure.",IF($B21="Likely a KPI","A standing metric, not a change to hit this quarter.",IF($B21="Looks like a task","An activity to finish, not an outcome to move.",IF($B21="Output / activity","Measurable, but it counts work done, not the result.","No start, target or number to measure against.")))))</f>
        <v/>
      </c>
      <c r="D21" s="23" t="str">
        <f aca="false">IF($B21="","",IF($B21="Key Result","Looks good. Check it ladders up to an objective.",IF($B21="Likely a KPI","Rewrite as a change: from [today] to [target] by [date].",IF($B21="Looks like a task","Name the outcome: what moves once this ships?",IF($B21="Output / activity","Tie it to the result it should move, then measure that.","Add a start value, a target and a date.")))))</f>
        <v/>
      </c>
      <c r="G21" s="12" t="str">
        <f aca="false">IF($A21="","",AND(ISNUMBER('Your OKRs'!F21),ISNUMBER('Your OKRs'!G21)))</f>
        <v/>
      </c>
      <c r="H21" s="12" t="str">
        <f aca="false">IF($A21="","",OR(ISNUMBER(SEARCH("increase",$A21)),ISNUMBER(SEARCH("grow",$A21)),ISNUMBER(SEARCH("reduce",$A21)),ISNUMBER(SEARCH("cut",$A21)),ISNUMBER(SEARCH("improve",$A21)),ISNUMBER(SEARCH("raise",$A21)),ISNUMBER(SEARCH("lower",$A21)),ISNUMBER(SEARCH("decrease",$A21)),ISNUMBER(SEARCH("double",$A21)),ISNUMBER(SEARCH("boost",$A21)),ISNUMBER(SEARCH(" from ",$A21))))</f>
        <v/>
      </c>
      <c r="I21" s="12" t="str">
        <f aca="false">IF($A21="","",OR(ISNUMBER(SEARCH("maintain",$A21)),ISNUMBER(SEARCH("keep",$A21)),ISNUMBER(SEARCH("sustain",$A21)),ISNUMBER(SEARCH("ongoing",$A21)),ISNUMBER(SEARCH("track",$A21)),ISNUMBER(SEARCH("monitor",$A21)),ISNUMBER(SEARCH("manage",$A21)),ISNUMBER(SEARCH("ensure",$A21)),ISNUMBER(SEARCH("stay",$A21)),ISNUMBER(SEARCH("at least",$A21)),ISNUMBER(SEARCH("at 99",$A21)),ISNUMBER(SEARCH("at 100",$A21))))</f>
        <v/>
      </c>
      <c r="J21" s="12" t="str">
        <f aca="false">IF($A21="","",OR(ISNUMBER(SEARCH("ship",$A21)),ISNUMBER(SEARCH("launch",$A21)),ISNUMBER(SEARCH("build",$A21)),ISNUMBER(SEARCH("create",$A21)),ISNUMBER(SEARCH("hire",$A21)),ISNUMBER(SEARCH("implement",$A21)),ISNUMBER(SEARCH("roll out",$A21)),ISNUMBER(SEARCH("rollout",$A21)),ISNUMBER(SEARCH("publish",$A21)),ISNUMBER(SEARCH("write",$A21)),ISNUMBER(SEARCH("design",$A21)),ISNUMBER(SEARCH("set up",$A21)),ISNUMBER(SEARCH("setup",$A21)),ISNUMBER(SEARCH("complete",$A21)),ISNUMBER(SEARCH("deliver",$A21)),ISNUMBER(SEARCH("migrate",$A21))))</f>
        <v/>
      </c>
      <c r="K21" s="12" t="str">
        <f aca="false">IF($A21="","",AND('Your OKRs'!F21=0,'Your OKRs'!G21=1))</f>
        <v/>
      </c>
    </row>
    <row r="22" customFormat="false" ht="15" hidden="false" customHeight="false" outlineLevel="0" collapsed="false">
      <c r="A22" s="13" t="str">
        <f aca="false">IF('Your OKRs'!E22="","",'Your OKRs'!E22)</f>
        <v/>
      </c>
      <c r="B22" s="22" t="str">
        <f aca="false">IF($A22="","",IF($J22,IF(AND($G22,'Your OKRs'!G22&lt;&gt;'Your OKRs'!F22,NOT($K22)),"Output / activity","Looks like a task"),IF(AND($I22,NOT($H22)),"Likely a KPI",IF(AND($G22,'Your OKRs'!G22&lt;&gt;'Your OKRs'!F22),"Key Result","Needs a measurable target"))))</f>
        <v/>
      </c>
      <c r="C22" s="23" t="str">
        <f aca="false">IF($B22="","",IF($B22="Key Result","A from-to movement with a target you can measure.",IF($B22="Likely a KPI","A standing metric, not a change to hit this quarter.",IF($B22="Looks like a task","An activity to finish, not an outcome to move.",IF($B22="Output / activity","Measurable, but it counts work done, not the result.","No start, target or number to measure against.")))))</f>
        <v/>
      </c>
      <c r="D22" s="23" t="str">
        <f aca="false">IF($B22="","",IF($B22="Key Result","Looks good. Check it ladders up to an objective.",IF($B22="Likely a KPI","Rewrite as a change: from [today] to [target] by [date].",IF($B22="Looks like a task","Name the outcome: what moves once this ships?",IF($B22="Output / activity","Tie it to the result it should move, then measure that.","Add a start value, a target and a date.")))))</f>
        <v/>
      </c>
      <c r="G22" s="12" t="str">
        <f aca="false">IF($A22="","",AND(ISNUMBER('Your OKRs'!F22),ISNUMBER('Your OKRs'!G22)))</f>
        <v/>
      </c>
      <c r="H22" s="12" t="str">
        <f aca="false">IF($A22="","",OR(ISNUMBER(SEARCH("increase",$A22)),ISNUMBER(SEARCH("grow",$A22)),ISNUMBER(SEARCH("reduce",$A22)),ISNUMBER(SEARCH("cut",$A22)),ISNUMBER(SEARCH("improve",$A22)),ISNUMBER(SEARCH("raise",$A22)),ISNUMBER(SEARCH("lower",$A22)),ISNUMBER(SEARCH("decrease",$A22)),ISNUMBER(SEARCH("double",$A22)),ISNUMBER(SEARCH("boost",$A22)),ISNUMBER(SEARCH(" from ",$A22))))</f>
        <v/>
      </c>
      <c r="I22" s="12" t="str">
        <f aca="false">IF($A22="","",OR(ISNUMBER(SEARCH("maintain",$A22)),ISNUMBER(SEARCH("keep",$A22)),ISNUMBER(SEARCH("sustain",$A22)),ISNUMBER(SEARCH("ongoing",$A22)),ISNUMBER(SEARCH("track",$A22)),ISNUMBER(SEARCH("monitor",$A22)),ISNUMBER(SEARCH("manage",$A22)),ISNUMBER(SEARCH("ensure",$A22)),ISNUMBER(SEARCH("stay",$A22)),ISNUMBER(SEARCH("at least",$A22)),ISNUMBER(SEARCH("at 99",$A22)),ISNUMBER(SEARCH("at 100",$A22))))</f>
        <v/>
      </c>
      <c r="J22" s="12" t="str">
        <f aca="false">IF($A22="","",OR(ISNUMBER(SEARCH("ship",$A22)),ISNUMBER(SEARCH("launch",$A22)),ISNUMBER(SEARCH("build",$A22)),ISNUMBER(SEARCH("create",$A22)),ISNUMBER(SEARCH("hire",$A22)),ISNUMBER(SEARCH("implement",$A22)),ISNUMBER(SEARCH("roll out",$A22)),ISNUMBER(SEARCH("rollout",$A22)),ISNUMBER(SEARCH("publish",$A22)),ISNUMBER(SEARCH("write",$A22)),ISNUMBER(SEARCH("design",$A22)),ISNUMBER(SEARCH("set up",$A22)),ISNUMBER(SEARCH("setup",$A22)),ISNUMBER(SEARCH("complete",$A22)),ISNUMBER(SEARCH("deliver",$A22)),ISNUMBER(SEARCH("migrate",$A22))))</f>
        <v/>
      </c>
      <c r="K22" s="12" t="str">
        <f aca="false">IF($A22="","",AND('Your OKRs'!F22=0,'Your OKRs'!G22=1))</f>
        <v/>
      </c>
    </row>
    <row r="23" customFormat="false" ht="15" hidden="false" customHeight="false" outlineLevel="0" collapsed="false">
      <c r="A23" s="13" t="str">
        <f aca="false">IF('Your OKRs'!E23="","",'Your OKRs'!E23)</f>
        <v/>
      </c>
      <c r="B23" s="22" t="str">
        <f aca="false">IF($A23="","",IF($J23,IF(AND($G23,'Your OKRs'!G23&lt;&gt;'Your OKRs'!F23,NOT($K23)),"Output / activity","Looks like a task"),IF(AND($I23,NOT($H23)),"Likely a KPI",IF(AND($G23,'Your OKRs'!G23&lt;&gt;'Your OKRs'!F23),"Key Result","Needs a measurable target"))))</f>
        <v/>
      </c>
      <c r="C23" s="23" t="str">
        <f aca="false">IF($B23="","",IF($B23="Key Result","A from-to movement with a target you can measure.",IF($B23="Likely a KPI","A standing metric, not a change to hit this quarter.",IF($B23="Looks like a task","An activity to finish, not an outcome to move.",IF($B23="Output / activity","Measurable, but it counts work done, not the result.","No start, target or number to measure against.")))))</f>
        <v/>
      </c>
      <c r="D23" s="23" t="str">
        <f aca="false">IF($B23="","",IF($B23="Key Result","Looks good. Check it ladders up to an objective.",IF($B23="Likely a KPI","Rewrite as a change: from [today] to [target] by [date].",IF($B23="Looks like a task","Name the outcome: what moves once this ships?",IF($B23="Output / activity","Tie it to the result it should move, then measure that.","Add a start value, a target and a date.")))))</f>
        <v/>
      </c>
      <c r="G23" s="12" t="str">
        <f aca="false">IF($A23="","",AND(ISNUMBER('Your OKRs'!F23),ISNUMBER('Your OKRs'!G23)))</f>
        <v/>
      </c>
      <c r="H23" s="12" t="str">
        <f aca="false">IF($A23="","",OR(ISNUMBER(SEARCH("increase",$A23)),ISNUMBER(SEARCH("grow",$A23)),ISNUMBER(SEARCH("reduce",$A23)),ISNUMBER(SEARCH("cut",$A23)),ISNUMBER(SEARCH("improve",$A23)),ISNUMBER(SEARCH("raise",$A23)),ISNUMBER(SEARCH("lower",$A23)),ISNUMBER(SEARCH("decrease",$A23)),ISNUMBER(SEARCH("double",$A23)),ISNUMBER(SEARCH("boost",$A23)),ISNUMBER(SEARCH(" from ",$A23))))</f>
        <v/>
      </c>
      <c r="I23" s="12" t="str">
        <f aca="false">IF($A23="","",OR(ISNUMBER(SEARCH("maintain",$A23)),ISNUMBER(SEARCH("keep",$A23)),ISNUMBER(SEARCH("sustain",$A23)),ISNUMBER(SEARCH("ongoing",$A23)),ISNUMBER(SEARCH("track",$A23)),ISNUMBER(SEARCH("monitor",$A23)),ISNUMBER(SEARCH("manage",$A23)),ISNUMBER(SEARCH("ensure",$A23)),ISNUMBER(SEARCH("stay",$A23)),ISNUMBER(SEARCH("at least",$A23)),ISNUMBER(SEARCH("at 99",$A23)),ISNUMBER(SEARCH("at 100",$A23))))</f>
        <v/>
      </c>
      <c r="J23" s="12" t="str">
        <f aca="false">IF($A23="","",OR(ISNUMBER(SEARCH("ship",$A23)),ISNUMBER(SEARCH("launch",$A23)),ISNUMBER(SEARCH("build",$A23)),ISNUMBER(SEARCH("create",$A23)),ISNUMBER(SEARCH("hire",$A23)),ISNUMBER(SEARCH("implement",$A23)),ISNUMBER(SEARCH("roll out",$A23)),ISNUMBER(SEARCH("rollout",$A23)),ISNUMBER(SEARCH("publish",$A23)),ISNUMBER(SEARCH("write",$A23)),ISNUMBER(SEARCH("design",$A23)),ISNUMBER(SEARCH("set up",$A23)),ISNUMBER(SEARCH("setup",$A23)),ISNUMBER(SEARCH("complete",$A23)),ISNUMBER(SEARCH("deliver",$A23)),ISNUMBER(SEARCH("migrate",$A23))))</f>
        <v/>
      </c>
      <c r="K23" s="12" t="str">
        <f aca="false">IF($A23="","",AND('Your OKRs'!F23=0,'Your OKRs'!G23=1))</f>
        <v/>
      </c>
    </row>
    <row r="24" customFormat="false" ht="15" hidden="false" customHeight="false" outlineLevel="0" collapsed="false">
      <c r="A24" s="13" t="str">
        <f aca="false">IF('Your OKRs'!E24="","",'Your OKRs'!E24)</f>
        <v/>
      </c>
      <c r="B24" s="22" t="str">
        <f aca="false">IF($A24="","",IF($J24,IF(AND($G24,'Your OKRs'!G24&lt;&gt;'Your OKRs'!F24,NOT($K24)),"Output / activity","Looks like a task"),IF(AND($I24,NOT($H24)),"Likely a KPI",IF(AND($G24,'Your OKRs'!G24&lt;&gt;'Your OKRs'!F24),"Key Result","Needs a measurable target"))))</f>
        <v/>
      </c>
      <c r="C24" s="23" t="str">
        <f aca="false">IF($B24="","",IF($B24="Key Result","A from-to movement with a target you can measure.",IF($B24="Likely a KPI","A standing metric, not a change to hit this quarter.",IF($B24="Looks like a task","An activity to finish, not an outcome to move.",IF($B24="Output / activity","Measurable, but it counts work done, not the result.","No start, target or number to measure against.")))))</f>
        <v/>
      </c>
      <c r="D24" s="23" t="str">
        <f aca="false">IF($B24="","",IF($B24="Key Result","Looks good. Check it ladders up to an objective.",IF($B24="Likely a KPI","Rewrite as a change: from [today] to [target] by [date].",IF($B24="Looks like a task","Name the outcome: what moves once this ships?",IF($B24="Output / activity","Tie it to the result it should move, then measure that.","Add a start value, a target and a date.")))))</f>
        <v/>
      </c>
      <c r="G24" s="12" t="str">
        <f aca="false">IF($A24="","",AND(ISNUMBER('Your OKRs'!F24),ISNUMBER('Your OKRs'!G24)))</f>
        <v/>
      </c>
      <c r="H24" s="12" t="str">
        <f aca="false">IF($A24="","",OR(ISNUMBER(SEARCH("increase",$A24)),ISNUMBER(SEARCH("grow",$A24)),ISNUMBER(SEARCH("reduce",$A24)),ISNUMBER(SEARCH("cut",$A24)),ISNUMBER(SEARCH("improve",$A24)),ISNUMBER(SEARCH("raise",$A24)),ISNUMBER(SEARCH("lower",$A24)),ISNUMBER(SEARCH("decrease",$A24)),ISNUMBER(SEARCH("double",$A24)),ISNUMBER(SEARCH("boost",$A24)),ISNUMBER(SEARCH(" from ",$A24))))</f>
        <v/>
      </c>
      <c r="I24" s="12" t="str">
        <f aca="false">IF($A24="","",OR(ISNUMBER(SEARCH("maintain",$A24)),ISNUMBER(SEARCH("keep",$A24)),ISNUMBER(SEARCH("sustain",$A24)),ISNUMBER(SEARCH("ongoing",$A24)),ISNUMBER(SEARCH("track",$A24)),ISNUMBER(SEARCH("monitor",$A24)),ISNUMBER(SEARCH("manage",$A24)),ISNUMBER(SEARCH("ensure",$A24)),ISNUMBER(SEARCH("stay",$A24)),ISNUMBER(SEARCH("at least",$A24)),ISNUMBER(SEARCH("at 99",$A24)),ISNUMBER(SEARCH("at 100",$A24))))</f>
        <v/>
      </c>
      <c r="J24" s="12" t="str">
        <f aca="false">IF($A24="","",OR(ISNUMBER(SEARCH("ship",$A24)),ISNUMBER(SEARCH("launch",$A24)),ISNUMBER(SEARCH("build",$A24)),ISNUMBER(SEARCH("create",$A24)),ISNUMBER(SEARCH("hire",$A24)),ISNUMBER(SEARCH("implement",$A24)),ISNUMBER(SEARCH("roll out",$A24)),ISNUMBER(SEARCH("rollout",$A24)),ISNUMBER(SEARCH("publish",$A24)),ISNUMBER(SEARCH("write",$A24)),ISNUMBER(SEARCH("design",$A24)),ISNUMBER(SEARCH("set up",$A24)),ISNUMBER(SEARCH("setup",$A24)),ISNUMBER(SEARCH("complete",$A24)),ISNUMBER(SEARCH("deliver",$A24)),ISNUMBER(SEARCH("migrate",$A24))))</f>
        <v/>
      </c>
      <c r="K24" s="12" t="str">
        <f aca="false">IF($A24="","",AND('Your OKRs'!F24=0,'Your OKRs'!G24=1))</f>
        <v/>
      </c>
    </row>
    <row r="25" customFormat="false" ht="15" hidden="false" customHeight="false" outlineLevel="0" collapsed="false">
      <c r="A25" s="13" t="str">
        <f aca="false">IF('Your OKRs'!E25="","",'Your OKRs'!E25)</f>
        <v/>
      </c>
      <c r="B25" s="22" t="str">
        <f aca="false">IF($A25="","",IF($J25,IF(AND($G25,'Your OKRs'!G25&lt;&gt;'Your OKRs'!F25,NOT($K25)),"Output / activity","Looks like a task"),IF(AND($I25,NOT($H25)),"Likely a KPI",IF(AND($G25,'Your OKRs'!G25&lt;&gt;'Your OKRs'!F25),"Key Result","Needs a measurable target"))))</f>
        <v/>
      </c>
      <c r="C25" s="23" t="str">
        <f aca="false">IF($B25="","",IF($B25="Key Result","A from-to movement with a target you can measure.",IF($B25="Likely a KPI","A standing metric, not a change to hit this quarter.",IF($B25="Looks like a task","An activity to finish, not an outcome to move.",IF($B25="Output / activity","Measurable, but it counts work done, not the result.","No start, target or number to measure against.")))))</f>
        <v/>
      </c>
      <c r="D25" s="23" t="str">
        <f aca="false">IF($B25="","",IF($B25="Key Result","Looks good. Check it ladders up to an objective.",IF($B25="Likely a KPI","Rewrite as a change: from [today] to [target] by [date].",IF($B25="Looks like a task","Name the outcome: what moves once this ships?",IF($B25="Output / activity","Tie it to the result it should move, then measure that.","Add a start value, a target and a date.")))))</f>
        <v/>
      </c>
      <c r="G25" s="12" t="str">
        <f aca="false">IF($A25="","",AND(ISNUMBER('Your OKRs'!F25),ISNUMBER('Your OKRs'!G25)))</f>
        <v/>
      </c>
      <c r="H25" s="12" t="str">
        <f aca="false">IF($A25="","",OR(ISNUMBER(SEARCH("increase",$A25)),ISNUMBER(SEARCH("grow",$A25)),ISNUMBER(SEARCH("reduce",$A25)),ISNUMBER(SEARCH("cut",$A25)),ISNUMBER(SEARCH("improve",$A25)),ISNUMBER(SEARCH("raise",$A25)),ISNUMBER(SEARCH("lower",$A25)),ISNUMBER(SEARCH("decrease",$A25)),ISNUMBER(SEARCH("double",$A25)),ISNUMBER(SEARCH("boost",$A25)),ISNUMBER(SEARCH(" from ",$A25))))</f>
        <v/>
      </c>
      <c r="I25" s="12" t="str">
        <f aca="false">IF($A25="","",OR(ISNUMBER(SEARCH("maintain",$A25)),ISNUMBER(SEARCH("keep",$A25)),ISNUMBER(SEARCH("sustain",$A25)),ISNUMBER(SEARCH("ongoing",$A25)),ISNUMBER(SEARCH("track",$A25)),ISNUMBER(SEARCH("monitor",$A25)),ISNUMBER(SEARCH("manage",$A25)),ISNUMBER(SEARCH("ensure",$A25)),ISNUMBER(SEARCH("stay",$A25)),ISNUMBER(SEARCH("at least",$A25)),ISNUMBER(SEARCH("at 99",$A25)),ISNUMBER(SEARCH("at 100",$A25))))</f>
        <v/>
      </c>
      <c r="J25" s="12" t="str">
        <f aca="false">IF($A25="","",OR(ISNUMBER(SEARCH("ship",$A25)),ISNUMBER(SEARCH("launch",$A25)),ISNUMBER(SEARCH("build",$A25)),ISNUMBER(SEARCH("create",$A25)),ISNUMBER(SEARCH("hire",$A25)),ISNUMBER(SEARCH("implement",$A25)),ISNUMBER(SEARCH("roll out",$A25)),ISNUMBER(SEARCH("rollout",$A25)),ISNUMBER(SEARCH("publish",$A25)),ISNUMBER(SEARCH("write",$A25)),ISNUMBER(SEARCH("design",$A25)),ISNUMBER(SEARCH("set up",$A25)),ISNUMBER(SEARCH("setup",$A25)),ISNUMBER(SEARCH("complete",$A25)),ISNUMBER(SEARCH("deliver",$A25)),ISNUMBER(SEARCH("migrate",$A25))))</f>
        <v/>
      </c>
      <c r="K25" s="12" t="str">
        <f aca="false">IF($A25="","",AND('Your OKRs'!F25=0,'Your OKRs'!G25=1))</f>
        <v/>
      </c>
    </row>
    <row r="26" customFormat="false" ht="15" hidden="false" customHeight="false" outlineLevel="0" collapsed="false">
      <c r="A26" s="13" t="str">
        <f aca="false">IF('Your OKRs'!E26="","",'Your OKRs'!E26)</f>
        <v/>
      </c>
      <c r="B26" s="22" t="str">
        <f aca="false">IF($A26="","",IF($J26,IF(AND($G26,'Your OKRs'!G26&lt;&gt;'Your OKRs'!F26,NOT($K26)),"Output / activity","Looks like a task"),IF(AND($I26,NOT($H26)),"Likely a KPI",IF(AND($G26,'Your OKRs'!G26&lt;&gt;'Your OKRs'!F26),"Key Result","Needs a measurable target"))))</f>
        <v/>
      </c>
      <c r="C26" s="23" t="str">
        <f aca="false">IF($B26="","",IF($B26="Key Result","A from-to movement with a target you can measure.",IF($B26="Likely a KPI","A standing metric, not a change to hit this quarter.",IF($B26="Looks like a task","An activity to finish, not an outcome to move.",IF($B26="Output / activity","Measurable, but it counts work done, not the result.","No start, target or number to measure against.")))))</f>
        <v/>
      </c>
      <c r="D26" s="23" t="str">
        <f aca="false">IF($B26="","",IF($B26="Key Result","Looks good. Check it ladders up to an objective.",IF($B26="Likely a KPI","Rewrite as a change: from [today] to [target] by [date].",IF($B26="Looks like a task","Name the outcome: what moves once this ships?",IF($B26="Output / activity","Tie it to the result it should move, then measure that.","Add a start value, a target and a date.")))))</f>
        <v/>
      </c>
      <c r="G26" s="12" t="str">
        <f aca="false">IF($A26="","",AND(ISNUMBER('Your OKRs'!F26),ISNUMBER('Your OKRs'!G26)))</f>
        <v/>
      </c>
      <c r="H26" s="12" t="str">
        <f aca="false">IF($A26="","",OR(ISNUMBER(SEARCH("increase",$A26)),ISNUMBER(SEARCH("grow",$A26)),ISNUMBER(SEARCH("reduce",$A26)),ISNUMBER(SEARCH("cut",$A26)),ISNUMBER(SEARCH("improve",$A26)),ISNUMBER(SEARCH("raise",$A26)),ISNUMBER(SEARCH("lower",$A26)),ISNUMBER(SEARCH("decrease",$A26)),ISNUMBER(SEARCH("double",$A26)),ISNUMBER(SEARCH("boost",$A26)),ISNUMBER(SEARCH(" from ",$A26))))</f>
        <v/>
      </c>
      <c r="I26" s="12" t="str">
        <f aca="false">IF($A26="","",OR(ISNUMBER(SEARCH("maintain",$A26)),ISNUMBER(SEARCH("keep",$A26)),ISNUMBER(SEARCH("sustain",$A26)),ISNUMBER(SEARCH("ongoing",$A26)),ISNUMBER(SEARCH("track",$A26)),ISNUMBER(SEARCH("monitor",$A26)),ISNUMBER(SEARCH("manage",$A26)),ISNUMBER(SEARCH("ensure",$A26)),ISNUMBER(SEARCH("stay",$A26)),ISNUMBER(SEARCH("at least",$A26)),ISNUMBER(SEARCH("at 99",$A26)),ISNUMBER(SEARCH("at 100",$A26))))</f>
        <v/>
      </c>
      <c r="J26" s="12" t="str">
        <f aca="false">IF($A26="","",OR(ISNUMBER(SEARCH("ship",$A26)),ISNUMBER(SEARCH("launch",$A26)),ISNUMBER(SEARCH("build",$A26)),ISNUMBER(SEARCH("create",$A26)),ISNUMBER(SEARCH("hire",$A26)),ISNUMBER(SEARCH("implement",$A26)),ISNUMBER(SEARCH("roll out",$A26)),ISNUMBER(SEARCH("rollout",$A26)),ISNUMBER(SEARCH("publish",$A26)),ISNUMBER(SEARCH("write",$A26)),ISNUMBER(SEARCH("design",$A26)),ISNUMBER(SEARCH("set up",$A26)),ISNUMBER(SEARCH("setup",$A26)),ISNUMBER(SEARCH("complete",$A26)),ISNUMBER(SEARCH("deliver",$A26)),ISNUMBER(SEARCH("migrate",$A26))))</f>
        <v/>
      </c>
      <c r="K26" s="12" t="str">
        <f aca="false">IF($A26="","",AND('Your OKRs'!F26=0,'Your OKRs'!G26=1))</f>
        <v/>
      </c>
    </row>
    <row r="27" customFormat="false" ht="15" hidden="false" customHeight="false" outlineLevel="0" collapsed="false">
      <c r="A27" s="13" t="str">
        <f aca="false">IF('Your OKRs'!E27="","",'Your OKRs'!E27)</f>
        <v/>
      </c>
      <c r="B27" s="22" t="str">
        <f aca="false">IF($A27="","",IF($J27,IF(AND($G27,'Your OKRs'!G27&lt;&gt;'Your OKRs'!F27,NOT($K27)),"Output / activity","Looks like a task"),IF(AND($I27,NOT($H27)),"Likely a KPI",IF(AND($G27,'Your OKRs'!G27&lt;&gt;'Your OKRs'!F27),"Key Result","Needs a measurable target"))))</f>
        <v/>
      </c>
      <c r="C27" s="23" t="str">
        <f aca="false">IF($B27="","",IF($B27="Key Result","A from-to movement with a target you can measure.",IF($B27="Likely a KPI","A standing metric, not a change to hit this quarter.",IF($B27="Looks like a task","An activity to finish, not an outcome to move.",IF($B27="Output / activity","Measurable, but it counts work done, not the result.","No start, target or number to measure against.")))))</f>
        <v/>
      </c>
      <c r="D27" s="23" t="str">
        <f aca="false">IF($B27="","",IF($B27="Key Result","Looks good. Check it ladders up to an objective.",IF($B27="Likely a KPI","Rewrite as a change: from [today] to [target] by [date].",IF($B27="Looks like a task","Name the outcome: what moves once this ships?",IF($B27="Output / activity","Tie it to the result it should move, then measure that.","Add a start value, a target and a date.")))))</f>
        <v/>
      </c>
      <c r="G27" s="12" t="str">
        <f aca="false">IF($A27="","",AND(ISNUMBER('Your OKRs'!F27),ISNUMBER('Your OKRs'!G27)))</f>
        <v/>
      </c>
      <c r="H27" s="12" t="str">
        <f aca="false">IF($A27="","",OR(ISNUMBER(SEARCH("increase",$A27)),ISNUMBER(SEARCH("grow",$A27)),ISNUMBER(SEARCH("reduce",$A27)),ISNUMBER(SEARCH("cut",$A27)),ISNUMBER(SEARCH("improve",$A27)),ISNUMBER(SEARCH("raise",$A27)),ISNUMBER(SEARCH("lower",$A27)),ISNUMBER(SEARCH("decrease",$A27)),ISNUMBER(SEARCH("double",$A27)),ISNUMBER(SEARCH("boost",$A27)),ISNUMBER(SEARCH(" from ",$A27))))</f>
        <v/>
      </c>
      <c r="I27" s="12" t="str">
        <f aca="false">IF($A27="","",OR(ISNUMBER(SEARCH("maintain",$A27)),ISNUMBER(SEARCH("keep",$A27)),ISNUMBER(SEARCH("sustain",$A27)),ISNUMBER(SEARCH("ongoing",$A27)),ISNUMBER(SEARCH("track",$A27)),ISNUMBER(SEARCH("monitor",$A27)),ISNUMBER(SEARCH("manage",$A27)),ISNUMBER(SEARCH("ensure",$A27)),ISNUMBER(SEARCH("stay",$A27)),ISNUMBER(SEARCH("at least",$A27)),ISNUMBER(SEARCH("at 99",$A27)),ISNUMBER(SEARCH("at 100",$A27))))</f>
        <v/>
      </c>
      <c r="J27" s="12" t="str">
        <f aca="false">IF($A27="","",OR(ISNUMBER(SEARCH("ship",$A27)),ISNUMBER(SEARCH("launch",$A27)),ISNUMBER(SEARCH("build",$A27)),ISNUMBER(SEARCH("create",$A27)),ISNUMBER(SEARCH("hire",$A27)),ISNUMBER(SEARCH("implement",$A27)),ISNUMBER(SEARCH("roll out",$A27)),ISNUMBER(SEARCH("rollout",$A27)),ISNUMBER(SEARCH("publish",$A27)),ISNUMBER(SEARCH("write",$A27)),ISNUMBER(SEARCH("design",$A27)),ISNUMBER(SEARCH("set up",$A27)),ISNUMBER(SEARCH("setup",$A27)),ISNUMBER(SEARCH("complete",$A27)),ISNUMBER(SEARCH("deliver",$A27)),ISNUMBER(SEARCH("migrate",$A27))))</f>
        <v/>
      </c>
      <c r="K27" s="12" t="str">
        <f aca="false">IF($A27="","",AND('Your OKRs'!F27=0,'Your OKRs'!G27=1))</f>
        <v/>
      </c>
    </row>
    <row r="28" customFormat="false" ht="15" hidden="false" customHeight="false" outlineLevel="0" collapsed="false">
      <c r="A28" s="13" t="str">
        <f aca="false">IF('Your OKRs'!E28="","",'Your OKRs'!E28)</f>
        <v/>
      </c>
      <c r="B28" s="22" t="str">
        <f aca="false">IF($A28="","",IF($J28,IF(AND($G28,'Your OKRs'!G28&lt;&gt;'Your OKRs'!F28,NOT($K28)),"Output / activity","Looks like a task"),IF(AND($I28,NOT($H28)),"Likely a KPI",IF(AND($G28,'Your OKRs'!G28&lt;&gt;'Your OKRs'!F28),"Key Result","Needs a measurable target"))))</f>
        <v/>
      </c>
      <c r="C28" s="23" t="str">
        <f aca="false">IF($B28="","",IF($B28="Key Result","A from-to movement with a target you can measure.",IF($B28="Likely a KPI","A standing metric, not a change to hit this quarter.",IF($B28="Looks like a task","An activity to finish, not an outcome to move.",IF($B28="Output / activity","Measurable, but it counts work done, not the result.","No start, target or number to measure against.")))))</f>
        <v/>
      </c>
      <c r="D28" s="23" t="str">
        <f aca="false">IF($B28="","",IF($B28="Key Result","Looks good. Check it ladders up to an objective.",IF($B28="Likely a KPI","Rewrite as a change: from [today] to [target] by [date].",IF($B28="Looks like a task","Name the outcome: what moves once this ships?",IF($B28="Output / activity","Tie it to the result it should move, then measure that.","Add a start value, a target and a date.")))))</f>
        <v/>
      </c>
      <c r="G28" s="12" t="str">
        <f aca="false">IF($A28="","",AND(ISNUMBER('Your OKRs'!F28),ISNUMBER('Your OKRs'!G28)))</f>
        <v/>
      </c>
      <c r="H28" s="12" t="str">
        <f aca="false">IF($A28="","",OR(ISNUMBER(SEARCH("increase",$A28)),ISNUMBER(SEARCH("grow",$A28)),ISNUMBER(SEARCH("reduce",$A28)),ISNUMBER(SEARCH("cut",$A28)),ISNUMBER(SEARCH("improve",$A28)),ISNUMBER(SEARCH("raise",$A28)),ISNUMBER(SEARCH("lower",$A28)),ISNUMBER(SEARCH("decrease",$A28)),ISNUMBER(SEARCH("double",$A28)),ISNUMBER(SEARCH("boost",$A28)),ISNUMBER(SEARCH(" from ",$A28))))</f>
        <v/>
      </c>
      <c r="I28" s="12" t="str">
        <f aca="false">IF($A28="","",OR(ISNUMBER(SEARCH("maintain",$A28)),ISNUMBER(SEARCH("keep",$A28)),ISNUMBER(SEARCH("sustain",$A28)),ISNUMBER(SEARCH("ongoing",$A28)),ISNUMBER(SEARCH("track",$A28)),ISNUMBER(SEARCH("monitor",$A28)),ISNUMBER(SEARCH("manage",$A28)),ISNUMBER(SEARCH("ensure",$A28)),ISNUMBER(SEARCH("stay",$A28)),ISNUMBER(SEARCH("at least",$A28)),ISNUMBER(SEARCH("at 99",$A28)),ISNUMBER(SEARCH("at 100",$A28))))</f>
        <v/>
      </c>
      <c r="J28" s="12" t="str">
        <f aca="false">IF($A28="","",OR(ISNUMBER(SEARCH("ship",$A28)),ISNUMBER(SEARCH("launch",$A28)),ISNUMBER(SEARCH("build",$A28)),ISNUMBER(SEARCH("create",$A28)),ISNUMBER(SEARCH("hire",$A28)),ISNUMBER(SEARCH("implement",$A28)),ISNUMBER(SEARCH("roll out",$A28)),ISNUMBER(SEARCH("rollout",$A28)),ISNUMBER(SEARCH("publish",$A28)),ISNUMBER(SEARCH("write",$A28)),ISNUMBER(SEARCH("design",$A28)),ISNUMBER(SEARCH("set up",$A28)),ISNUMBER(SEARCH("setup",$A28)),ISNUMBER(SEARCH("complete",$A28)),ISNUMBER(SEARCH("deliver",$A28)),ISNUMBER(SEARCH("migrate",$A28))))</f>
        <v/>
      </c>
      <c r="K28" s="12" t="str">
        <f aca="false">IF($A28="","",AND('Your OKRs'!F28=0,'Your OKRs'!G28=1))</f>
        <v/>
      </c>
    </row>
    <row r="29" customFormat="false" ht="15" hidden="false" customHeight="false" outlineLevel="0" collapsed="false">
      <c r="A29" s="13" t="str">
        <f aca="false">IF('Your OKRs'!E29="","",'Your OKRs'!E29)</f>
        <v/>
      </c>
      <c r="B29" s="22" t="str">
        <f aca="false">IF($A29="","",IF($J29,IF(AND($G29,'Your OKRs'!G29&lt;&gt;'Your OKRs'!F29,NOT($K29)),"Output / activity","Looks like a task"),IF(AND($I29,NOT($H29)),"Likely a KPI",IF(AND($G29,'Your OKRs'!G29&lt;&gt;'Your OKRs'!F29),"Key Result","Needs a measurable target"))))</f>
        <v/>
      </c>
      <c r="C29" s="23" t="str">
        <f aca="false">IF($B29="","",IF($B29="Key Result","A from-to movement with a target you can measure.",IF($B29="Likely a KPI","A standing metric, not a change to hit this quarter.",IF($B29="Looks like a task","An activity to finish, not an outcome to move.",IF($B29="Output / activity","Measurable, but it counts work done, not the result.","No start, target or number to measure against.")))))</f>
        <v/>
      </c>
      <c r="D29" s="23" t="str">
        <f aca="false">IF($B29="","",IF($B29="Key Result","Looks good. Check it ladders up to an objective.",IF($B29="Likely a KPI","Rewrite as a change: from [today] to [target] by [date].",IF($B29="Looks like a task","Name the outcome: what moves once this ships?",IF($B29="Output / activity","Tie it to the result it should move, then measure that.","Add a start value, a target and a date.")))))</f>
        <v/>
      </c>
      <c r="G29" s="12" t="str">
        <f aca="false">IF($A29="","",AND(ISNUMBER('Your OKRs'!F29),ISNUMBER('Your OKRs'!G29)))</f>
        <v/>
      </c>
      <c r="H29" s="12" t="str">
        <f aca="false">IF($A29="","",OR(ISNUMBER(SEARCH("increase",$A29)),ISNUMBER(SEARCH("grow",$A29)),ISNUMBER(SEARCH("reduce",$A29)),ISNUMBER(SEARCH("cut",$A29)),ISNUMBER(SEARCH("improve",$A29)),ISNUMBER(SEARCH("raise",$A29)),ISNUMBER(SEARCH("lower",$A29)),ISNUMBER(SEARCH("decrease",$A29)),ISNUMBER(SEARCH("double",$A29)),ISNUMBER(SEARCH("boost",$A29)),ISNUMBER(SEARCH(" from ",$A29))))</f>
        <v/>
      </c>
      <c r="I29" s="12" t="str">
        <f aca="false">IF($A29="","",OR(ISNUMBER(SEARCH("maintain",$A29)),ISNUMBER(SEARCH("keep",$A29)),ISNUMBER(SEARCH("sustain",$A29)),ISNUMBER(SEARCH("ongoing",$A29)),ISNUMBER(SEARCH("track",$A29)),ISNUMBER(SEARCH("monitor",$A29)),ISNUMBER(SEARCH("manage",$A29)),ISNUMBER(SEARCH("ensure",$A29)),ISNUMBER(SEARCH("stay",$A29)),ISNUMBER(SEARCH("at least",$A29)),ISNUMBER(SEARCH("at 99",$A29)),ISNUMBER(SEARCH("at 100",$A29))))</f>
        <v/>
      </c>
      <c r="J29" s="12" t="str">
        <f aca="false">IF($A29="","",OR(ISNUMBER(SEARCH("ship",$A29)),ISNUMBER(SEARCH("launch",$A29)),ISNUMBER(SEARCH("build",$A29)),ISNUMBER(SEARCH("create",$A29)),ISNUMBER(SEARCH("hire",$A29)),ISNUMBER(SEARCH("implement",$A29)),ISNUMBER(SEARCH("roll out",$A29)),ISNUMBER(SEARCH("rollout",$A29)),ISNUMBER(SEARCH("publish",$A29)),ISNUMBER(SEARCH("write",$A29)),ISNUMBER(SEARCH("design",$A29)),ISNUMBER(SEARCH("set up",$A29)),ISNUMBER(SEARCH("setup",$A29)),ISNUMBER(SEARCH("complete",$A29)),ISNUMBER(SEARCH("deliver",$A29)),ISNUMBER(SEARCH("migrate",$A29))))</f>
        <v/>
      </c>
      <c r="K29" s="12" t="str">
        <f aca="false">IF($A29="","",AND('Your OKRs'!F29=0,'Your OKRs'!G29=1))</f>
        <v/>
      </c>
    </row>
    <row r="30" customFormat="false" ht="15" hidden="false" customHeight="false" outlineLevel="0" collapsed="false">
      <c r="A30" s="13" t="str">
        <f aca="false">IF('Your OKRs'!E30="","",'Your OKRs'!E30)</f>
        <v/>
      </c>
      <c r="B30" s="22" t="str">
        <f aca="false">IF($A30="","",IF($J30,IF(AND($G30,'Your OKRs'!G30&lt;&gt;'Your OKRs'!F30,NOT($K30)),"Output / activity","Looks like a task"),IF(AND($I30,NOT($H30)),"Likely a KPI",IF(AND($G30,'Your OKRs'!G30&lt;&gt;'Your OKRs'!F30),"Key Result","Needs a measurable target"))))</f>
        <v/>
      </c>
      <c r="C30" s="23" t="str">
        <f aca="false">IF($B30="","",IF($B30="Key Result","A from-to movement with a target you can measure.",IF($B30="Likely a KPI","A standing metric, not a change to hit this quarter.",IF($B30="Looks like a task","An activity to finish, not an outcome to move.",IF($B30="Output / activity","Measurable, but it counts work done, not the result.","No start, target or number to measure against.")))))</f>
        <v/>
      </c>
      <c r="D30" s="23" t="str">
        <f aca="false">IF($B30="","",IF($B30="Key Result","Looks good. Check it ladders up to an objective.",IF($B30="Likely a KPI","Rewrite as a change: from [today] to [target] by [date].",IF($B30="Looks like a task","Name the outcome: what moves once this ships?",IF($B30="Output / activity","Tie it to the result it should move, then measure that.","Add a start value, a target and a date.")))))</f>
        <v/>
      </c>
      <c r="G30" s="12" t="str">
        <f aca="false">IF($A30="","",AND(ISNUMBER('Your OKRs'!F30),ISNUMBER('Your OKRs'!G30)))</f>
        <v/>
      </c>
      <c r="H30" s="12" t="str">
        <f aca="false">IF($A30="","",OR(ISNUMBER(SEARCH("increase",$A30)),ISNUMBER(SEARCH("grow",$A30)),ISNUMBER(SEARCH("reduce",$A30)),ISNUMBER(SEARCH("cut",$A30)),ISNUMBER(SEARCH("improve",$A30)),ISNUMBER(SEARCH("raise",$A30)),ISNUMBER(SEARCH("lower",$A30)),ISNUMBER(SEARCH("decrease",$A30)),ISNUMBER(SEARCH("double",$A30)),ISNUMBER(SEARCH("boost",$A30)),ISNUMBER(SEARCH(" from ",$A30))))</f>
        <v/>
      </c>
      <c r="I30" s="12" t="str">
        <f aca="false">IF($A30="","",OR(ISNUMBER(SEARCH("maintain",$A30)),ISNUMBER(SEARCH("keep",$A30)),ISNUMBER(SEARCH("sustain",$A30)),ISNUMBER(SEARCH("ongoing",$A30)),ISNUMBER(SEARCH("track",$A30)),ISNUMBER(SEARCH("monitor",$A30)),ISNUMBER(SEARCH("manage",$A30)),ISNUMBER(SEARCH("ensure",$A30)),ISNUMBER(SEARCH("stay",$A30)),ISNUMBER(SEARCH("at least",$A30)),ISNUMBER(SEARCH("at 99",$A30)),ISNUMBER(SEARCH("at 100",$A30))))</f>
        <v/>
      </c>
      <c r="J30" s="12" t="str">
        <f aca="false">IF($A30="","",OR(ISNUMBER(SEARCH("ship",$A30)),ISNUMBER(SEARCH("launch",$A30)),ISNUMBER(SEARCH("build",$A30)),ISNUMBER(SEARCH("create",$A30)),ISNUMBER(SEARCH("hire",$A30)),ISNUMBER(SEARCH("implement",$A30)),ISNUMBER(SEARCH("roll out",$A30)),ISNUMBER(SEARCH("rollout",$A30)),ISNUMBER(SEARCH("publish",$A30)),ISNUMBER(SEARCH("write",$A30)),ISNUMBER(SEARCH("design",$A30)),ISNUMBER(SEARCH("set up",$A30)),ISNUMBER(SEARCH("setup",$A30)),ISNUMBER(SEARCH("complete",$A30)),ISNUMBER(SEARCH("deliver",$A30)),ISNUMBER(SEARCH("migrate",$A30))))</f>
        <v/>
      </c>
      <c r="K30" s="12" t="str">
        <f aca="false">IF($A30="","",AND('Your OKRs'!F30=0,'Your OKRs'!G30=1))</f>
        <v/>
      </c>
    </row>
    <row r="31" customFormat="false" ht="15" hidden="false" customHeight="false" outlineLevel="0" collapsed="false">
      <c r="A31" s="13" t="str">
        <f aca="false">IF('Your OKRs'!E31="","",'Your OKRs'!E31)</f>
        <v/>
      </c>
      <c r="B31" s="22" t="str">
        <f aca="false">IF($A31="","",IF($J31,IF(AND($G31,'Your OKRs'!G31&lt;&gt;'Your OKRs'!F31,NOT($K31)),"Output / activity","Looks like a task"),IF(AND($I31,NOT($H31)),"Likely a KPI",IF(AND($G31,'Your OKRs'!G31&lt;&gt;'Your OKRs'!F31),"Key Result","Needs a measurable target"))))</f>
        <v/>
      </c>
      <c r="C31" s="23" t="str">
        <f aca="false">IF($B31="","",IF($B31="Key Result","A from-to movement with a target you can measure.",IF($B31="Likely a KPI","A standing metric, not a change to hit this quarter.",IF($B31="Looks like a task","An activity to finish, not an outcome to move.",IF($B31="Output / activity","Measurable, but it counts work done, not the result.","No start, target or number to measure against.")))))</f>
        <v/>
      </c>
      <c r="D31" s="23" t="str">
        <f aca="false">IF($B31="","",IF($B31="Key Result","Looks good. Check it ladders up to an objective.",IF($B31="Likely a KPI","Rewrite as a change: from [today] to [target] by [date].",IF($B31="Looks like a task","Name the outcome: what moves once this ships?",IF($B31="Output / activity","Tie it to the result it should move, then measure that.","Add a start value, a target and a date.")))))</f>
        <v/>
      </c>
      <c r="G31" s="12" t="str">
        <f aca="false">IF($A31="","",AND(ISNUMBER('Your OKRs'!F31),ISNUMBER('Your OKRs'!G31)))</f>
        <v/>
      </c>
      <c r="H31" s="12" t="str">
        <f aca="false">IF($A31="","",OR(ISNUMBER(SEARCH("increase",$A31)),ISNUMBER(SEARCH("grow",$A31)),ISNUMBER(SEARCH("reduce",$A31)),ISNUMBER(SEARCH("cut",$A31)),ISNUMBER(SEARCH("improve",$A31)),ISNUMBER(SEARCH("raise",$A31)),ISNUMBER(SEARCH("lower",$A31)),ISNUMBER(SEARCH("decrease",$A31)),ISNUMBER(SEARCH("double",$A31)),ISNUMBER(SEARCH("boost",$A31)),ISNUMBER(SEARCH(" from ",$A31))))</f>
        <v/>
      </c>
      <c r="I31" s="12" t="str">
        <f aca="false">IF($A31="","",OR(ISNUMBER(SEARCH("maintain",$A31)),ISNUMBER(SEARCH("keep",$A31)),ISNUMBER(SEARCH("sustain",$A31)),ISNUMBER(SEARCH("ongoing",$A31)),ISNUMBER(SEARCH("track",$A31)),ISNUMBER(SEARCH("monitor",$A31)),ISNUMBER(SEARCH("manage",$A31)),ISNUMBER(SEARCH("ensure",$A31)),ISNUMBER(SEARCH("stay",$A31)),ISNUMBER(SEARCH("at least",$A31)),ISNUMBER(SEARCH("at 99",$A31)),ISNUMBER(SEARCH("at 100",$A31))))</f>
        <v/>
      </c>
      <c r="J31" s="12" t="str">
        <f aca="false">IF($A31="","",OR(ISNUMBER(SEARCH("ship",$A31)),ISNUMBER(SEARCH("launch",$A31)),ISNUMBER(SEARCH("build",$A31)),ISNUMBER(SEARCH("create",$A31)),ISNUMBER(SEARCH("hire",$A31)),ISNUMBER(SEARCH("implement",$A31)),ISNUMBER(SEARCH("roll out",$A31)),ISNUMBER(SEARCH("rollout",$A31)),ISNUMBER(SEARCH("publish",$A31)),ISNUMBER(SEARCH("write",$A31)),ISNUMBER(SEARCH("design",$A31)),ISNUMBER(SEARCH("set up",$A31)),ISNUMBER(SEARCH("setup",$A31)),ISNUMBER(SEARCH("complete",$A31)),ISNUMBER(SEARCH("deliver",$A31)),ISNUMBER(SEARCH("migrate",$A31))))</f>
        <v/>
      </c>
      <c r="K31" s="12" t="str">
        <f aca="false">IF($A31="","",AND('Your OKRs'!F31=0,'Your OKRs'!G31=1))</f>
        <v/>
      </c>
    </row>
    <row r="32" customFormat="false" ht="15" hidden="false" customHeight="false" outlineLevel="0" collapsed="false">
      <c r="A32" s="13" t="str">
        <f aca="false">IF('Your OKRs'!E32="","",'Your OKRs'!E32)</f>
        <v/>
      </c>
      <c r="B32" s="22" t="str">
        <f aca="false">IF($A32="","",IF($J32,IF(AND($G32,'Your OKRs'!G32&lt;&gt;'Your OKRs'!F32,NOT($K32)),"Output / activity","Looks like a task"),IF(AND($I32,NOT($H32)),"Likely a KPI",IF(AND($G32,'Your OKRs'!G32&lt;&gt;'Your OKRs'!F32),"Key Result","Needs a measurable target"))))</f>
        <v/>
      </c>
      <c r="C32" s="23" t="str">
        <f aca="false">IF($B32="","",IF($B32="Key Result","A from-to movement with a target you can measure.",IF($B32="Likely a KPI","A standing metric, not a change to hit this quarter.",IF($B32="Looks like a task","An activity to finish, not an outcome to move.",IF($B32="Output / activity","Measurable, but it counts work done, not the result.","No start, target or number to measure against.")))))</f>
        <v/>
      </c>
      <c r="D32" s="23" t="str">
        <f aca="false">IF($B32="","",IF($B32="Key Result","Looks good. Check it ladders up to an objective.",IF($B32="Likely a KPI","Rewrite as a change: from [today] to [target] by [date].",IF($B32="Looks like a task","Name the outcome: what moves once this ships?",IF($B32="Output / activity","Tie it to the result it should move, then measure that.","Add a start value, a target and a date.")))))</f>
        <v/>
      </c>
      <c r="G32" s="12" t="str">
        <f aca="false">IF($A32="","",AND(ISNUMBER('Your OKRs'!F32),ISNUMBER('Your OKRs'!G32)))</f>
        <v/>
      </c>
      <c r="H32" s="12" t="str">
        <f aca="false">IF($A32="","",OR(ISNUMBER(SEARCH("increase",$A32)),ISNUMBER(SEARCH("grow",$A32)),ISNUMBER(SEARCH("reduce",$A32)),ISNUMBER(SEARCH("cut",$A32)),ISNUMBER(SEARCH("improve",$A32)),ISNUMBER(SEARCH("raise",$A32)),ISNUMBER(SEARCH("lower",$A32)),ISNUMBER(SEARCH("decrease",$A32)),ISNUMBER(SEARCH("double",$A32)),ISNUMBER(SEARCH("boost",$A32)),ISNUMBER(SEARCH(" from ",$A32))))</f>
        <v/>
      </c>
      <c r="I32" s="12" t="str">
        <f aca="false">IF($A32="","",OR(ISNUMBER(SEARCH("maintain",$A32)),ISNUMBER(SEARCH("keep",$A32)),ISNUMBER(SEARCH("sustain",$A32)),ISNUMBER(SEARCH("ongoing",$A32)),ISNUMBER(SEARCH("track",$A32)),ISNUMBER(SEARCH("monitor",$A32)),ISNUMBER(SEARCH("manage",$A32)),ISNUMBER(SEARCH("ensure",$A32)),ISNUMBER(SEARCH("stay",$A32)),ISNUMBER(SEARCH("at least",$A32)),ISNUMBER(SEARCH("at 99",$A32)),ISNUMBER(SEARCH("at 100",$A32))))</f>
        <v/>
      </c>
      <c r="J32" s="12" t="str">
        <f aca="false">IF($A32="","",OR(ISNUMBER(SEARCH("ship",$A32)),ISNUMBER(SEARCH("launch",$A32)),ISNUMBER(SEARCH("build",$A32)),ISNUMBER(SEARCH("create",$A32)),ISNUMBER(SEARCH("hire",$A32)),ISNUMBER(SEARCH("implement",$A32)),ISNUMBER(SEARCH("roll out",$A32)),ISNUMBER(SEARCH("rollout",$A32)),ISNUMBER(SEARCH("publish",$A32)),ISNUMBER(SEARCH("write",$A32)),ISNUMBER(SEARCH("design",$A32)),ISNUMBER(SEARCH("set up",$A32)),ISNUMBER(SEARCH("setup",$A32)),ISNUMBER(SEARCH("complete",$A32)),ISNUMBER(SEARCH("deliver",$A32)),ISNUMBER(SEARCH("migrate",$A32))))</f>
        <v/>
      </c>
      <c r="K32" s="12" t="str">
        <f aca="false">IF($A32="","",AND('Your OKRs'!F32=0,'Your OKRs'!G32=1))</f>
        <v/>
      </c>
    </row>
    <row r="33" customFormat="false" ht="15" hidden="false" customHeight="false" outlineLevel="0" collapsed="false">
      <c r="A33" s="13" t="str">
        <f aca="false">IF('Your OKRs'!E33="","",'Your OKRs'!E33)</f>
        <v/>
      </c>
      <c r="B33" s="22" t="str">
        <f aca="false">IF($A33="","",IF($J33,IF(AND($G33,'Your OKRs'!G33&lt;&gt;'Your OKRs'!F33,NOT($K33)),"Output / activity","Looks like a task"),IF(AND($I33,NOT($H33)),"Likely a KPI",IF(AND($G33,'Your OKRs'!G33&lt;&gt;'Your OKRs'!F33),"Key Result","Needs a measurable target"))))</f>
        <v/>
      </c>
      <c r="C33" s="23" t="str">
        <f aca="false">IF($B33="","",IF($B33="Key Result","A from-to movement with a target you can measure.",IF($B33="Likely a KPI","A standing metric, not a change to hit this quarter.",IF($B33="Looks like a task","An activity to finish, not an outcome to move.",IF($B33="Output / activity","Measurable, but it counts work done, not the result.","No start, target or number to measure against.")))))</f>
        <v/>
      </c>
      <c r="D33" s="23" t="str">
        <f aca="false">IF($B33="","",IF($B33="Key Result","Looks good. Check it ladders up to an objective.",IF($B33="Likely a KPI","Rewrite as a change: from [today] to [target] by [date].",IF($B33="Looks like a task","Name the outcome: what moves once this ships?",IF($B33="Output / activity","Tie it to the result it should move, then measure that.","Add a start value, a target and a date.")))))</f>
        <v/>
      </c>
      <c r="G33" s="12" t="str">
        <f aca="false">IF($A33="","",AND(ISNUMBER('Your OKRs'!F33),ISNUMBER('Your OKRs'!G33)))</f>
        <v/>
      </c>
      <c r="H33" s="12" t="str">
        <f aca="false">IF($A33="","",OR(ISNUMBER(SEARCH("increase",$A33)),ISNUMBER(SEARCH("grow",$A33)),ISNUMBER(SEARCH("reduce",$A33)),ISNUMBER(SEARCH("cut",$A33)),ISNUMBER(SEARCH("improve",$A33)),ISNUMBER(SEARCH("raise",$A33)),ISNUMBER(SEARCH("lower",$A33)),ISNUMBER(SEARCH("decrease",$A33)),ISNUMBER(SEARCH("double",$A33)),ISNUMBER(SEARCH("boost",$A33)),ISNUMBER(SEARCH(" from ",$A33))))</f>
        <v/>
      </c>
      <c r="I33" s="12" t="str">
        <f aca="false">IF($A33="","",OR(ISNUMBER(SEARCH("maintain",$A33)),ISNUMBER(SEARCH("keep",$A33)),ISNUMBER(SEARCH("sustain",$A33)),ISNUMBER(SEARCH("ongoing",$A33)),ISNUMBER(SEARCH("track",$A33)),ISNUMBER(SEARCH("monitor",$A33)),ISNUMBER(SEARCH("manage",$A33)),ISNUMBER(SEARCH("ensure",$A33)),ISNUMBER(SEARCH("stay",$A33)),ISNUMBER(SEARCH("at least",$A33)),ISNUMBER(SEARCH("at 99",$A33)),ISNUMBER(SEARCH("at 100",$A33))))</f>
        <v/>
      </c>
      <c r="J33" s="12" t="str">
        <f aca="false">IF($A33="","",OR(ISNUMBER(SEARCH("ship",$A33)),ISNUMBER(SEARCH("launch",$A33)),ISNUMBER(SEARCH("build",$A33)),ISNUMBER(SEARCH("create",$A33)),ISNUMBER(SEARCH("hire",$A33)),ISNUMBER(SEARCH("implement",$A33)),ISNUMBER(SEARCH("roll out",$A33)),ISNUMBER(SEARCH("rollout",$A33)),ISNUMBER(SEARCH("publish",$A33)),ISNUMBER(SEARCH("write",$A33)),ISNUMBER(SEARCH("design",$A33)),ISNUMBER(SEARCH("set up",$A33)),ISNUMBER(SEARCH("setup",$A33)),ISNUMBER(SEARCH("complete",$A33)),ISNUMBER(SEARCH("deliver",$A33)),ISNUMBER(SEARCH("migrate",$A33))))</f>
        <v/>
      </c>
      <c r="K33" s="12" t="str">
        <f aca="false">IF($A33="","",AND('Your OKRs'!F33=0,'Your OKRs'!G33=1))</f>
        <v/>
      </c>
    </row>
    <row r="34" customFormat="false" ht="15" hidden="false" customHeight="false" outlineLevel="0" collapsed="false">
      <c r="A34" s="13" t="str">
        <f aca="false">IF('Your OKRs'!E34="","",'Your OKRs'!E34)</f>
        <v/>
      </c>
      <c r="B34" s="22" t="str">
        <f aca="false">IF($A34="","",IF($J34,IF(AND($G34,'Your OKRs'!G34&lt;&gt;'Your OKRs'!F34,NOT($K34)),"Output / activity","Looks like a task"),IF(AND($I34,NOT($H34)),"Likely a KPI",IF(AND($G34,'Your OKRs'!G34&lt;&gt;'Your OKRs'!F34),"Key Result","Needs a measurable target"))))</f>
        <v/>
      </c>
      <c r="C34" s="23" t="str">
        <f aca="false">IF($B34="","",IF($B34="Key Result","A from-to movement with a target you can measure.",IF($B34="Likely a KPI","A standing metric, not a change to hit this quarter.",IF($B34="Looks like a task","An activity to finish, not an outcome to move.",IF($B34="Output / activity","Measurable, but it counts work done, not the result.","No start, target or number to measure against.")))))</f>
        <v/>
      </c>
      <c r="D34" s="23" t="str">
        <f aca="false">IF($B34="","",IF($B34="Key Result","Looks good. Check it ladders up to an objective.",IF($B34="Likely a KPI","Rewrite as a change: from [today] to [target] by [date].",IF($B34="Looks like a task","Name the outcome: what moves once this ships?",IF($B34="Output / activity","Tie it to the result it should move, then measure that.","Add a start value, a target and a date.")))))</f>
        <v/>
      </c>
      <c r="G34" s="12" t="str">
        <f aca="false">IF($A34="","",AND(ISNUMBER('Your OKRs'!F34),ISNUMBER('Your OKRs'!G34)))</f>
        <v/>
      </c>
      <c r="H34" s="12" t="str">
        <f aca="false">IF($A34="","",OR(ISNUMBER(SEARCH("increase",$A34)),ISNUMBER(SEARCH("grow",$A34)),ISNUMBER(SEARCH("reduce",$A34)),ISNUMBER(SEARCH("cut",$A34)),ISNUMBER(SEARCH("improve",$A34)),ISNUMBER(SEARCH("raise",$A34)),ISNUMBER(SEARCH("lower",$A34)),ISNUMBER(SEARCH("decrease",$A34)),ISNUMBER(SEARCH("double",$A34)),ISNUMBER(SEARCH("boost",$A34)),ISNUMBER(SEARCH(" from ",$A34))))</f>
        <v/>
      </c>
      <c r="I34" s="12" t="str">
        <f aca="false">IF($A34="","",OR(ISNUMBER(SEARCH("maintain",$A34)),ISNUMBER(SEARCH("keep",$A34)),ISNUMBER(SEARCH("sustain",$A34)),ISNUMBER(SEARCH("ongoing",$A34)),ISNUMBER(SEARCH("track",$A34)),ISNUMBER(SEARCH("monitor",$A34)),ISNUMBER(SEARCH("manage",$A34)),ISNUMBER(SEARCH("ensure",$A34)),ISNUMBER(SEARCH("stay",$A34)),ISNUMBER(SEARCH("at least",$A34)),ISNUMBER(SEARCH("at 99",$A34)),ISNUMBER(SEARCH("at 100",$A34))))</f>
        <v/>
      </c>
      <c r="J34" s="12" t="str">
        <f aca="false">IF($A34="","",OR(ISNUMBER(SEARCH("ship",$A34)),ISNUMBER(SEARCH("launch",$A34)),ISNUMBER(SEARCH("build",$A34)),ISNUMBER(SEARCH("create",$A34)),ISNUMBER(SEARCH("hire",$A34)),ISNUMBER(SEARCH("implement",$A34)),ISNUMBER(SEARCH("roll out",$A34)),ISNUMBER(SEARCH("rollout",$A34)),ISNUMBER(SEARCH("publish",$A34)),ISNUMBER(SEARCH("write",$A34)),ISNUMBER(SEARCH("design",$A34)),ISNUMBER(SEARCH("set up",$A34)),ISNUMBER(SEARCH("setup",$A34)),ISNUMBER(SEARCH("complete",$A34)),ISNUMBER(SEARCH("deliver",$A34)),ISNUMBER(SEARCH("migrate",$A34))))</f>
        <v/>
      </c>
      <c r="K34" s="12" t="str">
        <f aca="false">IF($A34="","",AND('Your OKRs'!F34=0,'Your OKRs'!G34=1))</f>
        <v/>
      </c>
    </row>
    <row r="35" customFormat="false" ht="15" hidden="false" customHeight="false" outlineLevel="0" collapsed="false">
      <c r="A35" s="13" t="str">
        <f aca="false">IF('Your OKRs'!E35="","",'Your OKRs'!E35)</f>
        <v/>
      </c>
      <c r="B35" s="22" t="str">
        <f aca="false">IF($A35="","",IF($J35,IF(AND($G35,'Your OKRs'!G35&lt;&gt;'Your OKRs'!F35,NOT($K35)),"Output / activity","Looks like a task"),IF(AND($I35,NOT($H35)),"Likely a KPI",IF(AND($G35,'Your OKRs'!G35&lt;&gt;'Your OKRs'!F35),"Key Result","Needs a measurable target"))))</f>
        <v/>
      </c>
      <c r="C35" s="23" t="str">
        <f aca="false">IF($B35="","",IF($B35="Key Result","A from-to movement with a target you can measure.",IF($B35="Likely a KPI","A standing metric, not a change to hit this quarter.",IF($B35="Looks like a task","An activity to finish, not an outcome to move.",IF($B35="Output / activity","Measurable, but it counts work done, not the result.","No start, target or number to measure against.")))))</f>
        <v/>
      </c>
      <c r="D35" s="23" t="str">
        <f aca="false">IF($B35="","",IF($B35="Key Result","Looks good. Check it ladders up to an objective.",IF($B35="Likely a KPI","Rewrite as a change: from [today] to [target] by [date].",IF($B35="Looks like a task","Name the outcome: what moves once this ships?",IF($B35="Output / activity","Tie it to the result it should move, then measure that.","Add a start value, a target and a date.")))))</f>
        <v/>
      </c>
      <c r="G35" s="12" t="str">
        <f aca="false">IF($A35="","",AND(ISNUMBER('Your OKRs'!F35),ISNUMBER('Your OKRs'!G35)))</f>
        <v/>
      </c>
      <c r="H35" s="12" t="str">
        <f aca="false">IF($A35="","",OR(ISNUMBER(SEARCH("increase",$A35)),ISNUMBER(SEARCH("grow",$A35)),ISNUMBER(SEARCH("reduce",$A35)),ISNUMBER(SEARCH("cut",$A35)),ISNUMBER(SEARCH("improve",$A35)),ISNUMBER(SEARCH("raise",$A35)),ISNUMBER(SEARCH("lower",$A35)),ISNUMBER(SEARCH("decrease",$A35)),ISNUMBER(SEARCH("double",$A35)),ISNUMBER(SEARCH("boost",$A35)),ISNUMBER(SEARCH(" from ",$A35))))</f>
        <v/>
      </c>
      <c r="I35" s="12" t="str">
        <f aca="false">IF($A35="","",OR(ISNUMBER(SEARCH("maintain",$A35)),ISNUMBER(SEARCH("keep",$A35)),ISNUMBER(SEARCH("sustain",$A35)),ISNUMBER(SEARCH("ongoing",$A35)),ISNUMBER(SEARCH("track",$A35)),ISNUMBER(SEARCH("monitor",$A35)),ISNUMBER(SEARCH("manage",$A35)),ISNUMBER(SEARCH("ensure",$A35)),ISNUMBER(SEARCH("stay",$A35)),ISNUMBER(SEARCH("at least",$A35)),ISNUMBER(SEARCH("at 99",$A35)),ISNUMBER(SEARCH("at 100",$A35))))</f>
        <v/>
      </c>
      <c r="J35" s="12" t="str">
        <f aca="false">IF($A35="","",OR(ISNUMBER(SEARCH("ship",$A35)),ISNUMBER(SEARCH("launch",$A35)),ISNUMBER(SEARCH("build",$A35)),ISNUMBER(SEARCH("create",$A35)),ISNUMBER(SEARCH("hire",$A35)),ISNUMBER(SEARCH("implement",$A35)),ISNUMBER(SEARCH("roll out",$A35)),ISNUMBER(SEARCH("rollout",$A35)),ISNUMBER(SEARCH("publish",$A35)),ISNUMBER(SEARCH("write",$A35)),ISNUMBER(SEARCH("design",$A35)),ISNUMBER(SEARCH("set up",$A35)),ISNUMBER(SEARCH("setup",$A35)),ISNUMBER(SEARCH("complete",$A35)),ISNUMBER(SEARCH("deliver",$A35)),ISNUMBER(SEARCH("migrate",$A35))))</f>
        <v/>
      </c>
      <c r="K35" s="12" t="str">
        <f aca="false">IF($A35="","",AND('Your OKRs'!F35=0,'Your OKRs'!G35=1))</f>
        <v/>
      </c>
    </row>
    <row r="36" customFormat="false" ht="15" hidden="false" customHeight="false" outlineLevel="0" collapsed="false">
      <c r="A36" s="13" t="str">
        <f aca="false">IF('Your OKRs'!E36="","",'Your OKRs'!E36)</f>
        <v/>
      </c>
      <c r="B36" s="22" t="str">
        <f aca="false">IF($A36="","",IF($J36,IF(AND($G36,'Your OKRs'!G36&lt;&gt;'Your OKRs'!F36,NOT($K36)),"Output / activity","Looks like a task"),IF(AND($I36,NOT($H36)),"Likely a KPI",IF(AND($G36,'Your OKRs'!G36&lt;&gt;'Your OKRs'!F36),"Key Result","Needs a measurable target"))))</f>
        <v/>
      </c>
      <c r="C36" s="23" t="str">
        <f aca="false">IF($B36="","",IF($B36="Key Result","A from-to movement with a target you can measure.",IF($B36="Likely a KPI","A standing metric, not a change to hit this quarter.",IF($B36="Looks like a task","An activity to finish, not an outcome to move.",IF($B36="Output / activity","Measurable, but it counts work done, not the result.","No start, target or number to measure against.")))))</f>
        <v/>
      </c>
      <c r="D36" s="23" t="str">
        <f aca="false">IF($B36="","",IF($B36="Key Result","Looks good. Check it ladders up to an objective.",IF($B36="Likely a KPI","Rewrite as a change: from [today] to [target] by [date].",IF($B36="Looks like a task","Name the outcome: what moves once this ships?",IF($B36="Output / activity","Tie it to the result it should move, then measure that.","Add a start value, a target and a date.")))))</f>
        <v/>
      </c>
      <c r="G36" s="12" t="str">
        <f aca="false">IF($A36="","",AND(ISNUMBER('Your OKRs'!F36),ISNUMBER('Your OKRs'!G36)))</f>
        <v/>
      </c>
      <c r="H36" s="12" t="str">
        <f aca="false">IF($A36="","",OR(ISNUMBER(SEARCH("increase",$A36)),ISNUMBER(SEARCH("grow",$A36)),ISNUMBER(SEARCH("reduce",$A36)),ISNUMBER(SEARCH("cut",$A36)),ISNUMBER(SEARCH("improve",$A36)),ISNUMBER(SEARCH("raise",$A36)),ISNUMBER(SEARCH("lower",$A36)),ISNUMBER(SEARCH("decrease",$A36)),ISNUMBER(SEARCH("double",$A36)),ISNUMBER(SEARCH("boost",$A36)),ISNUMBER(SEARCH(" from ",$A36))))</f>
        <v/>
      </c>
      <c r="I36" s="12" t="str">
        <f aca="false">IF($A36="","",OR(ISNUMBER(SEARCH("maintain",$A36)),ISNUMBER(SEARCH("keep",$A36)),ISNUMBER(SEARCH("sustain",$A36)),ISNUMBER(SEARCH("ongoing",$A36)),ISNUMBER(SEARCH("track",$A36)),ISNUMBER(SEARCH("monitor",$A36)),ISNUMBER(SEARCH("manage",$A36)),ISNUMBER(SEARCH("ensure",$A36)),ISNUMBER(SEARCH("stay",$A36)),ISNUMBER(SEARCH("at least",$A36)),ISNUMBER(SEARCH("at 99",$A36)),ISNUMBER(SEARCH("at 100",$A36))))</f>
        <v/>
      </c>
      <c r="J36" s="12" t="str">
        <f aca="false">IF($A36="","",OR(ISNUMBER(SEARCH("ship",$A36)),ISNUMBER(SEARCH("launch",$A36)),ISNUMBER(SEARCH("build",$A36)),ISNUMBER(SEARCH("create",$A36)),ISNUMBER(SEARCH("hire",$A36)),ISNUMBER(SEARCH("implement",$A36)),ISNUMBER(SEARCH("roll out",$A36)),ISNUMBER(SEARCH("rollout",$A36)),ISNUMBER(SEARCH("publish",$A36)),ISNUMBER(SEARCH("write",$A36)),ISNUMBER(SEARCH("design",$A36)),ISNUMBER(SEARCH("set up",$A36)),ISNUMBER(SEARCH("setup",$A36)),ISNUMBER(SEARCH("complete",$A36)),ISNUMBER(SEARCH("deliver",$A36)),ISNUMBER(SEARCH("migrate",$A36))))</f>
        <v/>
      </c>
      <c r="K36" s="12" t="str">
        <f aca="false">IF($A36="","",AND('Your OKRs'!F36=0,'Your OKRs'!G36=1))</f>
        <v/>
      </c>
    </row>
    <row r="37" customFormat="false" ht="15" hidden="false" customHeight="false" outlineLevel="0" collapsed="false">
      <c r="A37" s="13" t="str">
        <f aca="false">IF('Your OKRs'!E37="","",'Your OKRs'!E37)</f>
        <v/>
      </c>
      <c r="B37" s="22" t="str">
        <f aca="false">IF($A37="","",IF($J37,IF(AND($G37,'Your OKRs'!G37&lt;&gt;'Your OKRs'!F37,NOT($K37)),"Output / activity","Looks like a task"),IF(AND($I37,NOT($H37)),"Likely a KPI",IF(AND($G37,'Your OKRs'!G37&lt;&gt;'Your OKRs'!F37),"Key Result","Needs a measurable target"))))</f>
        <v/>
      </c>
      <c r="C37" s="23" t="str">
        <f aca="false">IF($B37="","",IF($B37="Key Result","A from-to movement with a target you can measure.",IF($B37="Likely a KPI","A standing metric, not a change to hit this quarter.",IF($B37="Looks like a task","An activity to finish, not an outcome to move.",IF($B37="Output / activity","Measurable, but it counts work done, not the result.","No start, target or number to measure against.")))))</f>
        <v/>
      </c>
      <c r="D37" s="23" t="str">
        <f aca="false">IF($B37="","",IF($B37="Key Result","Looks good. Check it ladders up to an objective.",IF($B37="Likely a KPI","Rewrite as a change: from [today] to [target] by [date].",IF($B37="Looks like a task","Name the outcome: what moves once this ships?",IF($B37="Output / activity","Tie it to the result it should move, then measure that.","Add a start value, a target and a date.")))))</f>
        <v/>
      </c>
      <c r="G37" s="12" t="str">
        <f aca="false">IF($A37="","",AND(ISNUMBER('Your OKRs'!F37),ISNUMBER('Your OKRs'!G37)))</f>
        <v/>
      </c>
      <c r="H37" s="12" t="str">
        <f aca="false">IF($A37="","",OR(ISNUMBER(SEARCH("increase",$A37)),ISNUMBER(SEARCH("grow",$A37)),ISNUMBER(SEARCH("reduce",$A37)),ISNUMBER(SEARCH("cut",$A37)),ISNUMBER(SEARCH("improve",$A37)),ISNUMBER(SEARCH("raise",$A37)),ISNUMBER(SEARCH("lower",$A37)),ISNUMBER(SEARCH("decrease",$A37)),ISNUMBER(SEARCH("double",$A37)),ISNUMBER(SEARCH("boost",$A37)),ISNUMBER(SEARCH(" from ",$A37))))</f>
        <v/>
      </c>
      <c r="I37" s="12" t="str">
        <f aca="false">IF($A37="","",OR(ISNUMBER(SEARCH("maintain",$A37)),ISNUMBER(SEARCH("keep",$A37)),ISNUMBER(SEARCH("sustain",$A37)),ISNUMBER(SEARCH("ongoing",$A37)),ISNUMBER(SEARCH("track",$A37)),ISNUMBER(SEARCH("monitor",$A37)),ISNUMBER(SEARCH("manage",$A37)),ISNUMBER(SEARCH("ensure",$A37)),ISNUMBER(SEARCH("stay",$A37)),ISNUMBER(SEARCH("at least",$A37)),ISNUMBER(SEARCH("at 99",$A37)),ISNUMBER(SEARCH("at 100",$A37))))</f>
        <v/>
      </c>
      <c r="J37" s="12" t="str">
        <f aca="false">IF($A37="","",OR(ISNUMBER(SEARCH("ship",$A37)),ISNUMBER(SEARCH("launch",$A37)),ISNUMBER(SEARCH("build",$A37)),ISNUMBER(SEARCH("create",$A37)),ISNUMBER(SEARCH("hire",$A37)),ISNUMBER(SEARCH("implement",$A37)),ISNUMBER(SEARCH("roll out",$A37)),ISNUMBER(SEARCH("rollout",$A37)),ISNUMBER(SEARCH("publish",$A37)),ISNUMBER(SEARCH("write",$A37)),ISNUMBER(SEARCH("design",$A37)),ISNUMBER(SEARCH("set up",$A37)),ISNUMBER(SEARCH("setup",$A37)),ISNUMBER(SEARCH("complete",$A37)),ISNUMBER(SEARCH("deliver",$A37)),ISNUMBER(SEARCH("migrate",$A37))))</f>
        <v/>
      </c>
      <c r="K37" s="12" t="str">
        <f aca="false">IF($A37="","",AND('Your OKRs'!F37=0,'Your OKRs'!G37=1))</f>
        <v/>
      </c>
    </row>
    <row r="38" customFormat="false" ht="15" hidden="false" customHeight="false" outlineLevel="0" collapsed="false">
      <c r="A38" s="13" t="str">
        <f aca="false">IF('Your OKRs'!E38="","",'Your OKRs'!E38)</f>
        <v/>
      </c>
      <c r="B38" s="22" t="str">
        <f aca="false">IF($A38="","",IF($J38,IF(AND($G38,'Your OKRs'!G38&lt;&gt;'Your OKRs'!F38,NOT($K38)),"Output / activity","Looks like a task"),IF(AND($I38,NOT($H38)),"Likely a KPI",IF(AND($G38,'Your OKRs'!G38&lt;&gt;'Your OKRs'!F38),"Key Result","Needs a measurable target"))))</f>
        <v/>
      </c>
      <c r="C38" s="23" t="str">
        <f aca="false">IF($B38="","",IF($B38="Key Result","A from-to movement with a target you can measure.",IF($B38="Likely a KPI","A standing metric, not a change to hit this quarter.",IF($B38="Looks like a task","An activity to finish, not an outcome to move.",IF($B38="Output / activity","Measurable, but it counts work done, not the result.","No start, target or number to measure against.")))))</f>
        <v/>
      </c>
      <c r="D38" s="23" t="str">
        <f aca="false">IF($B38="","",IF($B38="Key Result","Looks good. Check it ladders up to an objective.",IF($B38="Likely a KPI","Rewrite as a change: from [today] to [target] by [date].",IF($B38="Looks like a task","Name the outcome: what moves once this ships?",IF($B38="Output / activity","Tie it to the result it should move, then measure that.","Add a start value, a target and a date.")))))</f>
        <v/>
      </c>
      <c r="G38" s="12" t="str">
        <f aca="false">IF($A38="","",AND(ISNUMBER('Your OKRs'!F38),ISNUMBER('Your OKRs'!G38)))</f>
        <v/>
      </c>
      <c r="H38" s="12" t="str">
        <f aca="false">IF($A38="","",OR(ISNUMBER(SEARCH("increase",$A38)),ISNUMBER(SEARCH("grow",$A38)),ISNUMBER(SEARCH("reduce",$A38)),ISNUMBER(SEARCH("cut",$A38)),ISNUMBER(SEARCH("improve",$A38)),ISNUMBER(SEARCH("raise",$A38)),ISNUMBER(SEARCH("lower",$A38)),ISNUMBER(SEARCH("decrease",$A38)),ISNUMBER(SEARCH("double",$A38)),ISNUMBER(SEARCH("boost",$A38)),ISNUMBER(SEARCH(" from ",$A38))))</f>
        <v/>
      </c>
      <c r="I38" s="12" t="str">
        <f aca="false">IF($A38="","",OR(ISNUMBER(SEARCH("maintain",$A38)),ISNUMBER(SEARCH("keep",$A38)),ISNUMBER(SEARCH("sustain",$A38)),ISNUMBER(SEARCH("ongoing",$A38)),ISNUMBER(SEARCH("track",$A38)),ISNUMBER(SEARCH("monitor",$A38)),ISNUMBER(SEARCH("manage",$A38)),ISNUMBER(SEARCH("ensure",$A38)),ISNUMBER(SEARCH("stay",$A38)),ISNUMBER(SEARCH("at least",$A38)),ISNUMBER(SEARCH("at 99",$A38)),ISNUMBER(SEARCH("at 100",$A38))))</f>
        <v/>
      </c>
      <c r="J38" s="12" t="str">
        <f aca="false">IF($A38="","",OR(ISNUMBER(SEARCH("ship",$A38)),ISNUMBER(SEARCH("launch",$A38)),ISNUMBER(SEARCH("build",$A38)),ISNUMBER(SEARCH("create",$A38)),ISNUMBER(SEARCH("hire",$A38)),ISNUMBER(SEARCH("implement",$A38)),ISNUMBER(SEARCH("roll out",$A38)),ISNUMBER(SEARCH("rollout",$A38)),ISNUMBER(SEARCH("publish",$A38)),ISNUMBER(SEARCH("write",$A38)),ISNUMBER(SEARCH("design",$A38)),ISNUMBER(SEARCH("set up",$A38)),ISNUMBER(SEARCH("setup",$A38)),ISNUMBER(SEARCH("complete",$A38)),ISNUMBER(SEARCH("deliver",$A38)),ISNUMBER(SEARCH("migrate",$A38))))</f>
        <v/>
      </c>
      <c r="K38" s="12" t="str">
        <f aca="false">IF($A38="","",AND('Your OKRs'!F38=0,'Your OKRs'!G38=1))</f>
        <v/>
      </c>
    </row>
    <row r="39" customFormat="false" ht="15" hidden="false" customHeight="false" outlineLevel="0" collapsed="false">
      <c r="A39" s="13" t="str">
        <f aca="false">IF('Your OKRs'!E39="","",'Your OKRs'!E39)</f>
        <v/>
      </c>
      <c r="B39" s="22" t="str">
        <f aca="false">IF($A39="","",IF($J39,IF(AND($G39,'Your OKRs'!G39&lt;&gt;'Your OKRs'!F39,NOT($K39)),"Output / activity","Looks like a task"),IF(AND($I39,NOT($H39)),"Likely a KPI",IF(AND($G39,'Your OKRs'!G39&lt;&gt;'Your OKRs'!F39),"Key Result","Needs a measurable target"))))</f>
        <v/>
      </c>
      <c r="C39" s="23" t="str">
        <f aca="false">IF($B39="","",IF($B39="Key Result","A from-to movement with a target you can measure.",IF($B39="Likely a KPI","A standing metric, not a change to hit this quarter.",IF($B39="Looks like a task","An activity to finish, not an outcome to move.",IF($B39="Output / activity","Measurable, but it counts work done, not the result.","No start, target or number to measure against.")))))</f>
        <v/>
      </c>
      <c r="D39" s="23" t="str">
        <f aca="false">IF($B39="","",IF($B39="Key Result","Looks good. Check it ladders up to an objective.",IF($B39="Likely a KPI","Rewrite as a change: from [today] to [target] by [date].",IF($B39="Looks like a task","Name the outcome: what moves once this ships?",IF($B39="Output / activity","Tie it to the result it should move, then measure that.","Add a start value, a target and a date.")))))</f>
        <v/>
      </c>
      <c r="G39" s="12" t="str">
        <f aca="false">IF($A39="","",AND(ISNUMBER('Your OKRs'!F39),ISNUMBER('Your OKRs'!G39)))</f>
        <v/>
      </c>
      <c r="H39" s="12" t="str">
        <f aca="false">IF($A39="","",OR(ISNUMBER(SEARCH("increase",$A39)),ISNUMBER(SEARCH("grow",$A39)),ISNUMBER(SEARCH("reduce",$A39)),ISNUMBER(SEARCH("cut",$A39)),ISNUMBER(SEARCH("improve",$A39)),ISNUMBER(SEARCH("raise",$A39)),ISNUMBER(SEARCH("lower",$A39)),ISNUMBER(SEARCH("decrease",$A39)),ISNUMBER(SEARCH("double",$A39)),ISNUMBER(SEARCH("boost",$A39)),ISNUMBER(SEARCH(" from ",$A39))))</f>
        <v/>
      </c>
      <c r="I39" s="12" t="str">
        <f aca="false">IF($A39="","",OR(ISNUMBER(SEARCH("maintain",$A39)),ISNUMBER(SEARCH("keep",$A39)),ISNUMBER(SEARCH("sustain",$A39)),ISNUMBER(SEARCH("ongoing",$A39)),ISNUMBER(SEARCH("track",$A39)),ISNUMBER(SEARCH("monitor",$A39)),ISNUMBER(SEARCH("manage",$A39)),ISNUMBER(SEARCH("ensure",$A39)),ISNUMBER(SEARCH("stay",$A39)),ISNUMBER(SEARCH("at least",$A39)),ISNUMBER(SEARCH("at 99",$A39)),ISNUMBER(SEARCH("at 100",$A39))))</f>
        <v/>
      </c>
      <c r="J39" s="12" t="str">
        <f aca="false">IF($A39="","",OR(ISNUMBER(SEARCH("ship",$A39)),ISNUMBER(SEARCH("launch",$A39)),ISNUMBER(SEARCH("build",$A39)),ISNUMBER(SEARCH("create",$A39)),ISNUMBER(SEARCH("hire",$A39)),ISNUMBER(SEARCH("implement",$A39)),ISNUMBER(SEARCH("roll out",$A39)),ISNUMBER(SEARCH("rollout",$A39)),ISNUMBER(SEARCH("publish",$A39)),ISNUMBER(SEARCH("write",$A39)),ISNUMBER(SEARCH("design",$A39)),ISNUMBER(SEARCH("set up",$A39)),ISNUMBER(SEARCH("setup",$A39)),ISNUMBER(SEARCH("complete",$A39)),ISNUMBER(SEARCH("deliver",$A39)),ISNUMBER(SEARCH("migrate",$A39))))</f>
        <v/>
      </c>
      <c r="K39" s="12" t="str">
        <f aca="false">IF($A39="","",AND('Your OKRs'!F39=0,'Your OKRs'!G39=1))</f>
        <v/>
      </c>
    </row>
    <row r="40" customFormat="false" ht="15" hidden="false" customHeight="false" outlineLevel="0" collapsed="false">
      <c r="A40" s="13" t="str">
        <f aca="false">IF('Your OKRs'!E40="","",'Your OKRs'!E40)</f>
        <v/>
      </c>
      <c r="B40" s="22" t="str">
        <f aca="false">IF($A40="","",IF($J40,IF(AND($G40,'Your OKRs'!G40&lt;&gt;'Your OKRs'!F40,NOT($K40)),"Output / activity","Looks like a task"),IF(AND($I40,NOT($H40)),"Likely a KPI",IF(AND($G40,'Your OKRs'!G40&lt;&gt;'Your OKRs'!F40),"Key Result","Needs a measurable target"))))</f>
        <v/>
      </c>
      <c r="C40" s="23" t="str">
        <f aca="false">IF($B40="","",IF($B40="Key Result","A from-to movement with a target you can measure.",IF($B40="Likely a KPI","A standing metric, not a change to hit this quarter.",IF($B40="Looks like a task","An activity to finish, not an outcome to move.",IF($B40="Output / activity","Measurable, but it counts work done, not the result.","No start, target or number to measure against.")))))</f>
        <v/>
      </c>
      <c r="D40" s="23" t="str">
        <f aca="false">IF($B40="","",IF($B40="Key Result","Looks good. Check it ladders up to an objective.",IF($B40="Likely a KPI","Rewrite as a change: from [today] to [target] by [date].",IF($B40="Looks like a task","Name the outcome: what moves once this ships?",IF($B40="Output / activity","Tie it to the result it should move, then measure that.","Add a start value, a target and a date.")))))</f>
        <v/>
      </c>
      <c r="G40" s="12" t="str">
        <f aca="false">IF($A40="","",AND(ISNUMBER('Your OKRs'!F40),ISNUMBER('Your OKRs'!G40)))</f>
        <v/>
      </c>
      <c r="H40" s="12" t="str">
        <f aca="false">IF($A40="","",OR(ISNUMBER(SEARCH("increase",$A40)),ISNUMBER(SEARCH("grow",$A40)),ISNUMBER(SEARCH("reduce",$A40)),ISNUMBER(SEARCH("cut",$A40)),ISNUMBER(SEARCH("improve",$A40)),ISNUMBER(SEARCH("raise",$A40)),ISNUMBER(SEARCH("lower",$A40)),ISNUMBER(SEARCH("decrease",$A40)),ISNUMBER(SEARCH("double",$A40)),ISNUMBER(SEARCH("boost",$A40)),ISNUMBER(SEARCH(" from ",$A40))))</f>
        <v/>
      </c>
      <c r="I40" s="12" t="str">
        <f aca="false">IF($A40="","",OR(ISNUMBER(SEARCH("maintain",$A40)),ISNUMBER(SEARCH("keep",$A40)),ISNUMBER(SEARCH("sustain",$A40)),ISNUMBER(SEARCH("ongoing",$A40)),ISNUMBER(SEARCH("track",$A40)),ISNUMBER(SEARCH("monitor",$A40)),ISNUMBER(SEARCH("manage",$A40)),ISNUMBER(SEARCH("ensure",$A40)),ISNUMBER(SEARCH("stay",$A40)),ISNUMBER(SEARCH("at least",$A40)),ISNUMBER(SEARCH("at 99",$A40)),ISNUMBER(SEARCH("at 100",$A40))))</f>
        <v/>
      </c>
      <c r="J40" s="12" t="str">
        <f aca="false">IF($A40="","",OR(ISNUMBER(SEARCH("ship",$A40)),ISNUMBER(SEARCH("launch",$A40)),ISNUMBER(SEARCH("build",$A40)),ISNUMBER(SEARCH("create",$A40)),ISNUMBER(SEARCH("hire",$A40)),ISNUMBER(SEARCH("implement",$A40)),ISNUMBER(SEARCH("roll out",$A40)),ISNUMBER(SEARCH("rollout",$A40)),ISNUMBER(SEARCH("publish",$A40)),ISNUMBER(SEARCH("write",$A40)),ISNUMBER(SEARCH("design",$A40)),ISNUMBER(SEARCH("set up",$A40)),ISNUMBER(SEARCH("setup",$A40)),ISNUMBER(SEARCH("complete",$A40)),ISNUMBER(SEARCH("deliver",$A40)),ISNUMBER(SEARCH("migrate",$A40))))</f>
        <v/>
      </c>
      <c r="K40" s="12" t="str">
        <f aca="false">IF($A40="","",AND('Your OKRs'!F40=0,'Your OKRs'!G40=1))</f>
        <v/>
      </c>
    </row>
    <row r="41" customFormat="false" ht="15" hidden="false" customHeight="false" outlineLevel="0" collapsed="false">
      <c r="A41" s="13" t="str">
        <f aca="false">IF('Your OKRs'!E41="","",'Your OKRs'!E41)</f>
        <v/>
      </c>
      <c r="B41" s="22" t="str">
        <f aca="false">IF($A41="","",IF($J41,IF(AND($G41,'Your OKRs'!G41&lt;&gt;'Your OKRs'!F41,NOT($K41)),"Output / activity","Looks like a task"),IF(AND($I41,NOT($H41)),"Likely a KPI",IF(AND($G41,'Your OKRs'!G41&lt;&gt;'Your OKRs'!F41),"Key Result","Needs a measurable target"))))</f>
        <v/>
      </c>
      <c r="C41" s="23" t="str">
        <f aca="false">IF($B41="","",IF($B41="Key Result","A from-to movement with a target you can measure.",IF($B41="Likely a KPI","A standing metric, not a change to hit this quarter.",IF($B41="Looks like a task","An activity to finish, not an outcome to move.",IF($B41="Output / activity","Measurable, but it counts work done, not the result.","No start, target or number to measure against.")))))</f>
        <v/>
      </c>
      <c r="D41" s="23" t="str">
        <f aca="false">IF($B41="","",IF($B41="Key Result","Looks good. Check it ladders up to an objective.",IF($B41="Likely a KPI","Rewrite as a change: from [today] to [target] by [date].",IF($B41="Looks like a task","Name the outcome: what moves once this ships?",IF($B41="Output / activity","Tie it to the result it should move, then measure that.","Add a start value, a target and a date.")))))</f>
        <v/>
      </c>
      <c r="G41" s="12" t="str">
        <f aca="false">IF($A41="","",AND(ISNUMBER('Your OKRs'!F41),ISNUMBER('Your OKRs'!G41)))</f>
        <v/>
      </c>
      <c r="H41" s="12" t="str">
        <f aca="false">IF($A41="","",OR(ISNUMBER(SEARCH("increase",$A41)),ISNUMBER(SEARCH("grow",$A41)),ISNUMBER(SEARCH("reduce",$A41)),ISNUMBER(SEARCH("cut",$A41)),ISNUMBER(SEARCH("improve",$A41)),ISNUMBER(SEARCH("raise",$A41)),ISNUMBER(SEARCH("lower",$A41)),ISNUMBER(SEARCH("decrease",$A41)),ISNUMBER(SEARCH("double",$A41)),ISNUMBER(SEARCH("boost",$A41)),ISNUMBER(SEARCH(" from ",$A41))))</f>
        <v/>
      </c>
      <c r="I41" s="12" t="str">
        <f aca="false">IF($A41="","",OR(ISNUMBER(SEARCH("maintain",$A41)),ISNUMBER(SEARCH("keep",$A41)),ISNUMBER(SEARCH("sustain",$A41)),ISNUMBER(SEARCH("ongoing",$A41)),ISNUMBER(SEARCH("track",$A41)),ISNUMBER(SEARCH("monitor",$A41)),ISNUMBER(SEARCH("manage",$A41)),ISNUMBER(SEARCH("ensure",$A41)),ISNUMBER(SEARCH("stay",$A41)),ISNUMBER(SEARCH("at least",$A41)),ISNUMBER(SEARCH("at 99",$A41)),ISNUMBER(SEARCH("at 100",$A41))))</f>
        <v/>
      </c>
      <c r="J41" s="12" t="str">
        <f aca="false">IF($A41="","",OR(ISNUMBER(SEARCH("ship",$A41)),ISNUMBER(SEARCH("launch",$A41)),ISNUMBER(SEARCH("build",$A41)),ISNUMBER(SEARCH("create",$A41)),ISNUMBER(SEARCH("hire",$A41)),ISNUMBER(SEARCH("implement",$A41)),ISNUMBER(SEARCH("roll out",$A41)),ISNUMBER(SEARCH("rollout",$A41)),ISNUMBER(SEARCH("publish",$A41)),ISNUMBER(SEARCH("write",$A41)),ISNUMBER(SEARCH("design",$A41)),ISNUMBER(SEARCH("set up",$A41)),ISNUMBER(SEARCH("setup",$A41)),ISNUMBER(SEARCH("complete",$A41)),ISNUMBER(SEARCH("deliver",$A41)),ISNUMBER(SEARCH("migrate",$A41))))</f>
        <v/>
      </c>
      <c r="K41" s="12" t="str">
        <f aca="false">IF($A41="","",AND('Your OKRs'!F41=0,'Your OKRs'!G41=1))</f>
        <v/>
      </c>
    </row>
    <row r="42" customFormat="false" ht="15" hidden="false" customHeight="false" outlineLevel="0" collapsed="false">
      <c r="A42" s="13" t="str">
        <f aca="false">IF('Your OKRs'!E42="","",'Your OKRs'!E42)</f>
        <v/>
      </c>
      <c r="B42" s="22" t="str">
        <f aca="false">IF($A42="","",IF($J42,IF(AND($G42,'Your OKRs'!G42&lt;&gt;'Your OKRs'!F42,NOT($K42)),"Output / activity","Looks like a task"),IF(AND($I42,NOT($H42)),"Likely a KPI",IF(AND($G42,'Your OKRs'!G42&lt;&gt;'Your OKRs'!F42),"Key Result","Needs a measurable target"))))</f>
        <v/>
      </c>
      <c r="C42" s="23" t="str">
        <f aca="false">IF($B42="","",IF($B42="Key Result","A from-to movement with a target you can measure.",IF($B42="Likely a KPI","A standing metric, not a change to hit this quarter.",IF($B42="Looks like a task","An activity to finish, not an outcome to move.",IF($B42="Output / activity","Measurable, but it counts work done, not the result.","No start, target or number to measure against.")))))</f>
        <v/>
      </c>
      <c r="D42" s="23" t="str">
        <f aca="false">IF($B42="","",IF($B42="Key Result","Looks good. Check it ladders up to an objective.",IF($B42="Likely a KPI","Rewrite as a change: from [today] to [target] by [date].",IF($B42="Looks like a task","Name the outcome: what moves once this ships?",IF($B42="Output / activity","Tie it to the result it should move, then measure that.","Add a start value, a target and a date.")))))</f>
        <v/>
      </c>
      <c r="G42" s="12" t="str">
        <f aca="false">IF($A42="","",AND(ISNUMBER('Your OKRs'!F42),ISNUMBER('Your OKRs'!G42)))</f>
        <v/>
      </c>
      <c r="H42" s="12" t="str">
        <f aca="false">IF($A42="","",OR(ISNUMBER(SEARCH("increase",$A42)),ISNUMBER(SEARCH("grow",$A42)),ISNUMBER(SEARCH("reduce",$A42)),ISNUMBER(SEARCH("cut",$A42)),ISNUMBER(SEARCH("improve",$A42)),ISNUMBER(SEARCH("raise",$A42)),ISNUMBER(SEARCH("lower",$A42)),ISNUMBER(SEARCH("decrease",$A42)),ISNUMBER(SEARCH("double",$A42)),ISNUMBER(SEARCH("boost",$A42)),ISNUMBER(SEARCH(" from ",$A42))))</f>
        <v/>
      </c>
      <c r="I42" s="12" t="str">
        <f aca="false">IF($A42="","",OR(ISNUMBER(SEARCH("maintain",$A42)),ISNUMBER(SEARCH("keep",$A42)),ISNUMBER(SEARCH("sustain",$A42)),ISNUMBER(SEARCH("ongoing",$A42)),ISNUMBER(SEARCH("track",$A42)),ISNUMBER(SEARCH("monitor",$A42)),ISNUMBER(SEARCH("manage",$A42)),ISNUMBER(SEARCH("ensure",$A42)),ISNUMBER(SEARCH("stay",$A42)),ISNUMBER(SEARCH("at least",$A42)),ISNUMBER(SEARCH("at 99",$A42)),ISNUMBER(SEARCH("at 100",$A42))))</f>
        <v/>
      </c>
      <c r="J42" s="12" t="str">
        <f aca="false">IF($A42="","",OR(ISNUMBER(SEARCH("ship",$A42)),ISNUMBER(SEARCH("launch",$A42)),ISNUMBER(SEARCH("build",$A42)),ISNUMBER(SEARCH("create",$A42)),ISNUMBER(SEARCH("hire",$A42)),ISNUMBER(SEARCH("implement",$A42)),ISNUMBER(SEARCH("roll out",$A42)),ISNUMBER(SEARCH("rollout",$A42)),ISNUMBER(SEARCH("publish",$A42)),ISNUMBER(SEARCH("write",$A42)),ISNUMBER(SEARCH("design",$A42)),ISNUMBER(SEARCH("set up",$A42)),ISNUMBER(SEARCH("setup",$A42)),ISNUMBER(SEARCH("complete",$A42)),ISNUMBER(SEARCH("deliver",$A42)),ISNUMBER(SEARCH("migrate",$A42))))</f>
        <v/>
      </c>
      <c r="K42" s="12" t="str">
        <f aca="false">IF($A42="","",AND('Your OKRs'!F42=0,'Your OKRs'!G42=1))</f>
        <v/>
      </c>
    </row>
    <row r="43" customFormat="false" ht="15" hidden="false" customHeight="false" outlineLevel="0" collapsed="false">
      <c r="A43" s="13" t="str">
        <f aca="false">IF('Your OKRs'!E43="","",'Your OKRs'!E43)</f>
        <v/>
      </c>
      <c r="B43" s="22" t="str">
        <f aca="false">IF($A43="","",IF($J43,IF(AND($G43,'Your OKRs'!G43&lt;&gt;'Your OKRs'!F43,NOT($K43)),"Output / activity","Looks like a task"),IF(AND($I43,NOT($H43)),"Likely a KPI",IF(AND($G43,'Your OKRs'!G43&lt;&gt;'Your OKRs'!F43),"Key Result","Needs a measurable target"))))</f>
        <v/>
      </c>
      <c r="C43" s="23" t="str">
        <f aca="false">IF($B43="","",IF($B43="Key Result","A from-to movement with a target you can measure.",IF($B43="Likely a KPI","A standing metric, not a change to hit this quarter.",IF($B43="Looks like a task","An activity to finish, not an outcome to move.",IF($B43="Output / activity","Measurable, but it counts work done, not the result.","No start, target or number to measure against.")))))</f>
        <v/>
      </c>
      <c r="D43" s="23" t="str">
        <f aca="false">IF($B43="","",IF($B43="Key Result","Looks good. Check it ladders up to an objective.",IF($B43="Likely a KPI","Rewrite as a change: from [today] to [target] by [date].",IF($B43="Looks like a task","Name the outcome: what moves once this ships?",IF($B43="Output / activity","Tie it to the result it should move, then measure that.","Add a start value, a target and a date.")))))</f>
        <v/>
      </c>
      <c r="G43" s="12" t="str">
        <f aca="false">IF($A43="","",AND(ISNUMBER('Your OKRs'!F43),ISNUMBER('Your OKRs'!G43)))</f>
        <v/>
      </c>
      <c r="H43" s="12" t="str">
        <f aca="false">IF($A43="","",OR(ISNUMBER(SEARCH("increase",$A43)),ISNUMBER(SEARCH("grow",$A43)),ISNUMBER(SEARCH("reduce",$A43)),ISNUMBER(SEARCH("cut",$A43)),ISNUMBER(SEARCH("improve",$A43)),ISNUMBER(SEARCH("raise",$A43)),ISNUMBER(SEARCH("lower",$A43)),ISNUMBER(SEARCH("decrease",$A43)),ISNUMBER(SEARCH("double",$A43)),ISNUMBER(SEARCH("boost",$A43)),ISNUMBER(SEARCH(" from ",$A43))))</f>
        <v/>
      </c>
      <c r="I43" s="12" t="str">
        <f aca="false">IF($A43="","",OR(ISNUMBER(SEARCH("maintain",$A43)),ISNUMBER(SEARCH("keep",$A43)),ISNUMBER(SEARCH("sustain",$A43)),ISNUMBER(SEARCH("ongoing",$A43)),ISNUMBER(SEARCH("track",$A43)),ISNUMBER(SEARCH("monitor",$A43)),ISNUMBER(SEARCH("manage",$A43)),ISNUMBER(SEARCH("ensure",$A43)),ISNUMBER(SEARCH("stay",$A43)),ISNUMBER(SEARCH("at least",$A43)),ISNUMBER(SEARCH("at 99",$A43)),ISNUMBER(SEARCH("at 100",$A43))))</f>
        <v/>
      </c>
      <c r="J43" s="12" t="str">
        <f aca="false">IF($A43="","",OR(ISNUMBER(SEARCH("ship",$A43)),ISNUMBER(SEARCH("launch",$A43)),ISNUMBER(SEARCH("build",$A43)),ISNUMBER(SEARCH("create",$A43)),ISNUMBER(SEARCH("hire",$A43)),ISNUMBER(SEARCH("implement",$A43)),ISNUMBER(SEARCH("roll out",$A43)),ISNUMBER(SEARCH("rollout",$A43)),ISNUMBER(SEARCH("publish",$A43)),ISNUMBER(SEARCH("write",$A43)),ISNUMBER(SEARCH("design",$A43)),ISNUMBER(SEARCH("set up",$A43)),ISNUMBER(SEARCH("setup",$A43)),ISNUMBER(SEARCH("complete",$A43)),ISNUMBER(SEARCH("deliver",$A43)),ISNUMBER(SEARCH("migrate",$A43))))</f>
        <v/>
      </c>
      <c r="K43" s="12" t="str">
        <f aca="false">IF($A43="","",AND('Your OKRs'!F43=0,'Your OKRs'!G43=1))</f>
        <v/>
      </c>
    </row>
    <row r="44" customFormat="false" ht="15" hidden="false" customHeight="false" outlineLevel="0" collapsed="false">
      <c r="A44" s="13" t="str">
        <f aca="false">IF('Your OKRs'!E44="","",'Your OKRs'!E44)</f>
        <v/>
      </c>
      <c r="B44" s="22" t="str">
        <f aca="false">IF($A44="","",IF($J44,IF(AND($G44,'Your OKRs'!G44&lt;&gt;'Your OKRs'!F44,NOT($K44)),"Output / activity","Looks like a task"),IF(AND($I44,NOT($H44)),"Likely a KPI",IF(AND($G44,'Your OKRs'!G44&lt;&gt;'Your OKRs'!F44),"Key Result","Needs a measurable target"))))</f>
        <v/>
      </c>
      <c r="C44" s="23" t="str">
        <f aca="false">IF($B44="","",IF($B44="Key Result","A from-to movement with a target you can measure.",IF($B44="Likely a KPI","A standing metric, not a change to hit this quarter.",IF($B44="Looks like a task","An activity to finish, not an outcome to move.",IF($B44="Output / activity","Measurable, but it counts work done, not the result.","No start, target or number to measure against.")))))</f>
        <v/>
      </c>
      <c r="D44" s="23" t="str">
        <f aca="false">IF($B44="","",IF($B44="Key Result","Looks good. Check it ladders up to an objective.",IF($B44="Likely a KPI","Rewrite as a change: from [today] to [target] by [date].",IF($B44="Looks like a task","Name the outcome: what moves once this ships?",IF($B44="Output / activity","Tie it to the result it should move, then measure that.","Add a start value, a target and a date.")))))</f>
        <v/>
      </c>
      <c r="G44" s="12" t="str">
        <f aca="false">IF($A44="","",AND(ISNUMBER('Your OKRs'!F44),ISNUMBER('Your OKRs'!G44)))</f>
        <v/>
      </c>
      <c r="H44" s="12" t="str">
        <f aca="false">IF($A44="","",OR(ISNUMBER(SEARCH("increase",$A44)),ISNUMBER(SEARCH("grow",$A44)),ISNUMBER(SEARCH("reduce",$A44)),ISNUMBER(SEARCH("cut",$A44)),ISNUMBER(SEARCH("improve",$A44)),ISNUMBER(SEARCH("raise",$A44)),ISNUMBER(SEARCH("lower",$A44)),ISNUMBER(SEARCH("decrease",$A44)),ISNUMBER(SEARCH("double",$A44)),ISNUMBER(SEARCH("boost",$A44)),ISNUMBER(SEARCH(" from ",$A44))))</f>
        <v/>
      </c>
      <c r="I44" s="12" t="str">
        <f aca="false">IF($A44="","",OR(ISNUMBER(SEARCH("maintain",$A44)),ISNUMBER(SEARCH("keep",$A44)),ISNUMBER(SEARCH("sustain",$A44)),ISNUMBER(SEARCH("ongoing",$A44)),ISNUMBER(SEARCH("track",$A44)),ISNUMBER(SEARCH("monitor",$A44)),ISNUMBER(SEARCH("manage",$A44)),ISNUMBER(SEARCH("ensure",$A44)),ISNUMBER(SEARCH("stay",$A44)),ISNUMBER(SEARCH("at least",$A44)),ISNUMBER(SEARCH("at 99",$A44)),ISNUMBER(SEARCH("at 100",$A44))))</f>
        <v/>
      </c>
      <c r="J44" s="12" t="str">
        <f aca="false">IF($A44="","",OR(ISNUMBER(SEARCH("ship",$A44)),ISNUMBER(SEARCH("launch",$A44)),ISNUMBER(SEARCH("build",$A44)),ISNUMBER(SEARCH("create",$A44)),ISNUMBER(SEARCH("hire",$A44)),ISNUMBER(SEARCH("implement",$A44)),ISNUMBER(SEARCH("roll out",$A44)),ISNUMBER(SEARCH("rollout",$A44)),ISNUMBER(SEARCH("publish",$A44)),ISNUMBER(SEARCH("write",$A44)),ISNUMBER(SEARCH("design",$A44)),ISNUMBER(SEARCH("set up",$A44)),ISNUMBER(SEARCH("setup",$A44)),ISNUMBER(SEARCH("complete",$A44)),ISNUMBER(SEARCH("deliver",$A44)),ISNUMBER(SEARCH("migrate",$A44))))</f>
        <v/>
      </c>
      <c r="K44" s="12" t="str">
        <f aca="false">IF($A44="","",AND('Your OKRs'!F44=0,'Your OKRs'!G44=1))</f>
        <v/>
      </c>
    </row>
    <row r="45" customFormat="false" ht="15" hidden="false" customHeight="false" outlineLevel="0" collapsed="false">
      <c r="A45" s="13" t="str">
        <f aca="false">IF('Your OKRs'!E45="","",'Your OKRs'!E45)</f>
        <v/>
      </c>
      <c r="B45" s="22" t="str">
        <f aca="false">IF($A45="","",IF($J45,IF(AND($G45,'Your OKRs'!G45&lt;&gt;'Your OKRs'!F45,NOT($K45)),"Output / activity","Looks like a task"),IF(AND($I45,NOT($H45)),"Likely a KPI",IF(AND($G45,'Your OKRs'!G45&lt;&gt;'Your OKRs'!F45),"Key Result","Needs a measurable target"))))</f>
        <v/>
      </c>
      <c r="C45" s="23" t="str">
        <f aca="false">IF($B45="","",IF($B45="Key Result","A from-to movement with a target you can measure.",IF($B45="Likely a KPI","A standing metric, not a change to hit this quarter.",IF($B45="Looks like a task","An activity to finish, not an outcome to move.",IF($B45="Output / activity","Measurable, but it counts work done, not the result.","No start, target or number to measure against.")))))</f>
        <v/>
      </c>
      <c r="D45" s="23" t="str">
        <f aca="false">IF($B45="","",IF($B45="Key Result","Looks good. Check it ladders up to an objective.",IF($B45="Likely a KPI","Rewrite as a change: from [today] to [target] by [date].",IF($B45="Looks like a task","Name the outcome: what moves once this ships?",IF($B45="Output / activity","Tie it to the result it should move, then measure that.","Add a start value, a target and a date.")))))</f>
        <v/>
      </c>
      <c r="G45" s="12" t="str">
        <f aca="false">IF($A45="","",AND(ISNUMBER('Your OKRs'!F45),ISNUMBER('Your OKRs'!G45)))</f>
        <v/>
      </c>
      <c r="H45" s="12" t="str">
        <f aca="false">IF($A45="","",OR(ISNUMBER(SEARCH("increase",$A45)),ISNUMBER(SEARCH("grow",$A45)),ISNUMBER(SEARCH("reduce",$A45)),ISNUMBER(SEARCH("cut",$A45)),ISNUMBER(SEARCH("improve",$A45)),ISNUMBER(SEARCH("raise",$A45)),ISNUMBER(SEARCH("lower",$A45)),ISNUMBER(SEARCH("decrease",$A45)),ISNUMBER(SEARCH("double",$A45)),ISNUMBER(SEARCH("boost",$A45)),ISNUMBER(SEARCH(" from ",$A45))))</f>
        <v/>
      </c>
      <c r="I45" s="12" t="str">
        <f aca="false">IF($A45="","",OR(ISNUMBER(SEARCH("maintain",$A45)),ISNUMBER(SEARCH("keep",$A45)),ISNUMBER(SEARCH("sustain",$A45)),ISNUMBER(SEARCH("ongoing",$A45)),ISNUMBER(SEARCH("track",$A45)),ISNUMBER(SEARCH("monitor",$A45)),ISNUMBER(SEARCH("manage",$A45)),ISNUMBER(SEARCH("ensure",$A45)),ISNUMBER(SEARCH("stay",$A45)),ISNUMBER(SEARCH("at least",$A45)),ISNUMBER(SEARCH("at 99",$A45)),ISNUMBER(SEARCH("at 100",$A45))))</f>
        <v/>
      </c>
      <c r="J45" s="12" t="str">
        <f aca="false">IF($A45="","",OR(ISNUMBER(SEARCH("ship",$A45)),ISNUMBER(SEARCH("launch",$A45)),ISNUMBER(SEARCH("build",$A45)),ISNUMBER(SEARCH("create",$A45)),ISNUMBER(SEARCH("hire",$A45)),ISNUMBER(SEARCH("implement",$A45)),ISNUMBER(SEARCH("roll out",$A45)),ISNUMBER(SEARCH("rollout",$A45)),ISNUMBER(SEARCH("publish",$A45)),ISNUMBER(SEARCH("write",$A45)),ISNUMBER(SEARCH("design",$A45)),ISNUMBER(SEARCH("set up",$A45)),ISNUMBER(SEARCH("setup",$A45)),ISNUMBER(SEARCH("complete",$A45)),ISNUMBER(SEARCH("deliver",$A45)),ISNUMBER(SEARCH("migrate",$A45))))</f>
        <v/>
      </c>
      <c r="K45" s="12" t="str">
        <f aca="false">IF($A45="","",AND('Your OKRs'!F45=0,'Your OKRs'!G45=1))</f>
        <v/>
      </c>
    </row>
    <row r="46" customFormat="false" ht="15" hidden="false" customHeight="false" outlineLevel="0" collapsed="false">
      <c r="A46" s="13" t="str">
        <f aca="false">IF('Your OKRs'!E46="","",'Your OKRs'!E46)</f>
        <v/>
      </c>
      <c r="B46" s="22" t="str">
        <f aca="false">IF($A46="","",IF($J46,IF(AND($G46,'Your OKRs'!G46&lt;&gt;'Your OKRs'!F46,NOT($K46)),"Output / activity","Looks like a task"),IF(AND($I46,NOT($H46)),"Likely a KPI",IF(AND($G46,'Your OKRs'!G46&lt;&gt;'Your OKRs'!F46),"Key Result","Needs a measurable target"))))</f>
        <v/>
      </c>
      <c r="C46" s="23" t="str">
        <f aca="false">IF($B46="","",IF($B46="Key Result","A from-to movement with a target you can measure.",IF($B46="Likely a KPI","A standing metric, not a change to hit this quarter.",IF($B46="Looks like a task","An activity to finish, not an outcome to move.",IF($B46="Output / activity","Measurable, but it counts work done, not the result.","No start, target or number to measure against.")))))</f>
        <v/>
      </c>
      <c r="D46" s="23" t="str">
        <f aca="false">IF($B46="","",IF($B46="Key Result","Looks good. Check it ladders up to an objective.",IF($B46="Likely a KPI","Rewrite as a change: from [today] to [target] by [date].",IF($B46="Looks like a task","Name the outcome: what moves once this ships?",IF($B46="Output / activity","Tie it to the result it should move, then measure that.","Add a start value, a target and a date.")))))</f>
        <v/>
      </c>
      <c r="G46" s="12" t="str">
        <f aca="false">IF($A46="","",AND(ISNUMBER('Your OKRs'!F46),ISNUMBER('Your OKRs'!G46)))</f>
        <v/>
      </c>
      <c r="H46" s="12" t="str">
        <f aca="false">IF($A46="","",OR(ISNUMBER(SEARCH("increase",$A46)),ISNUMBER(SEARCH("grow",$A46)),ISNUMBER(SEARCH("reduce",$A46)),ISNUMBER(SEARCH("cut",$A46)),ISNUMBER(SEARCH("improve",$A46)),ISNUMBER(SEARCH("raise",$A46)),ISNUMBER(SEARCH("lower",$A46)),ISNUMBER(SEARCH("decrease",$A46)),ISNUMBER(SEARCH("double",$A46)),ISNUMBER(SEARCH("boost",$A46)),ISNUMBER(SEARCH(" from ",$A46))))</f>
        <v/>
      </c>
      <c r="I46" s="12" t="str">
        <f aca="false">IF($A46="","",OR(ISNUMBER(SEARCH("maintain",$A46)),ISNUMBER(SEARCH("keep",$A46)),ISNUMBER(SEARCH("sustain",$A46)),ISNUMBER(SEARCH("ongoing",$A46)),ISNUMBER(SEARCH("track",$A46)),ISNUMBER(SEARCH("monitor",$A46)),ISNUMBER(SEARCH("manage",$A46)),ISNUMBER(SEARCH("ensure",$A46)),ISNUMBER(SEARCH("stay",$A46)),ISNUMBER(SEARCH("at least",$A46)),ISNUMBER(SEARCH("at 99",$A46)),ISNUMBER(SEARCH("at 100",$A46))))</f>
        <v/>
      </c>
      <c r="J46" s="12" t="str">
        <f aca="false">IF($A46="","",OR(ISNUMBER(SEARCH("ship",$A46)),ISNUMBER(SEARCH("launch",$A46)),ISNUMBER(SEARCH("build",$A46)),ISNUMBER(SEARCH("create",$A46)),ISNUMBER(SEARCH("hire",$A46)),ISNUMBER(SEARCH("implement",$A46)),ISNUMBER(SEARCH("roll out",$A46)),ISNUMBER(SEARCH("rollout",$A46)),ISNUMBER(SEARCH("publish",$A46)),ISNUMBER(SEARCH("write",$A46)),ISNUMBER(SEARCH("design",$A46)),ISNUMBER(SEARCH("set up",$A46)),ISNUMBER(SEARCH("setup",$A46)),ISNUMBER(SEARCH("complete",$A46)),ISNUMBER(SEARCH("deliver",$A46)),ISNUMBER(SEARCH("migrate",$A46))))</f>
        <v/>
      </c>
      <c r="K46" s="12" t="str">
        <f aca="false">IF($A46="","",AND('Your OKRs'!F46=0,'Your OKRs'!G46=1))</f>
        <v/>
      </c>
    </row>
    <row r="47" customFormat="false" ht="15" hidden="false" customHeight="false" outlineLevel="0" collapsed="false">
      <c r="A47" s="13" t="str">
        <f aca="false">IF('Your OKRs'!E47="","",'Your OKRs'!E47)</f>
        <v/>
      </c>
      <c r="B47" s="22" t="str">
        <f aca="false">IF($A47="","",IF($J47,IF(AND($G47,'Your OKRs'!G47&lt;&gt;'Your OKRs'!F47,NOT($K47)),"Output / activity","Looks like a task"),IF(AND($I47,NOT($H47)),"Likely a KPI",IF(AND($G47,'Your OKRs'!G47&lt;&gt;'Your OKRs'!F47),"Key Result","Needs a measurable target"))))</f>
        <v/>
      </c>
      <c r="C47" s="23" t="str">
        <f aca="false">IF($B47="","",IF($B47="Key Result","A from-to movement with a target you can measure.",IF($B47="Likely a KPI","A standing metric, not a change to hit this quarter.",IF($B47="Looks like a task","An activity to finish, not an outcome to move.",IF($B47="Output / activity","Measurable, but it counts work done, not the result.","No start, target or number to measure against.")))))</f>
        <v/>
      </c>
      <c r="D47" s="23" t="str">
        <f aca="false">IF($B47="","",IF($B47="Key Result","Looks good. Check it ladders up to an objective.",IF($B47="Likely a KPI","Rewrite as a change: from [today] to [target] by [date].",IF($B47="Looks like a task","Name the outcome: what moves once this ships?",IF($B47="Output / activity","Tie it to the result it should move, then measure that.","Add a start value, a target and a date.")))))</f>
        <v/>
      </c>
      <c r="G47" s="12" t="str">
        <f aca="false">IF($A47="","",AND(ISNUMBER('Your OKRs'!F47),ISNUMBER('Your OKRs'!G47)))</f>
        <v/>
      </c>
      <c r="H47" s="12" t="str">
        <f aca="false">IF($A47="","",OR(ISNUMBER(SEARCH("increase",$A47)),ISNUMBER(SEARCH("grow",$A47)),ISNUMBER(SEARCH("reduce",$A47)),ISNUMBER(SEARCH("cut",$A47)),ISNUMBER(SEARCH("improve",$A47)),ISNUMBER(SEARCH("raise",$A47)),ISNUMBER(SEARCH("lower",$A47)),ISNUMBER(SEARCH("decrease",$A47)),ISNUMBER(SEARCH("double",$A47)),ISNUMBER(SEARCH("boost",$A47)),ISNUMBER(SEARCH(" from ",$A47))))</f>
        <v/>
      </c>
      <c r="I47" s="12" t="str">
        <f aca="false">IF($A47="","",OR(ISNUMBER(SEARCH("maintain",$A47)),ISNUMBER(SEARCH("keep",$A47)),ISNUMBER(SEARCH("sustain",$A47)),ISNUMBER(SEARCH("ongoing",$A47)),ISNUMBER(SEARCH("track",$A47)),ISNUMBER(SEARCH("monitor",$A47)),ISNUMBER(SEARCH("manage",$A47)),ISNUMBER(SEARCH("ensure",$A47)),ISNUMBER(SEARCH("stay",$A47)),ISNUMBER(SEARCH("at least",$A47)),ISNUMBER(SEARCH("at 99",$A47)),ISNUMBER(SEARCH("at 100",$A47))))</f>
        <v/>
      </c>
      <c r="J47" s="12" t="str">
        <f aca="false">IF($A47="","",OR(ISNUMBER(SEARCH("ship",$A47)),ISNUMBER(SEARCH("launch",$A47)),ISNUMBER(SEARCH("build",$A47)),ISNUMBER(SEARCH("create",$A47)),ISNUMBER(SEARCH("hire",$A47)),ISNUMBER(SEARCH("implement",$A47)),ISNUMBER(SEARCH("roll out",$A47)),ISNUMBER(SEARCH("rollout",$A47)),ISNUMBER(SEARCH("publish",$A47)),ISNUMBER(SEARCH("write",$A47)),ISNUMBER(SEARCH("design",$A47)),ISNUMBER(SEARCH("set up",$A47)),ISNUMBER(SEARCH("setup",$A47)),ISNUMBER(SEARCH("complete",$A47)),ISNUMBER(SEARCH("deliver",$A47)),ISNUMBER(SEARCH("migrate",$A47))))</f>
        <v/>
      </c>
      <c r="K47" s="12" t="str">
        <f aca="false">IF($A47="","",AND('Your OKRs'!F47=0,'Your OKRs'!G47=1))</f>
        <v/>
      </c>
    </row>
    <row r="48" customFormat="false" ht="15" hidden="false" customHeight="false" outlineLevel="0" collapsed="false">
      <c r="A48" s="13" t="str">
        <f aca="false">IF('Your OKRs'!E48="","",'Your OKRs'!E48)</f>
        <v/>
      </c>
      <c r="B48" s="22" t="str">
        <f aca="false">IF($A48="","",IF($J48,IF(AND($G48,'Your OKRs'!G48&lt;&gt;'Your OKRs'!F48,NOT($K48)),"Output / activity","Looks like a task"),IF(AND($I48,NOT($H48)),"Likely a KPI",IF(AND($G48,'Your OKRs'!G48&lt;&gt;'Your OKRs'!F48),"Key Result","Needs a measurable target"))))</f>
        <v/>
      </c>
      <c r="C48" s="23" t="str">
        <f aca="false">IF($B48="","",IF($B48="Key Result","A from-to movement with a target you can measure.",IF($B48="Likely a KPI","A standing metric, not a change to hit this quarter.",IF($B48="Looks like a task","An activity to finish, not an outcome to move.",IF($B48="Output / activity","Measurable, but it counts work done, not the result.","No start, target or number to measure against.")))))</f>
        <v/>
      </c>
      <c r="D48" s="23" t="str">
        <f aca="false">IF($B48="","",IF($B48="Key Result","Looks good. Check it ladders up to an objective.",IF($B48="Likely a KPI","Rewrite as a change: from [today] to [target] by [date].",IF($B48="Looks like a task","Name the outcome: what moves once this ships?",IF($B48="Output / activity","Tie it to the result it should move, then measure that.","Add a start value, a target and a date.")))))</f>
        <v/>
      </c>
      <c r="G48" s="12" t="str">
        <f aca="false">IF($A48="","",AND(ISNUMBER('Your OKRs'!F48),ISNUMBER('Your OKRs'!G48)))</f>
        <v/>
      </c>
      <c r="H48" s="12" t="str">
        <f aca="false">IF($A48="","",OR(ISNUMBER(SEARCH("increase",$A48)),ISNUMBER(SEARCH("grow",$A48)),ISNUMBER(SEARCH("reduce",$A48)),ISNUMBER(SEARCH("cut",$A48)),ISNUMBER(SEARCH("improve",$A48)),ISNUMBER(SEARCH("raise",$A48)),ISNUMBER(SEARCH("lower",$A48)),ISNUMBER(SEARCH("decrease",$A48)),ISNUMBER(SEARCH("double",$A48)),ISNUMBER(SEARCH("boost",$A48)),ISNUMBER(SEARCH(" from ",$A48))))</f>
        <v/>
      </c>
      <c r="I48" s="12" t="str">
        <f aca="false">IF($A48="","",OR(ISNUMBER(SEARCH("maintain",$A48)),ISNUMBER(SEARCH("keep",$A48)),ISNUMBER(SEARCH("sustain",$A48)),ISNUMBER(SEARCH("ongoing",$A48)),ISNUMBER(SEARCH("track",$A48)),ISNUMBER(SEARCH("monitor",$A48)),ISNUMBER(SEARCH("manage",$A48)),ISNUMBER(SEARCH("ensure",$A48)),ISNUMBER(SEARCH("stay",$A48)),ISNUMBER(SEARCH("at least",$A48)),ISNUMBER(SEARCH("at 99",$A48)),ISNUMBER(SEARCH("at 100",$A48))))</f>
        <v/>
      </c>
      <c r="J48" s="12" t="str">
        <f aca="false">IF($A48="","",OR(ISNUMBER(SEARCH("ship",$A48)),ISNUMBER(SEARCH("launch",$A48)),ISNUMBER(SEARCH("build",$A48)),ISNUMBER(SEARCH("create",$A48)),ISNUMBER(SEARCH("hire",$A48)),ISNUMBER(SEARCH("implement",$A48)),ISNUMBER(SEARCH("roll out",$A48)),ISNUMBER(SEARCH("rollout",$A48)),ISNUMBER(SEARCH("publish",$A48)),ISNUMBER(SEARCH("write",$A48)),ISNUMBER(SEARCH("design",$A48)),ISNUMBER(SEARCH("set up",$A48)),ISNUMBER(SEARCH("setup",$A48)),ISNUMBER(SEARCH("complete",$A48)),ISNUMBER(SEARCH("deliver",$A48)),ISNUMBER(SEARCH("migrate",$A48))))</f>
        <v/>
      </c>
      <c r="K48" s="12" t="str">
        <f aca="false">IF($A48="","",AND('Your OKRs'!F48=0,'Your OKRs'!G48=1))</f>
        <v/>
      </c>
    </row>
    <row r="49" customFormat="false" ht="15" hidden="false" customHeight="false" outlineLevel="0" collapsed="false">
      <c r="A49" s="13" t="str">
        <f aca="false">IF('Your OKRs'!E49="","",'Your OKRs'!E49)</f>
        <v/>
      </c>
      <c r="B49" s="22" t="str">
        <f aca="false">IF($A49="","",IF($J49,IF(AND($G49,'Your OKRs'!G49&lt;&gt;'Your OKRs'!F49,NOT($K49)),"Output / activity","Looks like a task"),IF(AND($I49,NOT($H49)),"Likely a KPI",IF(AND($G49,'Your OKRs'!G49&lt;&gt;'Your OKRs'!F49),"Key Result","Needs a measurable target"))))</f>
        <v/>
      </c>
      <c r="C49" s="23" t="str">
        <f aca="false">IF($B49="","",IF($B49="Key Result","A from-to movement with a target you can measure.",IF($B49="Likely a KPI","A standing metric, not a change to hit this quarter.",IF($B49="Looks like a task","An activity to finish, not an outcome to move.",IF($B49="Output / activity","Measurable, but it counts work done, not the result.","No start, target or number to measure against.")))))</f>
        <v/>
      </c>
      <c r="D49" s="23" t="str">
        <f aca="false">IF($B49="","",IF($B49="Key Result","Looks good. Check it ladders up to an objective.",IF($B49="Likely a KPI","Rewrite as a change: from [today] to [target] by [date].",IF($B49="Looks like a task","Name the outcome: what moves once this ships?",IF($B49="Output / activity","Tie it to the result it should move, then measure that.","Add a start value, a target and a date.")))))</f>
        <v/>
      </c>
      <c r="G49" s="12" t="str">
        <f aca="false">IF($A49="","",AND(ISNUMBER('Your OKRs'!F49),ISNUMBER('Your OKRs'!G49)))</f>
        <v/>
      </c>
      <c r="H49" s="12" t="str">
        <f aca="false">IF($A49="","",OR(ISNUMBER(SEARCH("increase",$A49)),ISNUMBER(SEARCH("grow",$A49)),ISNUMBER(SEARCH("reduce",$A49)),ISNUMBER(SEARCH("cut",$A49)),ISNUMBER(SEARCH("improve",$A49)),ISNUMBER(SEARCH("raise",$A49)),ISNUMBER(SEARCH("lower",$A49)),ISNUMBER(SEARCH("decrease",$A49)),ISNUMBER(SEARCH("double",$A49)),ISNUMBER(SEARCH("boost",$A49)),ISNUMBER(SEARCH(" from ",$A49))))</f>
        <v/>
      </c>
      <c r="I49" s="12" t="str">
        <f aca="false">IF($A49="","",OR(ISNUMBER(SEARCH("maintain",$A49)),ISNUMBER(SEARCH("keep",$A49)),ISNUMBER(SEARCH("sustain",$A49)),ISNUMBER(SEARCH("ongoing",$A49)),ISNUMBER(SEARCH("track",$A49)),ISNUMBER(SEARCH("monitor",$A49)),ISNUMBER(SEARCH("manage",$A49)),ISNUMBER(SEARCH("ensure",$A49)),ISNUMBER(SEARCH("stay",$A49)),ISNUMBER(SEARCH("at least",$A49)),ISNUMBER(SEARCH("at 99",$A49)),ISNUMBER(SEARCH("at 100",$A49))))</f>
        <v/>
      </c>
      <c r="J49" s="12" t="str">
        <f aca="false">IF($A49="","",OR(ISNUMBER(SEARCH("ship",$A49)),ISNUMBER(SEARCH("launch",$A49)),ISNUMBER(SEARCH("build",$A49)),ISNUMBER(SEARCH("create",$A49)),ISNUMBER(SEARCH("hire",$A49)),ISNUMBER(SEARCH("implement",$A49)),ISNUMBER(SEARCH("roll out",$A49)),ISNUMBER(SEARCH("rollout",$A49)),ISNUMBER(SEARCH("publish",$A49)),ISNUMBER(SEARCH("write",$A49)),ISNUMBER(SEARCH("design",$A49)),ISNUMBER(SEARCH("set up",$A49)),ISNUMBER(SEARCH("setup",$A49)),ISNUMBER(SEARCH("complete",$A49)),ISNUMBER(SEARCH("deliver",$A49)),ISNUMBER(SEARCH("migrate",$A49))))</f>
        <v/>
      </c>
      <c r="K49" s="12" t="str">
        <f aca="false">IF($A49="","",AND('Your OKRs'!F49=0,'Your OKRs'!G49=1))</f>
        <v/>
      </c>
    </row>
    <row r="50" customFormat="false" ht="15" hidden="false" customHeight="false" outlineLevel="0" collapsed="false">
      <c r="A50" s="13" t="str">
        <f aca="false">IF('Your OKRs'!E50="","",'Your OKRs'!E50)</f>
        <v/>
      </c>
      <c r="B50" s="22" t="str">
        <f aca="false">IF($A50="","",IF($J50,IF(AND($G50,'Your OKRs'!G50&lt;&gt;'Your OKRs'!F50,NOT($K50)),"Output / activity","Looks like a task"),IF(AND($I50,NOT($H50)),"Likely a KPI",IF(AND($G50,'Your OKRs'!G50&lt;&gt;'Your OKRs'!F50),"Key Result","Needs a measurable target"))))</f>
        <v/>
      </c>
      <c r="C50" s="23" t="str">
        <f aca="false">IF($B50="","",IF($B50="Key Result","A from-to movement with a target you can measure.",IF($B50="Likely a KPI","A standing metric, not a change to hit this quarter.",IF($B50="Looks like a task","An activity to finish, not an outcome to move.",IF($B50="Output / activity","Measurable, but it counts work done, not the result.","No start, target or number to measure against.")))))</f>
        <v/>
      </c>
      <c r="D50" s="23" t="str">
        <f aca="false">IF($B50="","",IF($B50="Key Result","Looks good. Check it ladders up to an objective.",IF($B50="Likely a KPI","Rewrite as a change: from [today] to [target] by [date].",IF($B50="Looks like a task","Name the outcome: what moves once this ships?",IF($B50="Output / activity","Tie it to the result it should move, then measure that.","Add a start value, a target and a date.")))))</f>
        <v/>
      </c>
      <c r="G50" s="12" t="str">
        <f aca="false">IF($A50="","",AND(ISNUMBER('Your OKRs'!F50),ISNUMBER('Your OKRs'!G50)))</f>
        <v/>
      </c>
      <c r="H50" s="12" t="str">
        <f aca="false">IF($A50="","",OR(ISNUMBER(SEARCH("increase",$A50)),ISNUMBER(SEARCH("grow",$A50)),ISNUMBER(SEARCH("reduce",$A50)),ISNUMBER(SEARCH("cut",$A50)),ISNUMBER(SEARCH("improve",$A50)),ISNUMBER(SEARCH("raise",$A50)),ISNUMBER(SEARCH("lower",$A50)),ISNUMBER(SEARCH("decrease",$A50)),ISNUMBER(SEARCH("double",$A50)),ISNUMBER(SEARCH("boost",$A50)),ISNUMBER(SEARCH(" from ",$A50))))</f>
        <v/>
      </c>
      <c r="I50" s="12" t="str">
        <f aca="false">IF($A50="","",OR(ISNUMBER(SEARCH("maintain",$A50)),ISNUMBER(SEARCH("keep",$A50)),ISNUMBER(SEARCH("sustain",$A50)),ISNUMBER(SEARCH("ongoing",$A50)),ISNUMBER(SEARCH("track",$A50)),ISNUMBER(SEARCH("monitor",$A50)),ISNUMBER(SEARCH("manage",$A50)),ISNUMBER(SEARCH("ensure",$A50)),ISNUMBER(SEARCH("stay",$A50)),ISNUMBER(SEARCH("at least",$A50)),ISNUMBER(SEARCH("at 99",$A50)),ISNUMBER(SEARCH("at 100",$A50))))</f>
        <v/>
      </c>
      <c r="J50" s="12" t="str">
        <f aca="false">IF($A50="","",OR(ISNUMBER(SEARCH("ship",$A50)),ISNUMBER(SEARCH("launch",$A50)),ISNUMBER(SEARCH("build",$A50)),ISNUMBER(SEARCH("create",$A50)),ISNUMBER(SEARCH("hire",$A50)),ISNUMBER(SEARCH("implement",$A50)),ISNUMBER(SEARCH("roll out",$A50)),ISNUMBER(SEARCH("rollout",$A50)),ISNUMBER(SEARCH("publish",$A50)),ISNUMBER(SEARCH("write",$A50)),ISNUMBER(SEARCH("design",$A50)),ISNUMBER(SEARCH("set up",$A50)),ISNUMBER(SEARCH("setup",$A50)),ISNUMBER(SEARCH("complete",$A50)),ISNUMBER(SEARCH("deliver",$A50)),ISNUMBER(SEARCH("migrate",$A50))))</f>
        <v/>
      </c>
      <c r="K50" s="12" t="str">
        <f aca="false">IF($A50="","",AND('Your OKRs'!F50=0,'Your OKRs'!G50=1))</f>
        <v/>
      </c>
    </row>
    <row r="51" customFormat="false" ht="15" hidden="false" customHeight="false" outlineLevel="0" collapsed="false">
      <c r="A51" s="13" t="str">
        <f aca="false">IF('Your OKRs'!E51="","",'Your OKRs'!E51)</f>
        <v/>
      </c>
      <c r="B51" s="22" t="str">
        <f aca="false">IF($A51="","",IF($J51,IF(AND($G51,'Your OKRs'!G51&lt;&gt;'Your OKRs'!F51,NOT($K51)),"Output / activity","Looks like a task"),IF(AND($I51,NOT($H51)),"Likely a KPI",IF(AND($G51,'Your OKRs'!G51&lt;&gt;'Your OKRs'!F51),"Key Result","Needs a measurable target"))))</f>
        <v/>
      </c>
      <c r="C51" s="23" t="str">
        <f aca="false">IF($B51="","",IF($B51="Key Result","A from-to movement with a target you can measure.",IF($B51="Likely a KPI","A standing metric, not a change to hit this quarter.",IF($B51="Looks like a task","An activity to finish, not an outcome to move.",IF($B51="Output / activity","Measurable, but it counts work done, not the result.","No start, target or number to measure against.")))))</f>
        <v/>
      </c>
      <c r="D51" s="23" t="str">
        <f aca="false">IF($B51="","",IF($B51="Key Result","Looks good. Check it ladders up to an objective.",IF($B51="Likely a KPI","Rewrite as a change: from [today] to [target] by [date].",IF($B51="Looks like a task","Name the outcome: what moves once this ships?",IF($B51="Output / activity","Tie it to the result it should move, then measure that.","Add a start value, a target and a date.")))))</f>
        <v/>
      </c>
      <c r="G51" s="12" t="str">
        <f aca="false">IF($A51="","",AND(ISNUMBER('Your OKRs'!F51),ISNUMBER('Your OKRs'!G51)))</f>
        <v/>
      </c>
      <c r="H51" s="12" t="str">
        <f aca="false">IF($A51="","",OR(ISNUMBER(SEARCH("increase",$A51)),ISNUMBER(SEARCH("grow",$A51)),ISNUMBER(SEARCH("reduce",$A51)),ISNUMBER(SEARCH("cut",$A51)),ISNUMBER(SEARCH("improve",$A51)),ISNUMBER(SEARCH("raise",$A51)),ISNUMBER(SEARCH("lower",$A51)),ISNUMBER(SEARCH("decrease",$A51)),ISNUMBER(SEARCH("double",$A51)),ISNUMBER(SEARCH("boost",$A51)),ISNUMBER(SEARCH(" from ",$A51))))</f>
        <v/>
      </c>
      <c r="I51" s="12" t="str">
        <f aca="false">IF($A51="","",OR(ISNUMBER(SEARCH("maintain",$A51)),ISNUMBER(SEARCH("keep",$A51)),ISNUMBER(SEARCH("sustain",$A51)),ISNUMBER(SEARCH("ongoing",$A51)),ISNUMBER(SEARCH("track",$A51)),ISNUMBER(SEARCH("monitor",$A51)),ISNUMBER(SEARCH("manage",$A51)),ISNUMBER(SEARCH("ensure",$A51)),ISNUMBER(SEARCH("stay",$A51)),ISNUMBER(SEARCH("at least",$A51)),ISNUMBER(SEARCH("at 99",$A51)),ISNUMBER(SEARCH("at 100",$A51))))</f>
        <v/>
      </c>
      <c r="J51" s="12" t="str">
        <f aca="false">IF($A51="","",OR(ISNUMBER(SEARCH("ship",$A51)),ISNUMBER(SEARCH("launch",$A51)),ISNUMBER(SEARCH("build",$A51)),ISNUMBER(SEARCH("create",$A51)),ISNUMBER(SEARCH("hire",$A51)),ISNUMBER(SEARCH("implement",$A51)),ISNUMBER(SEARCH("roll out",$A51)),ISNUMBER(SEARCH("rollout",$A51)),ISNUMBER(SEARCH("publish",$A51)),ISNUMBER(SEARCH("write",$A51)),ISNUMBER(SEARCH("design",$A51)),ISNUMBER(SEARCH("set up",$A51)),ISNUMBER(SEARCH("setup",$A51)),ISNUMBER(SEARCH("complete",$A51)),ISNUMBER(SEARCH("deliver",$A51)),ISNUMBER(SEARCH("migrate",$A51))))</f>
        <v/>
      </c>
      <c r="K51" s="12" t="str">
        <f aca="false">IF($A51="","",AND('Your OKRs'!F51=0,'Your OKRs'!G51=1))</f>
        <v/>
      </c>
    </row>
    <row r="52" customFormat="false" ht="15" hidden="false" customHeight="false" outlineLevel="0" collapsed="false">
      <c r="A52" s="13" t="str">
        <f aca="false">IF('Your OKRs'!E52="","",'Your OKRs'!E52)</f>
        <v/>
      </c>
      <c r="B52" s="22" t="str">
        <f aca="false">IF($A52="","",IF($J52,IF(AND($G52,'Your OKRs'!G52&lt;&gt;'Your OKRs'!F52,NOT($K52)),"Output / activity","Looks like a task"),IF(AND($I52,NOT($H52)),"Likely a KPI",IF(AND($G52,'Your OKRs'!G52&lt;&gt;'Your OKRs'!F52),"Key Result","Needs a measurable target"))))</f>
        <v/>
      </c>
      <c r="C52" s="23" t="str">
        <f aca="false">IF($B52="","",IF($B52="Key Result","A from-to movement with a target you can measure.",IF($B52="Likely a KPI","A standing metric, not a change to hit this quarter.",IF($B52="Looks like a task","An activity to finish, not an outcome to move.",IF($B52="Output / activity","Measurable, but it counts work done, not the result.","No start, target or number to measure against.")))))</f>
        <v/>
      </c>
      <c r="D52" s="23" t="str">
        <f aca="false">IF($B52="","",IF($B52="Key Result","Looks good. Check it ladders up to an objective.",IF($B52="Likely a KPI","Rewrite as a change: from [today] to [target] by [date].",IF($B52="Looks like a task","Name the outcome: what moves once this ships?",IF($B52="Output / activity","Tie it to the result it should move, then measure that.","Add a start value, a target and a date.")))))</f>
        <v/>
      </c>
      <c r="G52" s="12" t="str">
        <f aca="false">IF($A52="","",AND(ISNUMBER('Your OKRs'!F52),ISNUMBER('Your OKRs'!G52)))</f>
        <v/>
      </c>
      <c r="H52" s="12" t="str">
        <f aca="false">IF($A52="","",OR(ISNUMBER(SEARCH("increase",$A52)),ISNUMBER(SEARCH("grow",$A52)),ISNUMBER(SEARCH("reduce",$A52)),ISNUMBER(SEARCH("cut",$A52)),ISNUMBER(SEARCH("improve",$A52)),ISNUMBER(SEARCH("raise",$A52)),ISNUMBER(SEARCH("lower",$A52)),ISNUMBER(SEARCH("decrease",$A52)),ISNUMBER(SEARCH("double",$A52)),ISNUMBER(SEARCH("boost",$A52)),ISNUMBER(SEARCH(" from ",$A52))))</f>
        <v/>
      </c>
      <c r="I52" s="12" t="str">
        <f aca="false">IF($A52="","",OR(ISNUMBER(SEARCH("maintain",$A52)),ISNUMBER(SEARCH("keep",$A52)),ISNUMBER(SEARCH("sustain",$A52)),ISNUMBER(SEARCH("ongoing",$A52)),ISNUMBER(SEARCH("track",$A52)),ISNUMBER(SEARCH("monitor",$A52)),ISNUMBER(SEARCH("manage",$A52)),ISNUMBER(SEARCH("ensure",$A52)),ISNUMBER(SEARCH("stay",$A52)),ISNUMBER(SEARCH("at least",$A52)),ISNUMBER(SEARCH("at 99",$A52)),ISNUMBER(SEARCH("at 100",$A52))))</f>
        <v/>
      </c>
      <c r="J52" s="12" t="str">
        <f aca="false">IF($A52="","",OR(ISNUMBER(SEARCH("ship",$A52)),ISNUMBER(SEARCH("launch",$A52)),ISNUMBER(SEARCH("build",$A52)),ISNUMBER(SEARCH("create",$A52)),ISNUMBER(SEARCH("hire",$A52)),ISNUMBER(SEARCH("implement",$A52)),ISNUMBER(SEARCH("roll out",$A52)),ISNUMBER(SEARCH("rollout",$A52)),ISNUMBER(SEARCH("publish",$A52)),ISNUMBER(SEARCH("write",$A52)),ISNUMBER(SEARCH("design",$A52)),ISNUMBER(SEARCH("set up",$A52)),ISNUMBER(SEARCH("setup",$A52)),ISNUMBER(SEARCH("complete",$A52)),ISNUMBER(SEARCH("deliver",$A52)),ISNUMBER(SEARCH("migrate",$A52))))</f>
        <v/>
      </c>
      <c r="K52" s="12" t="str">
        <f aca="false">IF($A52="","",AND('Your OKRs'!F52=0,'Your OKRs'!G52=1))</f>
        <v/>
      </c>
    </row>
    <row r="53" customFormat="false" ht="15" hidden="false" customHeight="false" outlineLevel="0" collapsed="false">
      <c r="A53" s="13" t="str">
        <f aca="false">IF('Your OKRs'!E53="","",'Your OKRs'!E53)</f>
        <v/>
      </c>
      <c r="B53" s="22" t="str">
        <f aca="false">IF($A53="","",IF($J53,IF(AND($G53,'Your OKRs'!G53&lt;&gt;'Your OKRs'!F53,NOT($K53)),"Output / activity","Looks like a task"),IF(AND($I53,NOT($H53)),"Likely a KPI",IF(AND($G53,'Your OKRs'!G53&lt;&gt;'Your OKRs'!F53),"Key Result","Needs a measurable target"))))</f>
        <v/>
      </c>
      <c r="C53" s="23" t="str">
        <f aca="false">IF($B53="","",IF($B53="Key Result","A from-to movement with a target you can measure.",IF($B53="Likely a KPI","A standing metric, not a change to hit this quarter.",IF($B53="Looks like a task","An activity to finish, not an outcome to move.",IF($B53="Output / activity","Measurable, but it counts work done, not the result.","No start, target or number to measure against.")))))</f>
        <v/>
      </c>
      <c r="D53" s="23" t="str">
        <f aca="false">IF($B53="","",IF($B53="Key Result","Looks good. Check it ladders up to an objective.",IF($B53="Likely a KPI","Rewrite as a change: from [today] to [target] by [date].",IF($B53="Looks like a task","Name the outcome: what moves once this ships?",IF($B53="Output / activity","Tie it to the result it should move, then measure that.","Add a start value, a target and a date.")))))</f>
        <v/>
      </c>
      <c r="G53" s="12" t="str">
        <f aca="false">IF($A53="","",AND(ISNUMBER('Your OKRs'!F53),ISNUMBER('Your OKRs'!G53)))</f>
        <v/>
      </c>
      <c r="H53" s="12" t="str">
        <f aca="false">IF($A53="","",OR(ISNUMBER(SEARCH("increase",$A53)),ISNUMBER(SEARCH("grow",$A53)),ISNUMBER(SEARCH("reduce",$A53)),ISNUMBER(SEARCH("cut",$A53)),ISNUMBER(SEARCH("improve",$A53)),ISNUMBER(SEARCH("raise",$A53)),ISNUMBER(SEARCH("lower",$A53)),ISNUMBER(SEARCH("decrease",$A53)),ISNUMBER(SEARCH("double",$A53)),ISNUMBER(SEARCH("boost",$A53)),ISNUMBER(SEARCH(" from ",$A53))))</f>
        <v/>
      </c>
      <c r="I53" s="12" t="str">
        <f aca="false">IF($A53="","",OR(ISNUMBER(SEARCH("maintain",$A53)),ISNUMBER(SEARCH("keep",$A53)),ISNUMBER(SEARCH("sustain",$A53)),ISNUMBER(SEARCH("ongoing",$A53)),ISNUMBER(SEARCH("track",$A53)),ISNUMBER(SEARCH("monitor",$A53)),ISNUMBER(SEARCH("manage",$A53)),ISNUMBER(SEARCH("ensure",$A53)),ISNUMBER(SEARCH("stay",$A53)),ISNUMBER(SEARCH("at least",$A53)),ISNUMBER(SEARCH("at 99",$A53)),ISNUMBER(SEARCH("at 100",$A53))))</f>
        <v/>
      </c>
      <c r="J53" s="12" t="str">
        <f aca="false">IF($A53="","",OR(ISNUMBER(SEARCH("ship",$A53)),ISNUMBER(SEARCH("launch",$A53)),ISNUMBER(SEARCH("build",$A53)),ISNUMBER(SEARCH("create",$A53)),ISNUMBER(SEARCH("hire",$A53)),ISNUMBER(SEARCH("implement",$A53)),ISNUMBER(SEARCH("roll out",$A53)),ISNUMBER(SEARCH("rollout",$A53)),ISNUMBER(SEARCH("publish",$A53)),ISNUMBER(SEARCH("write",$A53)),ISNUMBER(SEARCH("design",$A53)),ISNUMBER(SEARCH("set up",$A53)),ISNUMBER(SEARCH("setup",$A53)),ISNUMBER(SEARCH("complete",$A53)),ISNUMBER(SEARCH("deliver",$A53)),ISNUMBER(SEARCH("migrate",$A53))))</f>
        <v/>
      </c>
      <c r="K53" s="12" t="str">
        <f aca="false">IF($A53="","",AND('Your OKRs'!F53=0,'Your OKRs'!G53=1))</f>
        <v/>
      </c>
    </row>
    <row r="54" customFormat="false" ht="15" hidden="false" customHeight="false" outlineLevel="0" collapsed="false">
      <c r="A54" s="13" t="str">
        <f aca="false">IF('Your OKRs'!E54="","",'Your OKRs'!E54)</f>
        <v/>
      </c>
      <c r="B54" s="22" t="str">
        <f aca="false">IF($A54="","",IF($J54,IF(AND($G54,'Your OKRs'!G54&lt;&gt;'Your OKRs'!F54,NOT($K54)),"Output / activity","Looks like a task"),IF(AND($I54,NOT($H54)),"Likely a KPI",IF(AND($G54,'Your OKRs'!G54&lt;&gt;'Your OKRs'!F54),"Key Result","Needs a measurable target"))))</f>
        <v/>
      </c>
      <c r="C54" s="23" t="str">
        <f aca="false">IF($B54="","",IF($B54="Key Result","A from-to movement with a target you can measure.",IF($B54="Likely a KPI","A standing metric, not a change to hit this quarter.",IF($B54="Looks like a task","An activity to finish, not an outcome to move.",IF($B54="Output / activity","Measurable, but it counts work done, not the result.","No start, target or number to measure against.")))))</f>
        <v/>
      </c>
      <c r="D54" s="23" t="str">
        <f aca="false">IF($B54="","",IF($B54="Key Result","Looks good. Check it ladders up to an objective.",IF($B54="Likely a KPI","Rewrite as a change: from [today] to [target] by [date].",IF($B54="Looks like a task","Name the outcome: what moves once this ships?",IF($B54="Output / activity","Tie it to the result it should move, then measure that.","Add a start value, a target and a date.")))))</f>
        <v/>
      </c>
      <c r="G54" s="12" t="str">
        <f aca="false">IF($A54="","",AND(ISNUMBER('Your OKRs'!F54),ISNUMBER('Your OKRs'!G54)))</f>
        <v/>
      </c>
      <c r="H54" s="12" t="str">
        <f aca="false">IF($A54="","",OR(ISNUMBER(SEARCH("increase",$A54)),ISNUMBER(SEARCH("grow",$A54)),ISNUMBER(SEARCH("reduce",$A54)),ISNUMBER(SEARCH("cut",$A54)),ISNUMBER(SEARCH("improve",$A54)),ISNUMBER(SEARCH("raise",$A54)),ISNUMBER(SEARCH("lower",$A54)),ISNUMBER(SEARCH("decrease",$A54)),ISNUMBER(SEARCH("double",$A54)),ISNUMBER(SEARCH("boost",$A54)),ISNUMBER(SEARCH(" from ",$A54))))</f>
        <v/>
      </c>
      <c r="I54" s="12" t="str">
        <f aca="false">IF($A54="","",OR(ISNUMBER(SEARCH("maintain",$A54)),ISNUMBER(SEARCH("keep",$A54)),ISNUMBER(SEARCH("sustain",$A54)),ISNUMBER(SEARCH("ongoing",$A54)),ISNUMBER(SEARCH("track",$A54)),ISNUMBER(SEARCH("monitor",$A54)),ISNUMBER(SEARCH("manage",$A54)),ISNUMBER(SEARCH("ensure",$A54)),ISNUMBER(SEARCH("stay",$A54)),ISNUMBER(SEARCH("at least",$A54)),ISNUMBER(SEARCH("at 99",$A54)),ISNUMBER(SEARCH("at 100",$A54))))</f>
        <v/>
      </c>
      <c r="J54" s="12" t="str">
        <f aca="false">IF($A54="","",OR(ISNUMBER(SEARCH("ship",$A54)),ISNUMBER(SEARCH("launch",$A54)),ISNUMBER(SEARCH("build",$A54)),ISNUMBER(SEARCH("create",$A54)),ISNUMBER(SEARCH("hire",$A54)),ISNUMBER(SEARCH("implement",$A54)),ISNUMBER(SEARCH("roll out",$A54)),ISNUMBER(SEARCH("rollout",$A54)),ISNUMBER(SEARCH("publish",$A54)),ISNUMBER(SEARCH("write",$A54)),ISNUMBER(SEARCH("design",$A54)),ISNUMBER(SEARCH("set up",$A54)),ISNUMBER(SEARCH("setup",$A54)),ISNUMBER(SEARCH("complete",$A54)),ISNUMBER(SEARCH("deliver",$A54)),ISNUMBER(SEARCH("migrate",$A54))))</f>
        <v/>
      </c>
      <c r="K54" s="12" t="str">
        <f aca="false">IF($A54="","",AND('Your OKRs'!F54=0,'Your OKRs'!G54=1))</f>
        <v/>
      </c>
    </row>
    <row r="55" customFormat="false" ht="15" hidden="false" customHeight="false" outlineLevel="0" collapsed="false">
      <c r="A55" s="13" t="str">
        <f aca="false">IF('Your OKRs'!E55="","",'Your OKRs'!E55)</f>
        <v/>
      </c>
      <c r="B55" s="22" t="str">
        <f aca="false">IF($A55="","",IF($J55,IF(AND($G55,'Your OKRs'!G55&lt;&gt;'Your OKRs'!F55,NOT($K55)),"Output / activity","Looks like a task"),IF(AND($I55,NOT($H55)),"Likely a KPI",IF(AND($G55,'Your OKRs'!G55&lt;&gt;'Your OKRs'!F55),"Key Result","Needs a measurable target"))))</f>
        <v/>
      </c>
      <c r="C55" s="23" t="str">
        <f aca="false">IF($B55="","",IF($B55="Key Result","A from-to movement with a target you can measure.",IF($B55="Likely a KPI","A standing metric, not a change to hit this quarter.",IF($B55="Looks like a task","An activity to finish, not an outcome to move.",IF($B55="Output / activity","Measurable, but it counts work done, not the result.","No start, target or number to measure against.")))))</f>
        <v/>
      </c>
      <c r="D55" s="23" t="str">
        <f aca="false">IF($B55="","",IF($B55="Key Result","Looks good. Check it ladders up to an objective.",IF($B55="Likely a KPI","Rewrite as a change: from [today] to [target] by [date].",IF($B55="Looks like a task","Name the outcome: what moves once this ships?",IF($B55="Output / activity","Tie it to the result it should move, then measure that.","Add a start value, a target and a date.")))))</f>
        <v/>
      </c>
      <c r="G55" s="12" t="str">
        <f aca="false">IF($A55="","",AND(ISNUMBER('Your OKRs'!F55),ISNUMBER('Your OKRs'!G55)))</f>
        <v/>
      </c>
      <c r="H55" s="12" t="str">
        <f aca="false">IF($A55="","",OR(ISNUMBER(SEARCH("increase",$A55)),ISNUMBER(SEARCH("grow",$A55)),ISNUMBER(SEARCH("reduce",$A55)),ISNUMBER(SEARCH("cut",$A55)),ISNUMBER(SEARCH("improve",$A55)),ISNUMBER(SEARCH("raise",$A55)),ISNUMBER(SEARCH("lower",$A55)),ISNUMBER(SEARCH("decrease",$A55)),ISNUMBER(SEARCH("double",$A55)),ISNUMBER(SEARCH("boost",$A55)),ISNUMBER(SEARCH(" from ",$A55))))</f>
        <v/>
      </c>
      <c r="I55" s="12" t="str">
        <f aca="false">IF($A55="","",OR(ISNUMBER(SEARCH("maintain",$A55)),ISNUMBER(SEARCH("keep",$A55)),ISNUMBER(SEARCH("sustain",$A55)),ISNUMBER(SEARCH("ongoing",$A55)),ISNUMBER(SEARCH("track",$A55)),ISNUMBER(SEARCH("monitor",$A55)),ISNUMBER(SEARCH("manage",$A55)),ISNUMBER(SEARCH("ensure",$A55)),ISNUMBER(SEARCH("stay",$A55)),ISNUMBER(SEARCH("at least",$A55)),ISNUMBER(SEARCH("at 99",$A55)),ISNUMBER(SEARCH("at 100",$A55))))</f>
        <v/>
      </c>
      <c r="J55" s="12" t="str">
        <f aca="false">IF($A55="","",OR(ISNUMBER(SEARCH("ship",$A55)),ISNUMBER(SEARCH("launch",$A55)),ISNUMBER(SEARCH("build",$A55)),ISNUMBER(SEARCH("create",$A55)),ISNUMBER(SEARCH("hire",$A55)),ISNUMBER(SEARCH("implement",$A55)),ISNUMBER(SEARCH("roll out",$A55)),ISNUMBER(SEARCH("rollout",$A55)),ISNUMBER(SEARCH("publish",$A55)),ISNUMBER(SEARCH("write",$A55)),ISNUMBER(SEARCH("design",$A55)),ISNUMBER(SEARCH("set up",$A55)),ISNUMBER(SEARCH("setup",$A55)),ISNUMBER(SEARCH("complete",$A55)),ISNUMBER(SEARCH("deliver",$A55)),ISNUMBER(SEARCH("migrate",$A55))))</f>
        <v/>
      </c>
      <c r="K55" s="12" t="str">
        <f aca="false">IF($A55="","",AND('Your OKRs'!F55=0,'Your OKRs'!G55=1))</f>
        <v/>
      </c>
    </row>
    <row r="56" customFormat="false" ht="15" hidden="false" customHeight="false" outlineLevel="0" collapsed="false">
      <c r="A56" s="13" t="str">
        <f aca="false">IF('Your OKRs'!E56="","",'Your OKRs'!E56)</f>
        <v/>
      </c>
      <c r="B56" s="22" t="str">
        <f aca="false">IF($A56="","",IF($J56,IF(AND($G56,'Your OKRs'!G56&lt;&gt;'Your OKRs'!F56,NOT($K56)),"Output / activity","Looks like a task"),IF(AND($I56,NOT($H56)),"Likely a KPI",IF(AND($G56,'Your OKRs'!G56&lt;&gt;'Your OKRs'!F56),"Key Result","Needs a measurable target"))))</f>
        <v/>
      </c>
      <c r="C56" s="23" t="str">
        <f aca="false">IF($B56="","",IF($B56="Key Result","A from-to movement with a target you can measure.",IF($B56="Likely a KPI","A standing metric, not a change to hit this quarter.",IF($B56="Looks like a task","An activity to finish, not an outcome to move.",IF($B56="Output / activity","Measurable, but it counts work done, not the result.","No start, target or number to measure against.")))))</f>
        <v/>
      </c>
      <c r="D56" s="23" t="str">
        <f aca="false">IF($B56="","",IF($B56="Key Result","Looks good. Check it ladders up to an objective.",IF($B56="Likely a KPI","Rewrite as a change: from [today] to [target] by [date].",IF($B56="Looks like a task","Name the outcome: what moves once this ships?",IF($B56="Output / activity","Tie it to the result it should move, then measure that.","Add a start value, a target and a date.")))))</f>
        <v/>
      </c>
      <c r="G56" s="12" t="str">
        <f aca="false">IF($A56="","",AND(ISNUMBER('Your OKRs'!F56),ISNUMBER('Your OKRs'!G56)))</f>
        <v/>
      </c>
      <c r="H56" s="12" t="str">
        <f aca="false">IF($A56="","",OR(ISNUMBER(SEARCH("increase",$A56)),ISNUMBER(SEARCH("grow",$A56)),ISNUMBER(SEARCH("reduce",$A56)),ISNUMBER(SEARCH("cut",$A56)),ISNUMBER(SEARCH("improve",$A56)),ISNUMBER(SEARCH("raise",$A56)),ISNUMBER(SEARCH("lower",$A56)),ISNUMBER(SEARCH("decrease",$A56)),ISNUMBER(SEARCH("double",$A56)),ISNUMBER(SEARCH("boost",$A56)),ISNUMBER(SEARCH(" from ",$A56))))</f>
        <v/>
      </c>
      <c r="I56" s="12" t="str">
        <f aca="false">IF($A56="","",OR(ISNUMBER(SEARCH("maintain",$A56)),ISNUMBER(SEARCH("keep",$A56)),ISNUMBER(SEARCH("sustain",$A56)),ISNUMBER(SEARCH("ongoing",$A56)),ISNUMBER(SEARCH("track",$A56)),ISNUMBER(SEARCH("monitor",$A56)),ISNUMBER(SEARCH("manage",$A56)),ISNUMBER(SEARCH("ensure",$A56)),ISNUMBER(SEARCH("stay",$A56)),ISNUMBER(SEARCH("at least",$A56)),ISNUMBER(SEARCH("at 99",$A56)),ISNUMBER(SEARCH("at 100",$A56))))</f>
        <v/>
      </c>
      <c r="J56" s="12" t="str">
        <f aca="false">IF($A56="","",OR(ISNUMBER(SEARCH("ship",$A56)),ISNUMBER(SEARCH("launch",$A56)),ISNUMBER(SEARCH("build",$A56)),ISNUMBER(SEARCH("create",$A56)),ISNUMBER(SEARCH("hire",$A56)),ISNUMBER(SEARCH("implement",$A56)),ISNUMBER(SEARCH("roll out",$A56)),ISNUMBER(SEARCH("rollout",$A56)),ISNUMBER(SEARCH("publish",$A56)),ISNUMBER(SEARCH("write",$A56)),ISNUMBER(SEARCH("design",$A56)),ISNUMBER(SEARCH("set up",$A56)),ISNUMBER(SEARCH("setup",$A56)),ISNUMBER(SEARCH("complete",$A56)),ISNUMBER(SEARCH("deliver",$A56)),ISNUMBER(SEARCH("migrate",$A56))))</f>
        <v/>
      </c>
      <c r="K56" s="12" t="str">
        <f aca="false">IF($A56="","",AND('Your OKRs'!F56=0,'Your OKRs'!G56=1))</f>
        <v/>
      </c>
    </row>
    <row r="57" customFormat="false" ht="15" hidden="false" customHeight="false" outlineLevel="0" collapsed="false">
      <c r="A57" s="13" t="str">
        <f aca="false">IF('Your OKRs'!E57="","",'Your OKRs'!E57)</f>
        <v/>
      </c>
      <c r="B57" s="22" t="str">
        <f aca="false">IF($A57="","",IF($J57,IF(AND($G57,'Your OKRs'!G57&lt;&gt;'Your OKRs'!F57,NOT($K57)),"Output / activity","Looks like a task"),IF(AND($I57,NOT($H57)),"Likely a KPI",IF(AND($G57,'Your OKRs'!G57&lt;&gt;'Your OKRs'!F57),"Key Result","Needs a measurable target"))))</f>
        <v/>
      </c>
      <c r="C57" s="23" t="str">
        <f aca="false">IF($B57="","",IF($B57="Key Result","A from-to movement with a target you can measure.",IF($B57="Likely a KPI","A standing metric, not a change to hit this quarter.",IF($B57="Looks like a task","An activity to finish, not an outcome to move.",IF($B57="Output / activity","Measurable, but it counts work done, not the result.","No start, target or number to measure against.")))))</f>
        <v/>
      </c>
      <c r="D57" s="23" t="str">
        <f aca="false">IF($B57="","",IF($B57="Key Result","Looks good. Check it ladders up to an objective.",IF($B57="Likely a KPI","Rewrite as a change: from [today] to [target] by [date].",IF($B57="Looks like a task","Name the outcome: what moves once this ships?",IF($B57="Output / activity","Tie it to the result it should move, then measure that.","Add a start value, a target and a date.")))))</f>
        <v/>
      </c>
      <c r="G57" s="12" t="str">
        <f aca="false">IF($A57="","",AND(ISNUMBER('Your OKRs'!F57),ISNUMBER('Your OKRs'!G57)))</f>
        <v/>
      </c>
      <c r="H57" s="12" t="str">
        <f aca="false">IF($A57="","",OR(ISNUMBER(SEARCH("increase",$A57)),ISNUMBER(SEARCH("grow",$A57)),ISNUMBER(SEARCH("reduce",$A57)),ISNUMBER(SEARCH("cut",$A57)),ISNUMBER(SEARCH("improve",$A57)),ISNUMBER(SEARCH("raise",$A57)),ISNUMBER(SEARCH("lower",$A57)),ISNUMBER(SEARCH("decrease",$A57)),ISNUMBER(SEARCH("double",$A57)),ISNUMBER(SEARCH("boost",$A57)),ISNUMBER(SEARCH(" from ",$A57))))</f>
        <v/>
      </c>
      <c r="I57" s="12" t="str">
        <f aca="false">IF($A57="","",OR(ISNUMBER(SEARCH("maintain",$A57)),ISNUMBER(SEARCH("keep",$A57)),ISNUMBER(SEARCH("sustain",$A57)),ISNUMBER(SEARCH("ongoing",$A57)),ISNUMBER(SEARCH("track",$A57)),ISNUMBER(SEARCH("monitor",$A57)),ISNUMBER(SEARCH("manage",$A57)),ISNUMBER(SEARCH("ensure",$A57)),ISNUMBER(SEARCH("stay",$A57)),ISNUMBER(SEARCH("at least",$A57)),ISNUMBER(SEARCH("at 99",$A57)),ISNUMBER(SEARCH("at 100",$A57))))</f>
        <v/>
      </c>
      <c r="J57" s="12" t="str">
        <f aca="false">IF($A57="","",OR(ISNUMBER(SEARCH("ship",$A57)),ISNUMBER(SEARCH("launch",$A57)),ISNUMBER(SEARCH("build",$A57)),ISNUMBER(SEARCH("create",$A57)),ISNUMBER(SEARCH("hire",$A57)),ISNUMBER(SEARCH("implement",$A57)),ISNUMBER(SEARCH("roll out",$A57)),ISNUMBER(SEARCH("rollout",$A57)),ISNUMBER(SEARCH("publish",$A57)),ISNUMBER(SEARCH("write",$A57)),ISNUMBER(SEARCH("design",$A57)),ISNUMBER(SEARCH("set up",$A57)),ISNUMBER(SEARCH("setup",$A57)),ISNUMBER(SEARCH("complete",$A57)),ISNUMBER(SEARCH("deliver",$A57)),ISNUMBER(SEARCH("migrate",$A57))))</f>
        <v/>
      </c>
      <c r="K57" s="12" t="str">
        <f aca="false">IF($A57="","",AND('Your OKRs'!F57=0,'Your OKRs'!G57=1))</f>
        <v/>
      </c>
    </row>
    <row r="58" customFormat="false" ht="15" hidden="false" customHeight="false" outlineLevel="0" collapsed="false">
      <c r="A58" s="13" t="str">
        <f aca="false">IF('Your OKRs'!E58="","",'Your OKRs'!E58)</f>
        <v/>
      </c>
      <c r="B58" s="22" t="str">
        <f aca="false">IF($A58="","",IF($J58,IF(AND($G58,'Your OKRs'!G58&lt;&gt;'Your OKRs'!F58,NOT($K58)),"Output / activity","Looks like a task"),IF(AND($I58,NOT($H58)),"Likely a KPI",IF(AND($G58,'Your OKRs'!G58&lt;&gt;'Your OKRs'!F58),"Key Result","Needs a measurable target"))))</f>
        <v/>
      </c>
      <c r="C58" s="23" t="str">
        <f aca="false">IF($B58="","",IF($B58="Key Result","A from-to movement with a target you can measure.",IF($B58="Likely a KPI","A standing metric, not a change to hit this quarter.",IF($B58="Looks like a task","An activity to finish, not an outcome to move.",IF($B58="Output / activity","Measurable, but it counts work done, not the result.","No start, target or number to measure against.")))))</f>
        <v/>
      </c>
      <c r="D58" s="23" t="str">
        <f aca="false">IF($B58="","",IF($B58="Key Result","Looks good. Check it ladders up to an objective.",IF($B58="Likely a KPI","Rewrite as a change: from [today] to [target] by [date].",IF($B58="Looks like a task","Name the outcome: what moves once this ships?",IF($B58="Output / activity","Tie it to the result it should move, then measure that.","Add a start value, a target and a date.")))))</f>
        <v/>
      </c>
      <c r="G58" s="12" t="str">
        <f aca="false">IF($A58="","",AND(ISNUMBER('Your OKRs'!F58),ISNUMBER('Your OKRs'!G58)))</f>
        <v/>
      </c>
      <c r="H58" s="12" t="str">
        <f aca="false">IF($A58="","",OR(ISNUMBER(SEARCH("increase",$A58)),ISNUMBER(SEARCH("grow",$A58)),ISNUMBER(SEARCH("reduce",$A58)),ISNUMBER(SEARCH("cut",$A58)),ISNUMBER(SEARCH("improve",$A58)),ISNUMBER(SEARCH("raise",$A58)),ISNUMBER(SEARCH("lower",$A58)),ISNUMBER(SEARCH("decrease",$A58)),ISNUMBER(SEARCH("double",$A58)),ISNUMBER(SEARCH("boost",$A58)),ISNUMBER(SEARCH(" from ",$A58))))</f>
        <v/>
      </c>
      <c r="I58" s="12" t="str">
        <f aca="false">IF($A58="","",OR(ISNUMBER(SEARCH("maintain",$A58)),ISNUMBER(SEARCH("keep",$A58)),ISNUMBER(SEARCH("sustain",$A58)),ISNUMBER(SEARCH("ongoing",$A58)),ISNUMBER(SEARCH("track",$A58)),ISNUMBER(SEARCH("monitor",$A58)),ISNUMBER(SEARCH("manage",$A58)),ISNUMBER(SEARCH("ensure",$A58)),ISNUMBER(SEARCH("stay",$A58)),ISNUMBER(SEARCH("at least",$A58)),ISNUMBER(SEARCH("at 99",$A58)),ISNUMBER(SEARCH("at 100",$A58))))</f>
        <v/>
      </c>
      <c r="J58" s="12" t="str">
        <f aca="false">IF($A58="","",OR(ISNUMBER(SEARCH("ship",$A58)),ISNUMBER(SEARCH("launch",$A58)),ISNUMBER(SEARCH("build",$A58)),ISNUMBER(SEARCH("create",$A58)),ISNUMBER(SEARCH("hire",$A58)),ISNUMBER(SEARCH("implement",$A58)),ISNUMBER(SEARCH("roll out",$A58)),ISNUMBER(SEARCH("rollout",$A58)),ISNUMBER(SEARCH("publish",$A58)),ISNUMBER(SEARCH("write",$A58)),ISNUMBER(SEARCH("design",$A58)),ISNUMBER(SEARCH("set up",$A58)),ISNUMBER(SEARCH("setup",$A58)),ISNUMBER(SEARCH("complete",$A58)),ISNUMBER(SEARCH("deliver",$A58)),ISNUMBER(SEARCH("migrate",$A58))))</f>
        <v/>
      </c>
      <c r="K58" s="12" t="str">
        <f aca="false">IF($A58="","",AND('Your OKRs'!F58=0,'Your OKRs'!G58=1))</f>
        <v/>
      </c>
    </row>
    <row r="59" customFormat="false" ht="15" hidden="false" customHeight="false" outlineLevel="0" collapsed="false">
      <c r="A59" s="13" t="str">
        <f aca="false">IF('Your OKRs'!E59="","",'Your OKRs'!E59)</f>
        <v/>
      </c>
      <c r="B59" s="22" t="str">
        <f aca="false">IF($A59="","",IF($J59,IF(AND($G59,'Your OKRs'!G59&lt;&gt;'Your OKRs'!F59,NOT($K59)),"Output / activity","Looks like a task"),IF(AND($I59,NOT($H59)),"Likely a KPI",IF(AND($G59,'Your OKRs'!G59&lt;&gt;'Your OKRs'!F59),"Key Result","Needs a measurable target"))))</f>
        <v/>
      </c>
      <c r="C59" s="23" t="str">
        <f aca="false">IF($B59="","",IF($B59="Key Result","A from-to movement with a target you can measure.",IF($B59="Likely a KPI","A standing metric, not a change to hit this quarter.",IF($B59="Looks like a task","An activity to finish, not an outcome to move.",IF($B59="Output / activity","Measurable, but it counts work done, not the result.","No start, target or number to measure against.")))))</f>
        <v/>
      </c>
      <c r="D59" s="23" t="str">
        <f aca="false">IF($B59="","",IF($B59="Key Result","Looks good. Check it ladders up to an objective.",IF($B59="Likely a KPI","Rewrite as a change: from [today] to [target] by [date].",IF($B59="Looks like a task","Name the outcome: what moves once this ships?",IF($B59="Output / activity","Tie it to the result it should move, then measure that.","Add a start value, a target and a date.")))))</f>
        <v/>
      </c>
      <c r="G59" s="12" t="str">
        <f aca="false">IF($A59="","",AND(ISNUMBER('Your OKRs'!F59),ISNUMBER('Your OKRs'!G59)))</f>
        <v/>
      </c>
      <c r="H59" s="12" t="str">
        <f aca="false">IF($A59="","",OR(ISNUMBER(SEARCH("increase",$A59)),ISNUMBER(SEARCH("grow",$A59)),ISNUMBER(SEARCH("reduce",$A59)),ISNUMBER(SEARCH("cut",$A59)),ISNUMBER(SEARCH("improve",$A59)),ISNUMBER(SEARCH("raise",$A59)),ISNUMBER(SEARCH("lower",$A59)),ISNUMBER(SEARCH("decrease",$A59)),ISNUMBER(SEARCH("double",$A59)),ISNUMBER(SEARCH("boost",$A59)),ISNUMBER(SEARCH(" from ",$A59))))</f>
        <v/>
      </c>
      <c r="I59" s="12" t="str">
        <f aca="false">IF($A59="","",OR(ISNUMBER(SEARCH("maintain",$A59)),ISNUMBER(SEARCH("keep",$A59)),ISNUMBER(SEARCH("sustain",$A59)),ISNUMBER(SEARCH("ongoing",$A59)),ISNUMBER(SEARCH("track",$A59)),ISNUMBER(SEARCH("monitor",$A59)),ISNUMBER(SEARCH("manage",$A59)),ISNUMBER(SEARCH("ensure",$A59)),ISNUMBER(SEARCH("stay",$A59)),ISNUMBER(SEARCH("at least",$A59)),ISNUMBER(SEARCH("at 99",$A59)),ISNUMBER(SEARCH("at 100",$A59))))</f>
        <v/>
      </c>
      <c r="J59" s="12" t="str">
        <f aca="false">IF($A59="","",OR(ISNUMBER(SEARCH("ship",$A59)),ISNUMBER(SEARCH("launch",$A59)),ISNUMBER(SEARCH("build",$A59)),ISNUMBER(SEARCH("create",$A59)),ISNUMBER(SEARCH("hire",$A59)),ISNUMBER(SEARCH("implement",$A59)),ISNUMBER(SEARCH("roll out",$A59)),ISNUMBER(SEARCH("rollout",$A59)),ISNUMBER(SEARCH("publish",$A59)),ISNUMBER(SEARCH("write",$A59)),ISNUMBER(SEARCH("design",$A59)),ISNUMBER(SEARCH("set up",$A59)),ISNUMBER(SEARCH("setup",$A59)),ISNUMBER(SEARCH("complete",$A59)),ISNUMBER(SEARCH("deliver",$A59)),ISNUMBER(SEARCH("migrate",$A59))))</f>
        <v/>
      </c>
      <c r="K59" s="12" t="str">
        <f aca="false">IF($A59="","",AND('Your OKRs'!F59=0,'Your OKRs'!G59=1))</f>
        <v/>
      </c>
    </row>
    <row r="60" customFormat="false" ht="15" hidden="false" customHeight="false" outlineLevel="0" collapsed="false">
      <c r="A60" s="13" t="str">
        <f aca="false">IF('Your OKRs'!E60="","",'Your OKRs'!E60)</f>
        <v/>
      </c>
      <c r="B60" s="22" t="str">
        <f aca="false">IF($A60="","",IF($J60,IF(AND($G60,'Your OKRs'!G60&lt;&gt;'Your OKRs'!F60,NOT($K60)),"Output / activity","Looks like a task"),IF(AND($I60,NOT($H60)),"Likely a KPI",IF(AND($G60,'Your OKRs'!G60&lt;&gt;'Your OKRs'!F60),"Key Result","Needs a measurable target"))))</f>
        <v/>
      </c>
      <c r="C60" s="23" t="str">
        <f aca="false">IF($B60="","",IF($B60="Key Result","A from-to movement with a target you can measure.",IF($B60="Likely a KPI","A standing metric, not a change to hit this quarter.",IF($B60="Looks like a task","An activity to finish, not an outcome to move.",IF($B60="Output / activity","Measurable, but it counts work done, not the result.","No start, target or number to measure against.")))))</f>
        <v/>
      </c>
      <c r="D60" s="23" t="str">
        <f aca="false">IF($B60="","",IF($B60="Key Result","Looks good. Check it ladders up to an objective.",IF($B60="Likely a KPI","Rewrite as a change: from [today] to [target] by [date].",IF($B60="Looks like a task","Name the outcome: what moves once this ships?",IF($B60="Output / activity","Tie it to the result it should move, then measure that.","Add a start value, a target and a date.")))))</f>
        <v/>
      </c>
      <c r="G60" s="12" t="str">
        <f aca="false">IF($A60="","",AND(ISNUMBER('Your OKRs'!F60),ISNUMBER('Your OKRs'!G60)))</f>
        <v/>
      </c>
      <c r="H60" s="12" t="str">
        <f aca="false">IF($A60="","",OR(ISNUMBER(SEARCH("increase",$A60)),ISNUMBER(SEARCH("grow",$A60)),ISNUMBER(SEARCH("reduce",$A60)),ISNUMBER(SEARCH("cut",$A60)),ISNUMBER(SEARCH("improve",$A60)),ISNUMBER(SEARCH("raise",$A60)),ISNUMBER(SEARCH("lower",$A60)),ISNUMBER(SEARCH("decrease",$A60)),ISNUMBER(SEARCH("double",$A60)),ISNUMBER(SEARCH("boost",$A60)),ISNUMBER(SEARCH(" from ",$A60))))</f>
        <v/>
      </c>
      <c r="I60" s="12" t="str">
        <f aca="false">IF($A60="","",OR(ISNUMBER(SEARCH("maintain",$A60)),ISNUMBER(SEARCH("keep",$A60)),ISNUMBER(SEARCH("sustain",$A60)),ISNUMBER(SEARCH("ongoing",$A60)),ISNUMBER(SEARCH("track",$A60)),ISNUMBER(SEARCH("monitor",$A60)),ISNUMBER(SEARCH("manage",$A60)),ISNUMBER(SEARCH("ensure",$A60)),ISNUMBER(SEARCH("stay",$A60)),ISNUMBER(SEARCH("at least",$A60)),ISNUMBER(SEARCH("at 99",$A60)),ISNUMBER(SEARCH("at 100",$A60))))</f>
        <v/>
      </c>
      <c r="J60" s="12" t="str">
        <f aca="false">IF($A60="","",OR(ISNUMBER(SEARCH("ship",$A60)),ISNUMBER(SEARCH("launch",$A60)),ISNUMBER(SEARCH("build",$A60)),ISNUMBER(SEARCH("create",$A60)),ISNUMBER(SEARCH("hire",$A60)),ISNUMBER(SEARCH("implement",$A60)),ISNUMBER(SEARCH("roll out",$A60)),ISNUMBER(SEARCH("rollout",$A60)),ISNUMBER(SEARCH("publish",$A60)),ISNUMBER(SEARCH("write",$A60)),ISNUMBER(SEARCH("design",$A60)),ISNUMBER(SEARCH("set up",$A60)),ISNUMBER(SEARCH("setup",$A60)),ISNUMBER(SEARCH("complete",$A60)),ISNUMBER(SEARCH("deliver",$A60)),ISNUMBER(SEARCH("migrate",$A60))))</f>
        <v/>
      </c>
      <c r="K60" s="12" t="str">
        <f aca="false">IF($A60="","",AND('Your OKRs'!F60=0,'Your OKRs'!G60=1))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2026-11-01T15:08:34Z</dcterms:created>
  <dc:creator>openpyxl</dc:creator>
  <dc:description/>
  <dc:language>en-US</dc:language>
  <cp:lastModifiedBy/>
  <dcterms:modified xsi:type="dcterms:W3CDTF">2026-11-01T15:08:35Z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