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ichelle\Downloads\"/>
    </mc:Choice>
  </mc:AlternateContent>
  <xr:revisionPtr revIDLastSave="0" documentId="13_ncr:1_{9C27C6A9-13D3-4752-B7E7-4AD95F8D6BAE}" xr6:coauthVersionLast="47" xr6:coauthVersionMax="47" xr10:uidLastSave="{00000000-0000-0000-0000-000000000000}"/>
  <bookViews>
    <workbookView xWindow="22932" yWindow="-108" windowWidth="30936" windowHeight="16776" tabRatio="500" xr2:uid="{00000000-000D-0000-FFFF-FFFF00000000}"/>
  </bookViews>
  <sheets>
    <sheet name="1. How to use it" sheetId="1" r:id="rId1"/>
    <sheet name="2. Enter your numbers" sheetId="2" r:id="rId2"/>
    <sheet name="3. Your Counter"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3" l="1"/>
  <c r="A18" i="3"/>
  <c r="A17" i="3"/>
  <c r="A16" i="3"/>
  <c r="A15" i="3"/>
  <c r="A14" i="3"/>
  <c r="A13" i="3"/>
  <c r="A12" i="3"/>
  <c r="A11" i="3"/>
  <c r="A10" i="3"/>
  <c r="F16" i="2"/>
  <c r="I16" i="2" s="1"/>
  <c r="D19" i="3" s="1"/>
  <c r="E16" i="2"/>
  <c r="G16" i="2" s="1"/>
  <c r="I15" i="2"/>
  <c r="D18" i="3" s="1"/>
  <c r="G15" i="2"/>
  <c r="F15" i="2"/>
  <c r="E15" i="2"/>
  <c r="F14" i="2"/>
  <c r="I14" i="2" s="1"/>
  <c r="D17" i="3" s="1"/>
  <c r="E14" i="2"/>
  <c r="G14" i="2" s="1"/>
  <c r="F13" i="2"/>
  <c r="I13" i="2" s="1"/>
  <c r="D16" i="3" s="1"/>
  <c r="E13" i="2"/>
  <c r="G13" i="2" s="1"/>
  <c r="I12" i="2"/>
  <c r="D15" i="3" s="1"/>
  <c r="F12" i="2"/>
  <c r="E12" i="2"/>
  <c r="G12" i="2" s="1"/>
  <c r="F11" i="2"/>
  <c r="I11" i="2" s="1"/>
  <c r="D14" i="3" s="1"/>
  <c r="E11" i="2"/>
  <c r="G11" i="2" s="1"/>
  <c r="I10" i="2"/>
  <c r="D13" i="3" s="1"/>
  <c r="G10" i="2"/>
  <c r="B13" i="3" s="1"/>
  <c r="F10" i="2"/>
  <c r="E10" i="2"/>
  <c r="F9" i="2"/>
  <c r="I9" i="2" s="1"/>
  <c r="D12" i="3" s="1"/>
  <c r="E9" i="2"/>
  <c r="G9" i="2" s="1"/>
  <c r="F8" i="2"/>
  <c r="I8" i="2" s="1"/>
  <c r="D11" i="3" s="1"/>
  <c r="E8" i="2"/>
  <c r="G8" i="2" s="1"/>
  <c r="B11" i="3" s="1"/>
  <c r="F7" i="2"/>
  <c r="I7" i="2" s="1"/>
  <c r="D10" i="3" s="1"/>
  <c r="E7" i="2"/>
  <c r="G7" i="2" s="1"/>
  <c r="H13" i="2" l="1"/>
  <c r="C16" i="3" s="1"/>
  <c r="B16" i="3"/>
  <c r="B19" i="3"/>
  <c r="H16" i="2"/>
  <c r="C19" i="3" s="1"/>
  <c r="B17" i="3"/>
  <c r="H14" i="2"/>
  <c r="C17" i="3" s="1"/>
  <c r="B10" i="3"/>
  <c r="H7" i="2"/>
  <c r="C10" i="3" s="1"/>
  <c r="C4" i="3"/>
  <c r="H10" i="2"/>
  <c r="C13" i="3" s="1"/>
  <c r="H9" i="2"/>
  <c r="C12" i="3" s="1"/>
  <c r="B12" i="3"/>
  <c r="H15" i="2"/>
  <c r="C18" i="3" s="1"/>
  <c r="H12" i="2"/>
  <c r="C15" i="3" s="1"/>
  <c r="B15" i="3"/>
  <c r="H11" i="2"/>
  <c r="C14" i="3" s="1"/>
  <c r="B14" i="3"/>
  <c r="B18" i="3"/>
  <c r="H8" i="2"/>
  <c r="C11" i="3" s="1"/>
</calcChain>
</file>

<file path=xl/sharedStrings.xml><?xml version="1.0" encoding="utf-8"?>
<sst xmlns="http://schemas.openxmlformats.org/spreadsheetml/2006/main" count="56" uniqueCount="52">
  <si>
    <t>Make the Cut</t>
  </si>
  <si>
    <t>See which lines to push, which to put on special, and where your real margin's hiding, in about three minutes.</t>
  </si>
  <si>
    <t>THE IDEA</t>
  </si>
  <si>
    <t>More meat over the counter doesn't always mean more in the till. The cheap cuts move the weight, but your margin usually hides in what you make yourself, your wors, your biltong, your marinades. Put your lines in, and the sheet shows where the money really is, which lines to trim, and which to put on special to pull people in before Heritage Day.</t>
  </si>
  <si>
    <t>FILL IT IN, ABOUT THREE MINUTES</t>
  </si>
  <si>
    <t>1.   On 'Enter your numbers', list your main lines, what you sell each for per kg, and what it costs you.</t>
  </si>
  <si>
    <t>2.   Add roughly how much of each you sell in a week.</t>
  </si>
  <si>
    <t>3.   That's it. The sheet works out the margin and the money for you.</t>
  </si>
  <si>
    <t>THE CELL COLOURS</t>
  </si>
  <si>
    <t>Yellow cells are yours to fill in. Grey cells calculate on their own, leave them as is.</t>
  </si>
  <si>
    <t>READING YOUR RESULTS</t>
  </si>
  <si>
    <t>Open 'Your Counter'. Each line shows what it makes a week, its share of your total profit, and a call on what to do with it. Sort by 'Share of profit' to see where your margin's hiding.</t>
  </si>
  <si>
    <t>Shared as general industry insight, not financial advice. Every business is different, so please seek professional guidance before acting on it.</t>
  </si>
  <si>
    <t>Enter Your Numbers</t>
  </si>
  <si>
    <t>Fill in the yellow cells. Your results appear on the 'Your Counter' tab.</t>
  </si>
  <si>
    <t>Fill in the yellow cells</t>
  </si>
  <si>
    <t>The sheet works these out</t>
  </si>
  <si>
    <t>YOUR COUNTER, LINE BY LINE</t>
  </si>
  <si>
    <t>Product line</t>
  </si>
  <si>
    <t>Sell price per kg</t>
  </si>
  <si>
    <t>Costs you per kg</t>
  </si>
  <si>
    <t>Sold a week (kg)</t>
  </si>
  <si>
    <t>Profit per kg (auto)</t>
  </si>
  <si>
    <t>Margin % (auto)</t>
  </si>
  <si>
    <t>Profit a week (auto)</t>
  </si>
  <si>
    <t>Share of counter profit (auto)</t>
  </si>
  <si>
    <t>Call it (auto)</t>
  </si>
  <si>
    <t>Boerewors (homemade)</t>
  </si>
  <si>
    <t>Beef mince</t>
  </si>
  <si>
    <t>Biltong (homemade)</t>
  </si>
  <si>
    <t>Rump steak</t>
  </si>
  <si>
    <t>Lamb chops</t>
  </si>
  <si>
    <t>Marinated chops</t>
  </si>
  <si>
    <t>'Share of counter profit' shows where your money actually comes from. Often a few made-in-house lines carry most of it, even when the cheap cuts move the most weight.</t>
  </si>
  <si>
    <t>'Call it' is a rough guide from your margin and how much you sell. Push = high margin, make more of it. Draw = thin margin but high volume, the line you put on special to pull people in. Trim or rework = thin margin and slow. Keep = a steady earner.</t>
  </si>
  <si>
    <t>Your counter, line by line.</t>
  </si>
  <si>
    <t>PROFIT A WEEK ACROSS THE COUNTER</t>
  </si>
  <si>
    <t>Based on your inputs. Figures update on their own from the 'Enter your numbers' tab.</t>
  </si>
  <si>
    <t>YOUR COUNTER</t>
  </si>
  <si>
    <t>Profit a week</t>
  </si>
  <si>
    <t>Share of profit</t>
  </si>
  <si>
    <t>Call it</t>
  </si>
  <si>
    <t>Listed in the order you entered them. Sort by 'Share of profit' to see where your margin's hiding.</t>
  </si>
  <si>
    <t>WHAT 'CALL IT' MEANS</t>
  </si>
  <si>
    <t>Push (margin's here)</t>
  </si>
  <si>
    <t>Strong margin. Make more of it, give it counter space, and talk it up. Every extra kg sold here is real profit.</t>
  </si>
  <si>
    <t>Draw (put on special)</t>
  </si>
  <si>
    <t>Thin margin but high volume. This is your traffic line. Put it on special to pull customers in, then let your high-margin lines do the earning once they are at the counter.</t>
  </si>
  <si>
    <t>Keep</t>
  </si>
  <si>
    <t>A steady earner. Decent margin, decent movement. No action needed, just do not let the price or cost drift.</t>
  </si>
  <si>
    <t>Trim or rework</t>
  </si>
  <si>
    <t>Thin margin and slow moving. Either trim it back (stock less, or drop it) or rework it into a value-added line, like turning plain chops into marinated chops, where the margin is better.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</si>
</sst>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0"/>
    <numFmt numFmtId="165" formatCode="0.0"/>
  </numFmts>
  <fonts count="21" x14ac:knownFonts="1">
    <font>
      <sz val="11"/>
      <color theme="1"/>
      <name val="Calibri"/>
      <family val="2"/>
      <charset val="1"/>
    </font>
    <font>
      <b/>
      <sz val="28"/>
      <color rgb="FF1B1F2C"/>
      <name val="Montserrat"/>
    </font>
    <font>
      <sz val="12"/>
      <color rgb="FF6E6E6E"/>
      <name val="Montserrat"/>
    </font>
    <font>
      <b/>
      <sz val="11"/>
      <color rgb="FF1B1F2C"/>
      <name val="Montserrat"/>
    </font>
    <font>
      <sz val="11"/>
      <color rgb="FF1B1F2C"/>
      <name val="Montserrat"/>
    </font>
    <font>
      <sz val="9"/>
      <color rgb="FFFF0000"/>
      <name val="Montserrat"/>
    </font>
    <font>
      <b/>
      <sz val="24"/>
      <color rgb="FF1B1F2C"/>
      <name val="Montserrat"/>
    </font>
    <font>
      <sz val="11"/>
      <color rgb="FF6E6E6E"/>
      <name val="Montserrat"/>
    </font>
    <font>
      <b/>
      <sz val="11"/>
      <color rgb="FFFFFFFF"/>
      <name val="Montserrat"/>
    </font>
    <font>
      <b/>
      <sz val="10"/>
      <color rgb="FFFFFFFF"/>
      <name val="Montserrat"/>
    </font>
    <font>
      <sz val="10"/>
      <color rgb="FF1B1F2C"/>
      <name val="Montserrat"/>
    </font>
    <font>
      <b/>
      <sz val="10"/>
      <color rgb="FF1B1F2C"/>
      <name val="Montserrat"/>
    </font>
    <font>
      <sz val="10"/>
      <color rgb="FF6E6E6E"/>
      <name val="Montserrat"/>
    </font>
    <font>
      <b/>
      <sz val="26"/>
      <color rgb="FF1B1F2C"/>
      <name val="Montserrat"/>
    </font>
    <font>
      <b/>
      <sz val="12"/>
      <color rgb="FF1B1F2C"/>
      <name val="Montserrat"/>
    </font>
    <font>
      <b/>
      <sz val="22"/>
      <color rgb="FF1B1F2C"/>
      <name val="Montserrat"/>
    </font>
    <font>
      <b/>
      <sz val="10"/>
      <color rgb="FF1E7F3C"/>
      <name val="Montserrat"/>
    </font>
    <font>
      <b/>
      <sz val="10"/>
      <color rgb="FFB8860B"/>
      <name val="Montserrat"/>
    </font>
    <font>
      <b/>
      <sz val="10"/>
      <color rgb="FFC0392B"/>
      <name val="Montserrat"/>
    </font>
    <font>
      <sz val="11"/>
      <color rgb="FFFF0000"/>
      <name val="Calibri"/>
      <family val="2"/>
      <charset val="1"/>
    </font>
    <font>
      <b/>
      <sz val="11"/>
      <name val="Montserrat"/>
    </font>
  </fonts>
  <fills count="8">
    <fill>
      <patternFill patternType="none"/>
    </fill>
    <fill>
      <patternFill patternType="gray125"/>
    </fill>
    <fill>
      <patternFill patternType="solid">
        <fgColor rgb="FF1B1F2C"/>
        <bgColor rgb="FF333300"/>
      </patternFill>
    </fill>
    <fill>
      <patternFill patternType="solid">
        <fgColor rgb="FFFFF7CC"/>
        <bgColor rgb="FFF5F6F8"/>
      </patternFill>
    </fill>
    <fill>
      <patternFill patternType="solid">
        <fgColor rgb="FFF5F6F8"/>
        <bgColor rgb="FFFFFFFF"/>
      </patternFill>
    </fill>
    <fill>
      <patternFill patternType="solid">
        <fgColor rgb="FFFED925"/>
        <bgColor rgb="FFFFFF00"/>
      </patternFill>
    </fill>
    <fill>
      <patternFill patternType="solid">
        <fgColor rgb="FFFFFFFF"/>
        <bgColor rgb="FFF5F6F8"/>
      </patternFill>
    </fill>
    <fill>
      <patternFill patternType="solid">
        <fgColor theme="0" tint="-0.14999847407452621"/>
        <bgColor rgb="FF333300"/>
      </patternFill>
    </fill>
  </fills>
  <borders count="3">
    <border>
      <left/>
      <right/>
      <top/>
      <bottom/>
      <diagonal/>
    </border>
    <border>
      <left/>
      <right/>
      <top/>
      <bottom style="thick">
        <color rgb="FFFED925"/>
      </bottom>
      <diagonal/>
    </border>
    <border>
      <left style="thin">
        <color rgb="FFDDDFE4"/>
      </left>
      <right style="thin">
        <color rgb="FFDDDFE4"/>
      </right>
      <top style="thin">
        <color rgb="FFDDDFE4"/>
      </top>
      <bottom style="thin">
        <color rgb="FFDDDFE4"/>
      </bottom>
      <diagonal/>
    </border>
  </borders>
  <cellStyleXfs count="1">
    <xf numFmtId="0" fontId="0" fillId="0" borderId="0"/>
  </cellStyleXfs>
  <cellXfs count="40">
    <xf numFmtId="0" fontId="0" fillId="0" borderId="0" xfId="0"/>
    <xf numFmtId="0" fontId="5" fillId="0" borderId="0" xfId="0" applyFont="1" applyAlignment="1">
      <alignment horizontal="left" vertical="top" wrapText="1"/>
    </xf>
    <xf numFmtId="0" fontId="8" fillId="2" borderId="0" xfId="0" applyFont="1" applyFill="1"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xf>
    <xf numFmtId="0" fontId="3" fillId="0" borderId="0" xfId="0" applyFont="1" applyAlignment="1">
      <alignment horizontal="left" vertical="top"/>
    </xf>
    <xf numFmtId="0" fontId="6" fillId="0" borderId="1" xfId="0" applyFont="1" applyBorder="1" applyAlignment="1">
      <alignment horizontal="left" vertical="center"/>
    </xf>
    <xf numFmtId="0" fontId="7" fillId="0" borderId="0" xfId="0" applyFont="1" applyAlignment="1">
      <alignment horizontal="left" vertical="center"/>
    </xf>
    <xf numFmtId="0" fontId="9" fillId="2" borderId="2" xfId="0" applyFont="1" applyFill="1" applyBorder="1" applyAlignment="1">
      <alignment horizontal="center" vertical="center" wrapText="1"/>
    </xf>
    <xf numFmtId="0" fontId="10" fillId="3" borderId="2" xfId="0" applyFont="1" applyFill="1" applyBorder="1" applyAlignment="1">
      <alignment horizontal="left" vertical="center"/>
    </xf>
    <xf numFmtId="164" fontId="10" fillId="3" borderId="2" xfId="0" applyNumberFormat="1" applyFont="1" applyFill="1" applyBorder="1" applyAlignment="1">
      <alignment horizontal="center" vertical="center"/>
    </xf>
    <xf numFmtId="165" fontId="10" fillId="3" borderId="2" xfId="0" applyNumberFormat="1" applyFont="1" applyFill="1" applyBorder="1" applyAlignment="1">
      <alignment horizontal="center" vertical="center"/>
    </xf>
    <xf numFmtId="164" fontId="10" fillId="4" borderId="2" xfId="0" applyNumberFormat="1" applyFont="1" applyFill="1" applyBorder="1" applyAlignment="1">
      <alignment horizontal="center" vertical="center"/>
    </xf>
    <xf numFmtId="9" fontId="10" fillId="4" borderId="2" xfId="0" applyNumberFormat="1" applyFont="1" applyFill="1" applyBorder="1" applyAlignment="1">
      <alignment horizontal="center" vertical="center"/>
    </xf>
    <xf numFmtId="164" fontId="11" fillId="4" borderId="2" xfId="0" applyNumberFormat="1" applyFont="1" applyFill="1" applyBorder="1" applyAlignment="1">
      <alignment horizontal="center" vertical="center"/>
    </xf>
    <xf numFmtId="0" fontId="10" fillId="4" borderId="2" xfId="0" applyFont="1" applyFill="1" applyBorder="1" applyAlignment="1">
      <alignment horizontal="center" vertical="center"/>
    </xf>
    <xf numFmtId="0" fontId="13" fillId="0" borderId="1" xfId="0" applyFont="1" applyBorder="1" applyAlignment="1">
      <alignment horizontal="left" vertical="center"/>
    </xf>
    <xf numFmtId="0" fontId="2" fillId="0" borderId="0" xfId="0" applyFont="1" applyAlignment="1">
      <alignment horizontal="left" vertical="center"/>
    </xf>
    <xf numFmtId="0" fontId="12" fillId="0" borderId="0" xfId="0" applyFont="1" applyAlignment="1">
      <alignment horizontal="left" vertical="center"/>
    </xf>
    <xf numFmtId="0" fontId="0" fillId="2" borderId="0" xfId="0" applyFill="1"/>
    <xf numFmtId="0" fontId="9" fillId="2" borderId="2" xfId="0" applyFont="1" applyFill="1" applyBorder="1" applyAlignment="1">
      <alignment horizontal="left" vertical="center" wrapText="1"/>
    </xf>
    <xf numFmtId="0" fontId="10" fillId="6" borderId="2" xfId="0" applyFont="1" applyFill="1" applyBorder="1" applyAlignment="1">
      <alignment horizontal="left" vertical="center"/>
    </xf>
    <xf numFmtId="164" fontId="11" fillId="6" borderId="2" xfId="0" applyNumberFormat="1" applyFont="1" applyFill="1" applyBorder="1" applyAlignment="1">
      <alignment horizontal="center" vertical="center"/>
    </xf>
    <xf numFmtId="9" fontId="10" fillId="6" borderId="2" xfId="0" applyNumberFormat="1" applyFont="1" applyFill="1" applyBorder="1" applyAlignment="1">
      <alignment horizontal="center" vertical="center"/>
    </xf>
    <xf numFmtId="0" fontId="10" fillId="6" borderId="2" xfId="0" applyFont="1" applyFill="1" applyBorder="1" applyAlignment="1">
      <alignment horizontal="center" vertical="center"/>
    </xf>
    <xf numFmtId="0" fontId="16" fillId="0" borderId="0" xfId="0" applyFont="1" applyAlignment="1">
      <alignment vertical="top" wrapText="1"/>
    </xf>
    <xf numFmtId="0" fontId="17" fillId="0" borderId="0" xfId="0" applyFont="1" applyAlignment="1">
      <alignment vertical="top" wrapText="1"/>
    </xf>
    <xf numFmtId="0" fontId="11" fillId="0" borderId="0" xfId="0" applyFont="1" applyAlignment="1">
      <alignment vertical="top" wrapText="1"/>
    </xf>
    <xf numFmtId="0" fontId="18" fillId="0" borderId="0" xfId="0" applyFont="1" applyAlignment="1">
      <alignment vertical="top" wrapText="1"/>
    </xf>
    <xf numFmtId="0" fontId="12" fillId="0" borderId="0" xfId="0" applyFont="1" applyAlignment="1">
      <alignment vertical="top" wrapText="1"/>
    </xf>
    <xf numFmtId="0" fontId="19" fillId="0" borderId="0" xfId="0" applyFont="1" applyAlignment="1">
      <alignment horizontal="left" vertical="center" wrapText="1"/>
    </xf>
    <xf numFmtId="0" fontId="20" fillId="7" borderId="0" xfId="0" applyFont="1" applyFill="1" applyAlignment="1">
      <alignment horizontal="left" vertical="center"/>
    </xf>
    <xf numFmtId="0" fontId="14" fillId="5" borderId="0" xfId="0" applyFont="1" applyFill="1" applyAlignment="1">
      <alignment horizontal="left" vertical="center"/>
    </xf>
    <xf numFmtId="164" fontId="15" fillId="5" borderId="0" xfId="0" applyNumberFormat="1" applyFont="1" applyFill="1" applyAlignment="1">
      <alignment horizontal="right" vertical="center"/>
    </xf>
    <xf numFmtId="0" fontId="12" fillId="0" borderId="0" xfId="0" applyFont="1" applyAlignment="1">
      <alignment horizontal="left" vertical="top" wrapText="1"/>
    </xf>
    <xf numFmtId="0" fontId="5" fillId="0" borderId="0" xfId="0" applyFont="1" applyAlignment="1">
      <alignment horizontal="left" vertical="top" wrapText="1"/>
    </xf>
    <xf numFmtId="0" fontId="8" fillId="2" borderId="0" xfId="0" applyFont="1" applyFill="1" applyAlignment="1">
      <alignment horizontal="left" vertical="center"/>
    </xf>
  </cellXfs>
  <cellStyles count="1">
    <cellStyle name="Normal" xfId="0" builtinId="0"/>
  </cellStyles>
  <dxfs count="6">
    <dxf>
      <font>
        <b/>
        <sz val="10"/>
        <color rgb="FFC0392B"/>
        <name val="Montserrat"/>
        <charset val="1"/>
      </font>
    </dxf>
    <dxf>
      <font>
        <b/>
        <sz val="10"/>
        <color rgb="FFB8860B"/>
        <name val="Montserrat"/>
        <charset val="1"/>
      </font>
    </dxf>
    <dxf>
      <font>
        <b/>
        <sz val="10"/>
        <color rgb="FF1E7F3C"/>
        <name val="Montserrat"/>
        <charset val="1"/>
      </font>
    </dxf>
    <dxf>
      <font>
        <b/>
        <sz val="10"/>
        <color rgb="FFC0392B"/>
        <name val="Montserrat"/>
        <charset val="1"/>
      </font>
    </dxf>
    <dxf>
      <font>
        <b/>
        <sz val="10"/>
        <color rgb="FFB8860B"/>
        <name val="Montserrat"/>
        <charset val="1"/>
      </font>
    </dxf>
    <dxf>
      <font>
        <b/>
        <sz val="10"/>
        <color rgb="FF1E7F3C"/>
        <name val="Montserrat"/>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7F3C"/>
      <rgbColor rgb="FF000080"/>
      <rgbColor rgb="FFB8860B"/>
      <rgbColor rgb="FF800080"/>
      <rgbColor rgb="FF008080"/>
      <rgbColor rgb="FFC0C0C0"/>
      <rgbColor rgb="FF808080"/>
      <rgbColor rgb="FF9999FF"/>
      <rgbColor rgb="FF993366"/>
      <rgbColor rgb="FFFFF7CC"/>
      <rgbColor rgb="FFF5F6F8"/>
      <rgbColor rgb="FF660066"/>
      <rgbColor rgb="FFFF8080"/>
      <rgbColor rgb="FF0066CC"/>
      <rgbColor rgb="FFDDDFE4"/>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ED925"/>
      <rgbColor rgb="FFFF9900"/>
      <rgbColor rgb="FFFF6600"/>
      <rgbColor rgb="FF6E6E6E"/>
      <rgbColor rgb="FF969696"/>
      <rgbColor rgb="FF003366"/>
      <rgbColor rgb="FF339966"/>
      <rgbColor rgb="FF003300"/>
      <rgbColor rgb="FF333300"/>
      <rgbColor rgb="FFC0392B"/>
      <rgbColor rgb="FF993366"/>
      <rgbColor rgb="FF333399"/>
      <rgbColor rgb="FF1B1F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1F2C"/>
  </sheetPr>
  <dimension ref="B1:B21"/>
  <sheetViews>
    <sheetView showGridLines="0" tabSelected="1" zoomScaleNormal="100" workbookViewId="0"/>
  </sheetViews>
  <sheetFormatPr defaultColWidth="8.6640625" defaultRowHeight="14.4" x14ac:dyDescent="0.3"/>
  <cols>
    <col min="1" max="1" width="3.44140625" customWidth="1"/>
    <col min="2" max="2" width="98" customWidth="1"/>
    <col min="3" max="3" width="6" customWidth="1"/>
  </cols>
  <sheetData>
    <row r="1" spans="2:2" ht="39.75" customHeight="1" x14ac:dyDescent="0.3">
      <c r="B1" s="3" t="s">
        <v>0</v>
      </c>
    </row>
    <row r="2" spans="2:2" ht="34.799999999999997" customHeight="1" x14ac:dyDescent="0.3">
      <c r="B2" s="4" t="s">
        <v>1</v>
      </c>
    </row>
    <row r="4" spans="2:2" ht="39.75" customHeight="1" x14ac:dyDescent="0.3">
      <c r="B4" s="5" t="s">
        <v>2</v>
      </c>
    </row>
    <row r="5" spans="2:2" ht="85.5" customHeight="1" x14ac:dyDescent="0.3">
      <c r="B5" s="6" t="s">
        <v>3</v>
      </c>
    </row>
    <row r="7" spans="2:2" ht="24" customHeight="1" x14ac:dyDescent="0.3">
      <c r="B7" s="5" t="s">
        <v>4</v>
      </c>
    </row>
    <row r="8" spans="2:2" ht="16.8" x14ac:dyDescent="0.3">
      <c r="B8" s="7" t="s">
        <v>5</v>
      </c>
    </row>
    <row r="9" spans="2:2" ht="19.5" customHeight="1" x14ac:dyDescent="0.3">
      <c r="B9" s="7" t="s">
        <v>6</v>
      </c>
    </row>
    <row r="10" spans="2:2" ht="36" customHeight="1" x14ac:dyDescent="0.3">
      <c r="B10" s="7" t="s">
        <v>7</v>
      </c>
    </row>
    <row r="12" spans="2:2" ht="19.5" customHeight="1" x14ac:dyDescent="0.3">
      <c r="B12" s="8" t="s">
        <v>8</v>
      </c>
    </row>
    <row r="13" spans="2:2" ht="36" customHeight="1" x14ac:dyDescent="0.3">
      <c r="B13" s="7" t="s">
        <v>9</v>
      </c>
    </row>
    <row r="14" spans="2:2" ht="24" customHeight="1" x14ac:dyDescent="0.3"/>
    <row r="15" spans="2:2" ht="24" customHeight="1" x14ac:dyDescent="0.3">
      <c r="B15" s="5" t="s">
        <v>10</v>
      </c>
    </row>
    <row r="16" spans="2:2" ht="48" customHeight="1" x14ac:dyDescent="0.3">
      <c r="B16" s="6" t="s">
        <v>11</v>
      </c>
    </row>
    <row r="18" spans="2:2" ht="33.75" customHeight="1" x14ac:dyDescent="0.3">
      <c r="B18" s="1" t="s">
        <v>12</v>
      </c>
    </row>
    <row r="19" spans="2:2" ht="48" customHeight="1" x14ac:dyDescent="0.3"/>
    <row r="21" spans="2:2" ht="33.75" customHeight="1" x14ac:dyDescent="0.3"/>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1F2C"/>
  </sheetPr>
  <dimension ref="A1:I23"/>
  <sheetViews>
    <sheetView showGridLines="0" zoomScaleNormal="100" workbookViewId="0">
      <pane ySplit="6" topLeftCell="A7" activePane="bottomLeft" state="frozen"/>
      <selection pane="bottomLeft" activeCell="C7" sqref="C7"/>
    </sheetView>
  </sheetViews>
  <sheetFormatPr defaultColWidth="8.6640625" defaultRowHeight="14.4" x14ac:dyDescent="0.3"/>
  <cols>
    <col min="1" max="1" width="24" customWidth="1"/>
    <col min="2" max="3" width="14" customWidth="1"/>
    <col min="4" max="5" width="13" customWidth="1"/>
    <col min="6" max="6" width="12" customWidth="1"/>
    <col min="7" max="7" width="14" customWidth="1"/>
    <col min="8" max="8" width="16" customWidth="1"/>
    <col min="9" max="9" width="24.44140625" customWidth="1"/>
  </cols>
  <sheetData>
    <row r="1" spans="1:9" ht="36" customHeight="1" x14ac:dyDescent="0.3">
      <c r="A1" s="9" t="s">
        <v>13</v>
      </c>
    </row>
    <row r="2" spans="1:9" ht="19.5" customHeight="1" x14ac:dyDescent="0.3">
      <c r="A2" s="10" t="s">
        <v>14</v>
      </c>
    </row>
    <row r="3" spans="1:9" ht="18" customHeight="1" x14ac:dyDescent="0.3">
      <c r="A3" s="10" t="s">
        <v>15</v>
      </c>
      <c r="E3" s="10" t="s">
        <v>16</v>
      </c>
    </row>
    <row r="5" spans="1:9" ht="16.8" x14ac:dyDescent="0.3">
      <c r="A5" s="39" t="s">
        <v>17</v>
      </c>
      <c r="B5" s="39"/>
      <c r="C5" s="39"/>
      <c r="D5" s="39"/>
      <c r="E5" s="39"/>
      <c r="F5" s="39"/>
      <c r="G5" s="39"/>
      <c r="H5" s="39"/>
      <c r="I5" s="39"/>
    </row>
    <row r="6" spans="1:9" ht="55.5" customHeight="1" x14ac:dyDescent="0.3">
      <c r="A6" s="11" t="s">
        <v>18</v>
      </c>
      <c r="B6" s="11" t="s">
        <v>19</v>
      </c>
      <c r="C6" s="11" t="s">
        <v>20</v>
      </c>
      <c r="D6" s="11" t="s">
        <v>21</v>
      </c>
      <c r="E6" s="11" t="s">
        <v>22</v>
      </c>
      <c r="F6" s="11" t="s">
        <v>23</v>
      </c>
      <c r="G6" s="11" t="s">
        <v>24</v>
      </c>
      <c r="H6" s="11" t="s">
        <v>25</v>
      </c>
      <c r="I6" s="11" t="s">
        <v>26</v>
      </c>
    </row>
    <row r="7" spans="1:9" ht="19.5" customHeight="1" x14ac:dyDescent="0.3">
      <c r="A7" s="12" t="s">
        <v>27</v>
      </c>
      <c r="B7" s="13">
        <v>95</v>
      </c>
      <c r="C7" s="13">
        <v>55</v>
      </c>
      <c r="D7" s="14">
        <v>120</v>
      </c>
      <c r="E7" s="15">
        <f t="shared" ref="E7:E16" si="0">IF(OR(B7="",C7=""),"",B7-C7)</f>
        <v>40</v>
      </c>
      <c r="F7" s="16">
        <f t="shared" ref="F7:F16" si="1">IF(OR(B7="",B7=0,C7=""),"",(B7-C7)/B7)</f>
        <v>0.42105263157894735</v>
      </c>
      <c r="G7" s="17">
        <f t="shared" ref="G7:G16" si="2">IF(OR(E7="",D7=""),"",E7*D7)</f>
        <v>4800</v>
      </c>
      <c r="H7" s="16">
        <f t="shared" ref="H7:H16" si="3">IF(OR(G7="",SUM($G$7:$G$16)=0),"",G7/SUM($G$7:$G$16))</f>
        <v>0.38866396761133604</v>
      </c>
      <c r="I7" s="18" t="str">
        <f t="shared" ref="I7:I16" si="4">IF(F7="","",IF(F7&gt;=0.4,"Push (margin's here)",IF(F7&lt;0.15,IF(D7&gt;=AVERAGE($D$7:$D$16),"Draw (put on special)","Trim or rework"),"Keep")))</f>
        <v>Push (margin's here)</v>
      </c>
    </row>
    <row r="8" spans="1:9" ht="19.5" customHeight="1" x14ac:dyDescent="0.3">
      <c r="A8" s="12" t="s">
        <v>28</v>
      </c>
      <c r="B8" s="13">
        <v>90</v>
      </c>
      <c r="C8" s="13">
        <v>78</v>
      </c>
      <c r="D8" s="14">
        <v>150</v>
      </c>
      <c r="E8" s="15">
        <f t="shared" si="0"/>
        <v>12</v>
      </c>
      <c r="F8" s="16">
        <f t="shared" si="1"/>
        <v>0.13333333333333333</v>
      </c>
      <c r="G8" s="17">
        <f t="shared" si="2"/>
        <v>1800</v>
      </c>
      <c r="H8" s="16">
        <f t="shared" si="3"/>
        <v>0.145748987854251</v>
      </c>
      <c r="I8" s="18" t="str">
        <f t="shared" si="4"/>
        <v>Draw (put on special)</v>
      </c>
    </row>
    <row r="9" spans="1:9" ht="19.5" customHeight="1" x14ac:dyDescent="0.3">
      <c r="A9" s="12" t="s">
        <v>29</v>
      </c>
      <c r="B9" s="13">
        <v>320</v>
      </c>
      <c r="C9" s="13">
        <v>180</v>
      </c>
      <c r="D9" s="14">
        <v>25</v>
      </c>
      <c r="E9" s="15">
        <f t="shared" si="0"/>
        <v>140</v>
      </c>
      <c r="F9" s="16">
        <f t="shared" si="1"/>
        <v>0.4375</v>
      </c>
      <c r="G9" s="17">
        <f t="shared" si="2"/>
        <v>3500</v>
      </c>
      <c r="H9" s="16">
        <f t="shared" si="3"/>
        <v>0.2834008097165992</v>
      </c>
      <c r="I9" s="18" t="str">
        <f t="shared" si="4"/>
        <v>Push (margin's here)</v>
      </c>
    </row>
    <row r="10" spans="1:9" ht="19.5" customHeight="1" x14ac:dyDescent="0.3">
      <c r="A10" s="12" t="s">
        <v>30</v>
      </c>
      <c r="B10" s="13">
        <v>180</v>
      </c>
      <c r="C10" s="13">
        <v>150</v>
      </c>
      <c r="D10" s="14">
        <v>20</v>
      </c>
      <c r="E10" s="15">
        <f t="shared" si="0"/>
        <v>30</v>
      </c>
      <c r="F10" s="16">
        <f t="shared" si="1"/>
        <v>0.16666666666666666</v>
      </c>
      <c r="G10" s="17">
        <f t="shared" si="2"/>
        <v>600</v>
      </c>
      <c r="H10" s="16">
        <f t="shared" si="3"/>
        <v>4.8582995951417005E-2</v>
      </c>
      <c r="I10" s="18" t="str">
        <f t="shared" si="4"/>
        <v>Keep</v>
      </c>
    </row>
    <row r="11" spans="1:9" ht="19.5" customHeight="1" x14ac:dyDescent="0.3">
      <c r="A11" s="12" t="s">
        <v>31</v>
      </c>
      <c r="B11" s="13">
        <v>160</v>
      </c>
      <c r="C11" s="13">
        <v>140</v>
      </c>
      <c r="D11" s="14">
        <v>15</v>
      </c>
      <c r="E11" s="15">
        <f t="shared" si="0"/>
        <v>20</v>
      </c>
      <c r="F11" s="16">
        <f t="shared" si="1"/>
        <v>0.125</v>
      </c>
      <c r="G11" s="17">
        <f t="shared" si="2"/>
        <v>300</v>
      </c>
      <c r="H11" s="16">
        <f t="shared" si="3"/>
        <v>2.4291497975708502E-2</v>
      </c>
      <c r="I11" s="18" t="str">
        <f t="shared" si="4"/>
        <v>Trim or rework</v>
      </c>
    </row>
    <row r="12" spans="1:9" ht="19.5" customHeight="1" x14ac:dyDescent="0.3">
      <c r="A12" s="12" t="s">
        <v>32</v>
      </c>
      <c r="B12" s="13">
        <v>130</v>
      </c>
      <c r="C12" s="13">
        <v>85</v>
      </c>
      <c r="D12" s="14">
        <v>30</v>
      </c>
      <c r="E12" s="15">
        <f t="shared" si="0"/>
        <v>45</v>
      </c>
      <c r="F12" s="16">
        <f t="shared" si="1"/>
        <v>0.34615384615384615</v>
      </c>
      <c r="G12" s="17">
        <f t="shared" si="2"/>
        <v>1350</v>
      </c>
      <c r="H12" s="16">
        <f t="shared" si="3"/>
        <v>0.10931174089068826</v>
      </c>
      <c r="I12" s="18" t="str">
        <f t="shared" si="4"/>
        <v>Keep</v>
      </c>
    </row>
    <row r="13" spans="1:9" ht="19.5" customHeight="1" x14ac:dyDescent="0.3">
      <c r="A13" s="12"/>
      <c r="B13" s="13"/>
      <c r="C13" s="13"/>
      <c r="D13" s="14"/>
      <c r="E13" s="15" t="str">
        <f t="shared" si="0"/>
        <v/>
      </c>
      <c r="F13" s="16" t="str">
        <f t="shared" si="1"/>
        <v/>
      </c>
      <c r="G13" s="17" t="str">
        <f t="shared" si="2"/>
        <v/>
      </c>
      <c r="H13" s="16" t="str">
        <f t="shared" si="3"/>
        <v/>
      </c>
      <c r="I13" s="18" t="str">
        <f t="shared" si="4"/>
        <v/>
      </c>
    </row>
    <row r="14" spans="1:9" ht="19.5" customHeight="1" x14ac:dyDescent="0.3">
      <c r="A14" s="12"/>
      <c r="B14" s="13"/>
      <c r="C14" s="13"/>
      <c r="D14" s="14"/>
      <c r="E14" s="15" t="str">
        <f t="shared" si="0"/>
        <v/>
      </c>
      <c r="F14" s="16" t="str">
        <f t="shared" si="1"/>
        <v/>
      </c>
      <c r="G14" s="17" t="str">
        <f t="shared" si="2"/>
        <v/>
      </c>
      <c r="H14" s="16" t="str">
        <f t="shared" si="3"/>
        <v/>
      </c>
      <c r="I14" s="18" t="str">
        <f t="shared" si="4"/>
        <v/>
      </c>
    </row>
    <row r="15" spans="1:9" ht="19.5" customHeight="1" x14ac:dyDescent="0.3">
      <c r="A15" s="12"/>
      <c r="B15" s="13"/>
      <c r="C15" s="13"/>
      <c r="D15" s="14"/>
      <c r="E15" s="15" t="str">
        <f t="shared" si="0"/>
        <v/>
      </c>
      <c r="F15" s="16" t="str">
        <f t="shared" si="1"/>
        <v/>
      </c>
      <c r="G15" s="17" t="str">
        <f t="shared" si="2"/>
        <v/>
      </c>
      <c r="H15" s="16" t="str">
        <f t="shared" si="3"/>
        <v/>
      </c>
      <c r="I15" s="18" t="str">
        <f t="shared" si="4"/>
        <v/>
      </c>
    </row>
    <row r="16" spans="1:9" ht="19.5" customHeight="1" x14ac:dyDescent="0.3">
      <c r="A16" s="12"/>
      <c r="B16" s="13"/>
      <c r="C16" s="13"/>
      <c r="D16" s="14"/>
      <c r="E16" s="15" t="str">
        <f t="shared" si="0"/>
        <v/>
      </c>
      <c r="F16" s="16" t="str">
        <f t="shared" si="1"/>
        <v/>
      </c>
      <c r="G16" s="17" t="str">
        <f t="shared" si="2"/>
        <v/>
      </c>
      <c r="H16" s="16" t="str">
        <f t="shared" si="3"/>
        <v/>
      </c>
      <c r="I16" s="18" t="str">
        <f t="shared" si="4"/>
        <v/>
      </c>
    </row>
    <row r="17" spans="1:9" ht="6" customHeight="1" x14ac:dyDescent="0.3"/>
    <row r="18" spans="1:9" ht="31.5" customHeight="1" x14ac:dyDescent="0.3">
      <c r="A18" s="37" t="s">
        <v>33</v>
      </c>
      <c r="B18" s="37"/>
      <c r="C18" s="37"/>
      <c r="D18" s="37"/>
      <c r="E18" s="37"/>
      <c r="F18" s="37"/>
      <c r="G18" s="37"/>
      <c r="H18" s="37"/>
      <c r="I18" s="37"/>
    </row>
    <row r="19" spans="1:9" ht="6" customHeight="1" x14ac:dyDescent="0.3">
      <c r="A19" s="37"/>
      <c r="B19" s="37"/>
      <c r="C19" s="37"/>
      <c r="D19" s="37"/>
      <c r="E19" s="37"/>
      <c r="F19" s="37"/>
      <c r="G19" s="37"/>
      <c r="H19" s="37"/>
      <c r="I19" s="37"/>
    </row>
    <row r="20" spans="1:9" ht="33.75" customHeight="1" x14ac:dyDescent="0.3">
      <c r="A20" s="37" t="s">
        <v>34</v>
      </c>
      <c r="B20" s="37"/>
      <c r="C20" s="37"/>
      <c r="D20" s="37"/>
      <c r="E20" s="37"/>
      <c r="F20" s="37"/>
      <c r="G20" s="37"/>
      <c r="H20" s="37"/>
      <c r="I20" s="37"/>
    </row>
    <row r="21" spans="1:9" ht="6" customHeight="1" x14ac:dyDescent="0.3">
      <c r="A21" s="37"/>
      <c r="B21" s="37"/>
      <c r="C21" s="37"/>
      <c r="D21" s="37"/>
      <c r="E21" s="37"/>
      <c r="F21" s="37"/>
      <c r="G21" s="37"/>
      <c r="H21" s="37"/>
      <c r="I21" s="37"/>
    </row>
    <row r="22" spans="1:9" ht="24" customHeight="1" x14ac:dyDescent="0.3">
      <c r="A22" s="38" t="s">
        <v>12</v>
      </c>
      <c r="B22" s="38"/>
      <c r="C22" s="38"/>
      <c r="D22" s="38"/>
      <c r="E22" s="38"/>
      <c r="F22" s="38"/>
      <c r="G22" s="38"/>
      <c r="H22" s="38"/>
      <c r="I22" s="38"/>
    </row>
    <row r="23" spans="1:9" x14ac:dyDescent="0.3">
      <c r="A23" s="38"/>
      <c r="B23" s="38"/>
      <c r="C23" s="38"/>
      <c r="D23" s="38"/>
      <c r="E23" s="38"/>
      <c r="F23" s="38"/>
      <c r="G23" s="38"/>
      <c r="H23" s="38"/>
      <c r="I23" s="38"/>
    </row>
  </sheetData>
  <mergeCells count="4">
    <mergeCell ref="A5:I5"/>
    <mergeCell ref="A18:I19"/>
    <mergeCell ref="A20:I21"/>
    <mergeCell ref="A22:I23"/>
  </mergeCells>
  <conditionalFormatting sqref="I7:I16">
    <cfRule type="cellIs" dxfId="5" priority="2" operator="equal">
      <formula>"Push (margin's here)"</formula>
    </cfRule>
    <cfRule type="cellIs" dxfId="4" priority="3" operator="equal">
      <formula>"Draw (put on special)"</formula>
    </cfRule>
    <cfRule type="cellIs" dxfId="3" priority="4" operator="equal">
      <formula>"Trim or rework"</formula>
    </cfRule>
  </conditionalFormatting>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1F2C"/>
  </sheetPr>
  <dimension ref="A1:D30"/>
  <sheetViews>
    <sheetView showGridLines="0" zoomScaleNormal="100" workbookViewId="0">
      <pane ySplit="9" topLeftCell="A26" activePane="bottomLeft" state="frozen"/>
      <selection pane="bottomLeft" activeCell="K27" sqref="K27"/>
    </sheetView>
  </sheetViews>
  <sheetFormatPr defaultColWidth="8.6640625" defaultRowHeight="14.4" x14ac:dyDescent="0.3"/>
  <cols>
    <col min="1" max="1" width="26" customWidth="1"/>
    <col min="2" max="3" width="16" customWidth="1"/>
    <col min="4" max="4" width="22" customWidth="1"/>
  </cols>
  <sheetData>
    <row r="1" spans="1:4" ht="37.5" customHeight="1" x14ac:dyDescent="0.3">
      <c r="A1" s="19" t="s">
        <v>0</v>
      </c>
    </row>
    <row r="2" spans="1:4" ht="24" customHeight="1" x14ac:dyDescent="0.3">
      <c r="A2" s="20" t="s">
        <v>35</v>
      </c>
    </row>
    <row r="4" spans="1:4" ht="39.75" customHeight="1" x14ac:dyDescent="0.3">
      <c r="A4" s="35" t="s">
        <v>36</v>
      </c>
      <c r="B4" s="35"/>
      <c r="C4" s="36">
        <f>SUM('2. Enter your numbers'!G7:G16)</f>
        <v>12350</v>
      </c>
      <c r="D4" s="36"/>
    </row>
    <row r="6" spans="1:4" ht="16.2" x14ac:dyDescent="0.3">
      <c r="A6" s="21" t="s">
        <v>37</v>
      </c>
    </row>
    <row r="8" spans="1:4" ht="16.8" x14ac:dyDescent="0.3">
      <c r="A8" s="2" t="s">
        <v>38</v>
      </c>
      <c r="B8" s="22"/>
      <c r="C8" s="22"/>
      <c r="D8" s="22"/>
    </row>
    <row r="9" spans="1:4" ht="24" customHeight="1" x14ac:dyDescent="0.3">
      <c r="A9" s="23" t="s">
        <v>18</v>
      </c>
      <c r="B9" s="11" t="s">
        <v>39</v>
      </c>
      <c r="C9" s="11" t="s">
        <v>40</v>
      </c>
      <c r="D9" s="11" t="s">
        <v>41</v>
      </c>
    </row>
    <row r="10" spans="1:4" ht="19.5" customHeight="1" x14ac:dyDescent="0.3">
      <c r="A10" s="24" t="str">
        <f>IF('2. Enter your numbers'!A7="","",'2. Enter your numbers'!A7)</f>
        <v>Boerewors (homemade)</v>
      </c>
      <c r="B10" s="25">
        <f>IF('2. Enter your numbers'!G7="","",'2. Enter your numbers'!G7)</f>
        <v>4800</v>
      </c>
      <c r="C10" s="26">
        <f>IF('2. Enter your numbers'!H7="","",'2. Enter your numbers'!H7)</f>
        <v>0.38866396761133604</v>
      </c>
      <c r="D10" s="27" t="str">
        <f>IF('2. Enter your numbers'!I7="","",'2. Enter your numbers'!I7)</f>
        <v>Push (margin's here)</v>
      </c>
    </row>
    <row r="11" spans="1:4" ht="19.5" customHeight="1" x14ac:dyDescent="0.3">
      <c r="A11" s="24" t="str">
        <f>IF('2. Enter your numbers'!A8="","",'2. Enter your numbers'!A8)</f>
        <v>Beef mince</v>
      </c>
      <c r="B11" s="25">
        <f>IF('2. Enter your numbers'!G8="","",'2. Enter your numbers'!G8)</f>
        <v>1800</v>
      </c>
      <c r="C11" s="26">
        <f>IF('2. Enter your numbers'!H8="","",'2. Enter your numbers'!H8)</f>
        <v>0.145748987854251</v>
      </c>
      <c r="D11" s="27" t="str">
        <f>IF('2. Enter your numbers'!I8="","",'2. Enter your numbers'!I8)</f>
        <v>Draw (put on special)</v>
      </c>
    </row>
    <row r="12" spans="1:4" ht="19.5" customHeight="1" x14ac:dyDescent="0.3">
      <c r="A12" s="24" t="str">
        <f>IF('2. Enter your numbers'!A9="","",'2. Enter your numbers'!A9)</f>
        <v>Biltong (homemade)</v>
      </c>
      <c r="B12" s="25">
        <f>IF('2. Enter your numbers'!G9="","",'2. Enter your numbers'!G9)</f>
        <v>3500</v>
      </c>
      <c r="C12" s="26">
        <f>IF('2. Enter your numbers'!H9="","",'2. Enter your numbers'!H9)</f>
        <v>0.2834008097165992</v>
      </c>
      <c r="D12" s="27" t="str">
        <f>IF('2. Enter your numbers'!I9="","",'2. Enter your numbers'!I9)</f>
        <v>Push (margin's here)</v>
      </c>
    </row>
    <row r="13" spans="1:4" ht="19.5" customHeight="1" x14ac:dyDescent="0.3">
      <c r="A13" s="24" t="str">
        <f>IF('2. Enter your numbers'!A10="","",'2. Enter your numbers'!A10)</f>
        <v>Rump steak</v>
      </c>
      <c r="B13" s="25">
        <f>IF('2. Enter your numbers'!G10="","",'2. Enter your numbers'!G10)</f>
        <v>600</v>
      </c>
      <c r="C13" s="26">
        <f>IF('2. Enter your numbers'!H10="","",'2. Enter your numbers'!H10)</f>
        <v>4.8582995951417005E-2</v>
      </c>
      <c r="D13" s="27" t="str">
        <f>IF('2. Enter your numbers'!I10="","",'2. Enter your numbers'!I10)</f>
        <v>Keep</v>
      </c>
    </row>
    <row r="14" spans="1:4" ht="19.5" customHeight="1" x14ac:dyDescent="0.3">
      <c r="A14" s="24" t="str">
        <f>IF('2. Enter your numbers'!A11="","",'2. Enter your numbers'!A11)</f>
        <v>Lamb chops</v>
      </c>
      <c r="B14" s="25">
        <f>IF('2. Enter your numbers'!G11="","",'2. Enter your numbers'!G11)</f>
        <v>300</v>
      </c>
      <c r="C14" s="26">
        <f>IF('2. Enter your numbers'!H11="","",'2. Enter your numbers'!H11)</f>
        <v>2.4291497975708502E-2</v>
      </c>
      <c r="D14" s="27" t="str">
        <f>IF('2. Enter your numbers'!I11="","",'2. Enter your numbers'!I11)</f>
        <v>Trim or rework</v>
      </c>
    </row>
    <row r="15" spans="1:4" ht="19.5" customHeight="1" x14ac:dyDescent="0.3">
      <c r="A15" s="24" t="str">
        <f>IF('2. Enter your numbers'!A12="","",'2. Enter your numbers'!A12)</f>
        <v>Marinated chops</v>
      </c>
      <c r="B15" s="25">
        <f>IF('2. Enter your numbers'!G12="","",'2. Enter your numbers'!G12)</f>
        <v>1350</v>
      </c>
      <c r="C15" s="26">
        <f>IF('2. Enter your numbers'!H12="","",'2. Enter your numbers'!H12)</f>
        <v>0.10931174089068826</v>
      </c>
      <c r="D15" s="27" t="str">
        <f>IF('2. Enter your numbers'!I12="","",'2. Enter your numbers'!I12)</f>
        <v>Keep</v>
      </c>
    </row>
    <row r="16" spans="1:4" ht="19.5" customHeight="1" x14ac:dyDescent="0.3">
      <c r="A16" s="24" t="str">
        <f>IF('2. Enter your numbers'!A13="","",'2. Enter your numbers'!A13)</f>
        <v/>
      </c>
      <c r="B16" s="25" t="str">
        <f>IF('2. Enter your numbers'!G13="","",'2. Enter your numbers'!G13)</f>
        <v/>
      </c>
      <c r="C16" s="26" t="str">
        <f>IF('2. Enter your numbers'!H13="","",'2. Enter your numbers'!H13)</f>
        <v/>
      </c>
      <c r="D16" s="27" t="str">
        <f>IF('2. Enter your numbers'!I13="","",'2. Enter your numbers'!I13)</f>
        <v/>
      </c>
    </row>
    <row r="17" spans="1:4" ht="19.5" customHeight="1" x14ac:dyDescent="0.3">
      <c r="A17" s="24" t="str">
        <f>IF('2. Enter your numbers'!A14="","",'2. Enter your numbers'!A14)</f>
        <v/>
      </c>
      <c r="B17" s="25" t="str">
        <f>IF('2. Enter your numbers'!G14="","",'2. Enter your numbers'!G14)</f>
        <v/>
      </c>
      <c r="C17" s="26" t="str">
        <f>IF('2. Enter your numbers'!H14="","",'2. Enter your numbers'!H14)</f>
        <v/>
      </c>
      <c r="D17" s="27" t="str">
        <f>IF('2. Enter your numbers'!I14="","",'2. Enter your numbers'!I14)</f>
        <v/>
      </c>
    </row>
    <row r="18" spans="1:4" ht="19.5" customHeight="1" x14ac:dyDescent="0.3">
      <c r="A18" s="24" t="str">
        <f>IF('2. Enter your numbers'!A15="","",'2. Enter your numbers'!A15)</f>
        <v/>
      </c>
      <c r="B18" s="25" t="str">
        <f>IF('2. Enter your numbers'!G15="","",'2. Enter your numbers'!G15)</f>
        <v/>
      </c>
      <c r="C18" s="26" t="str">
        <f>IF('2. Enter your numbers'!H15="","",'2. Enter your numbers'!H15)</f>
        <v/>
      </c>
      <c r="D18" s="27" t="str">
        <f>IF('2. Enter your numbers'!I15="","",'2. Enter your numbers'!I15)</f>
        <v/>
      </c>
    </row>
    <row r="19" spans="1:4" ht="19.5" customHeight="1" x14ac:dyDescent="0.3">
      <c r="A19" s="24" t="str">
        <f>IF('2. Enter your numbers'!A16="","",'2. Enter your numbers'!A16)</f>
        <v/>
      </c>
      <c r="B19" s="25" t="str">
        <f>IF('2. Enter your numbers'!G16="","",'2. Enter your numbers'!G16)</f>
        <v/>
      </c>
      <c r="C19" s="26" t="str">
        <f>IF('2. Enter your numbers'!H16="","",'2. Enter your numbers'!H16)</f>
        <v/>
      </c>
      <c r="D19" s="27" t="str">
        <f>IF('2. Enter your numbers'!I16="","",'2. Enter your numbers'!I16)</f>
        <v/>
      </c>
    </row>
    <row r="21" spans="1:4" ht="21.75" customHeight="1" x14ac:dyDescent="0.3">
      <c r="A21" s="37" t="s">
        <v>42</v>
      </c>
      <c r="B21" s="37"/>
      <c r="C21" s="37"/>
      <c r="D21" s="37"/>
    </row>
    <row r="22" spans="1:4" ht="7.5" customHeight="1" x14ac:dyDescent="0.3">
      <c r="A22" s="37"/>
      <c r="B22" s="37"/>
      <c r="C22" s="37"/>
      <c r="D22" s="37"/>
    </row>
    <row r="23" spans="1:4" ht="21.75" customHeight="1" x14ac:dyDescent="0.3">
      <c r="A23" s="38"/>
      <c r="B23" s="38"/>
      <c r="C23" s="38"/>
      <c r="D23" s="38"/>
    </row>
    <row r="24" spans="1:4" ht="16.8" x14ac:dyDescent="0.3">
      <c r="A24" s="34" t="s">
        <v>43</v>
      </c>
      <c r="B24" s="34"/>
      <c r="C24" s="34"/>
      <c r="D24" s="34"/>
    </row>
    <row r="25" spans="1:4" ht="34.200000000000003" customHeight="1" x14ac:dyDescent="0.3">
      <c r="A25" s="28" t="s">
        <v>44</v>
      </c>
      <c r="B25" s="32" t="s">
        <v>45</v>
      </c>
      <c r="C25" s="32"/>
      <c r="D25" s="32"/>
    </row>
    <row r="26" spans="1:4" ht="66.599999999999994" customHeight="1" x14ac:dyDescent="0.3">
      <c r="A26" s="29" t="s">
        <v>46</v>
      </c>
      <c r="B26" s="32" t="s">
        <v>47</v>
      </c>
      <c r="C26" s="32"/>
      <c r="D26" s="32"/>
    </row>
    <row r="27" spans="1:4" ht="37.799999999999997" customHeight="1" x14ac:dyDescent="0.3">
      <c r="A27" s="30" t="s">
        <v>48</v>
      </c>
      <c r="B27" s="32" t="s">
        <v>49</v>
      </c>
      <c r="C27" s="32"/>
      <c r="D27" s="32"/>
    </row>
    <row r="28" spans="1:4" ht="67.8" customHeight="1" x14ac:dyDescent="0.3">
      <c r="A28" s="31" t="s">
        <v>50</v>
      </c>
      <c r="B28" s="32" t="s">
        <v>51</v>
      </c>
      <c r="C28" s="32"/>
      <c r="D28" s="32"/>
    </row>
    <row r="29" spans="1:4" ht="22.2" customHeight="1" x14ac:dyDescent="0.3"/>
    <row r="30" spans="1:4" ht="32.4" customHeight="1" x14ac:dyDescent="0.3">
      <c r="A30" s="33" t="s">
        <v>12</v>
      </c>
      <c r="B30" s="33"/>
      <c r="C30" s="33"/>
      <c r="D30" s="33"/>
    </row>
  </sheetData>
  <mergeCells count="10">
    <mergeCell ref="A4:B4"/>
    <mergeCell ref="C4:D4"/>
    <mergeCell ref="A21:D22"/>
    <mergeCell ref="A23:D23"/>
    <mergeCell ref="B26:D26"/>
    <mergeCell ref="B27:D27"/>
    <mergeCell ref="B28:D28"/>
    <mergeCell ref="B25:D25"/>
    <mergeCell ref="A30:D30"/>
    <mergeCell ref="A24:D24"/>
  </mergeCells>
  <conditionalFormatting sqref="D10:D19">
    <cfRule type="cellIs" dxfId="2" priority="2" operator="equal">
      <formula>"Push (margin's here)"</formula>
    </cfRule>
    <cfRule type="cellIs" dxfId="1" priority="3" operator="equal">
      <formula>"Draw (put on special)"</formula>
    </cfRule>
    <cfRule type="cellIs" dxfId="0" priority="4" operator="equal">
      <formula>"Trim or rework"</formula>
    </cfRule>
  </conditionalFormatting>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0b2c61-ae02-4278-9524-fdb0c1941458" xsi:nil="true"/>
    <lcf76f155ced4ddcb4097134ff3c332f xmlns="7dd65282-d29a-4345-90d6-fde0d9562c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6C430AFC69FD4B850B0220542137EF" ma:contentTypeVersion="16" ma:contentTypeDescription="Create a new document." ma:contentTypeScope="" ma:versionID="c4fedaf145fd87a262448500a23e7767">
  <xsd:schema xmlns:xsd="http://www.w3.org/2001/XMLSchema" xmlns:xs="http://www.w3.org/2001/XMLSchema" xmlns:p="http://schemas.microsoft.com/office/2006/metadata/properties" xmlns:ns2="7dd65282-d29a-4345-90d6-fde0d9562c63" xmlns:ns3="b80b2c61-ae02-4278-9524-fdb0c1941458" targetNamespace="http://schemas.microsoft.com/office/2006/metadata/properties" ma:root="true" ma:fieldsID="7df4155b5c34be7980908a044f6ff806" ns2:_="" ns3:_="">
    <xsd:import namespace="7dd65282-d29a-4345-90d6-fde0d9562c63"/>
    <xsd:import namespace="b80b2c61-ae02-4278-9524-fdb0c19414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d65282-d29a-4345-90d6-fde0d9562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d42169b-cb03-4a6b-8adb-ac713b807f1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0b2c61-ae02-4278-9524-fdb0c194145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75cf405-48f6-4671-9179-4e09f5a390bf}" ma:internalName="TaxCatchAll" ma:showField="CatchAllData" ma:web="b80b2c61-ae02-4278-9524-fdb0c19414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06731-4017-4553-8936-F5B70D313623}">
  <ds:schemaRefs>
    <ds:schemaRef ds:uri="http://schemas.microsoft.com/sharepoint/v3/contenttype/forms"/>
  </ds:schemaRefs>
</ds:datastoreItem>
</file>

<file path=customXml/itemProps2.xml><?xml version="1.0" encoding="utf-8"?>
<ds:datastoreItem xmlns:ds="http://schemas.openxmlformats.org/officeDocument/2006/customXml" ds:itemID="{423661C3-1B66-49C8-8CA7-87DAC1BE5008}">
  <ds:schemaRefs>
    <ds:schemaRef ds:uri="http://schemas.microsoft.com/office/2006/metadata/properties"/>
    <ds:schemaRef ds:uri="http://schemas.microsoft.com/office/infopath/2007/PartnerControls"/>
    <ds:schemaRef ds:uri="b80b2c61-ae02-4278-9524-fdb0c1941458"/>
    <ds:schemaRef ds:uri="7dd65282-d29a-4345-90d6-fde0d9562c63"/>
  </ds:schemaRefs>
</ds:datastoreItem>
</file>

<file path=customXml/itemProps3.xml><?xml version="1.0" encoding="utf-8"?>
<ds:datastoreItem xmlns:ds="http://schemas.openxmlformats.org/officeDocument/2006/customXml" ds:itemID="{B0E340AA-1694-4400-A8B8-59F355C5F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d65282-d29a-4345-90d6-fde0d9562c63"/>
    <ds:schemaRef ds:uri="b80b2c61-ae02-4278-9524-fdb0c19414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How to use it</vt:lpstr>
      <vt:lpstr>2. Enter your numbers</vt:lpstr>
      <vt:lpstr>3. Your Counter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Michelle Dehning</cp:lastModifiedBy>
  <cp:revision>0</cp:revision>
  <dcterms:created xsi:type="dcterms:W3CDTF">2026-07-06T14:07:45Z</dcterms:created>
  <dcterms:modified xsi:type="dcterms:W3CDTF">2026-07-22T11:21:40Z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0x010100556C430AFC69FD4B850B0220542137EF</vt:lpwstr>
  </property>
</Properties>
</file>