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90" yWindow="-75" windowWidth="27795" windowHeight="10785"/>
  </bookViews>
  <sheets>
    <sheet name="VOCReport" sheetId="6" r:id="rId1"/>
  </sheets>
  <definedNames>
    <definedName name="Chem">#REF!</definedName>
    <definedName name="kount">#REF!</definedName>
    <definedName name="Name">OFFSET(#REF!,0,Chem,1,1)</definedName>
  </definedNames>
  <calcPr calcId="145621"/>
</workbook>
</file>

<file path=xl/calcChain.xml><?xml version="1.0" encoding="utf-8"?>
<calcChain xmlns="http://schemas.openxmlformats.org/spreadsheetml/2006/main">
  <c r="C43" i="6" l="1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V43" i="6"/>
  <c r="W43" i="6"/>
  <c r="X43" i="6"/>
  <c r="Y43" i="6"/>
  <c r="Z43" i="6"/>
  <c r="AA43" i="6"/>
  <c r="AB43" i="6"/>
  <c r="AC43" i="6"/>
  <c r="AD43" i="6"/>
  <c r="AE43" i="6"/>
  <c r="AF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V44" i="6"/>
  <c r="W44" i="6"/>
  <c r="X44" i="6"/>
  <c r="Y44" i="6"/>
  <c r="Z44" i="6"/>
  <c r="AA44" i="6"/>
  <c r="AB44" i="6"/>
  <c r="AC44" i="6"/>
  <c r="AD44" i="6"/>
  <c r="AE44" i="6"/>
  <c r="AF44" i="6"/>
  <c r="Q87" i="6"/>
  <c r="Q85" i="6"/>
  <c r="Q84" i="6"/>
  <c r="Q83" i="6"/>
  <c r="P87" i="6"/>
  <c r="P85" i="6"/>
  <c r="P84" i="6"/>
  <c r="P83" i="6"/>
  <c r="M87" i="6"/>
  <c r="M85" i="6"/>
  <c r="M84" i="6"/>
  <c r="M83" i="6"/>
  <c r="L87" i="6"/>
  <c r="L85" i="6"/>
  <c r="L84" i="6"/>
  <c r="L83" i="6"/>
  <c r="K87" i="6"/>
  <c r="K85" i="6"/>
  <c r="K84" i="6"/>
  <c r="K83" i="6"/>
  <c r="I87" i="6"/>
  <c r="I85" i="6"/>
  <c r="I84" i="6"/>
  <c r="I83" i="6"/>
  <c r="E87" i="6"/>
  <c r="E85" i="6"/>
  <c r="E84" i="6"/>
  <c r="E83" i="6"/>
  <c r="D87" i="6"/>
  <c r="D85" i="6"/>
  <c r="D84" i="6"/>
  <c r="D83" i="6"/>
  <c r="C87" i="6"/>
  <c r="C85" i="6"/>
  <c r="C84" i="6"/>
  <c r="C83" i="6"/>
  <c r="AF47" i="6"/>
  <c r="AF45" i="6"/>
  <c r="AE47" i="6"/>
  <c r="AE45" i="6"/>
  <c r="AD47" i="6"/>
  <c r="AD45" i="6"/>
  <c r="AC47" i="6"/>
  <c r="AC45" i="6"/>
  <c r="AB47" i="6"/>
  <c r="AB45" i="6"/>
  <c r="AA47" i="6"/>
  <c r="AA45" i="6"/>
  <c r="Z47" i="6"/>
  <c r="Z45" i="6"/>
  <c r="Y47" i="6"/>
  <c r="Y45" i="6"/>
  <c r="X47" i="6"/>
  <c r="X45" i="6"/>
  <c r="W47" i="6"/>
  <c r="W45" i="6"/>
  <c r="V47" i="6"/>
  <c r="V45" i="6"/>
  <c r="T47" i="6"/>
  <c r="T45" i="6"/>
  <c r="S47" i="6"/>
  <c r="S45" i="6"/>
  <c r="R47" i="6"/>
  <c r="R45" i="6"/>
  <c r="Q47" i="6"/>
  <c r="Q45" i="6"/>
  <c r="P47" i="6"/>
  <c r="P45" i="6"/>
  <c r="O47" i="6"/>
  <c r="O45" i="6"/>
  <c r="L47" i="6"/>
  <c r="L45" i="6"/>
  <c r="K47" i="6"/>
  <c r="K45" i="6"/>
  <c r="N47" i="6"/>
  <c r="N45" i="6"/>
  <c r="M47" i="6"/>
  <c r="M45" i="6"/>
  <c r="J47" i="6"/>
  <c r="J45" i="6"/>
  <c r="I47" i="6"/>
  <c r="I45" i="6"/>
  <c r="H47" i="6"/>
  <c r="H45" i="6"/>
  <c r="G47" i="6"/>
  <c r="G45" i="6"/>
  <c r="F47" i="6"/>
  <c r="F45" i="6"/>
  <c r="E47" i="6"/>
  <c r="E45" i="6"/>
  <c r="D47" i="6"/>
  <c r="D45" i="6"/>
  <c r="C46" i="6"/>
  <c r="C47" i="6" s="1"/>
  <c r="C45" i="6"/>
  <c r="O87" i="6" l="1"/>
  <c r="N87" i="6"/>
  <c r="J87" i="6"/>
  <c r="H87" i="6"/>
  <c r="G87" i="6"/>
  <c r="F87" i="6"/>
  <c r="O85" i="6"/>
  <c r="N85" i="6"/>
  <c r="J85" i="6"/>
  <c r="H85" i="6"/>
  <c r="G85" i="6"/>
  <c r="F85" i="6"/>
  <c r="O84" i="6"/>
  <c r="N84" i="6"/>
  <c r="J84" i="6"/>
  <c r="H84" i="6"/>
  <c r="G84" i="6"/>
  <c r="F84" i="6"/>
  <c r="O83" i="6"/>
  <c r="N83" i="6"/>
  <c r="J83" i="6"/>
  <c r="H83" i="6"/>
  <c r="G83" i="6"/>
  <c r="F83" i="6"/>
</calcChain>
</file>

<file path=xl/sharedStrings.xml><?xml version="1.0" encoding="utf-8"?>
<sst xmlns="http://schemas.openxmlformats.org/spreadsheetml/2006/main" count="72" uniqueCount="62">
  <si>
    <t>Station:</t>
  </si>
  <si>
    <t>Data Updated:</t>
  </si>
  <si>
    <t>Maximum</t>
  </si>
  <si>
    <t>Minimum</t>
  </si>
  <si>
    <t>24-hour AAQC</t>
  </si>
  <si>
    <t>No. of valid samples</t>
  </si>
  <si>
    <t>No. &gt; 24-hour AAQC</t>
  </si>
  <si>
    <t>Clean Air Sarnia and Area - VOC Results</t>
  </si>
  <si>
    <t xml:space="preserve"> - </t>
  </si>
  <si>
    <t>Chloromethane</t>
  </si>
  <si>
    <t>1,3-Butadiene</t>
  </si>
  <si>
    <t>Butane</t>
  </si>
  <si>
    <t>t-2-Butene</t>
  </si>
  <si>
    <t>c-2-Butene</t>
  </si>
  <si>
    <t>Chloroethane</t>
  </si>
  <si>
    <t>Pentane</t>
  </si>
  <si>
    <t>1,1-Dichloroethane</t>
  </si>
  <si>
    <t>MTBE</t>
  </si>
  <si>
    <t>Hexane</t>
  </si>
  <si>
    <t>Chloroform</t>
  </si>
  <si>
    <t>1,2-Dichloroethane</t>
  </si>
  <si>
    <t>1,1,1-Trichloroethane</t>
  </si>
  <si>
    <t>Benzene</t>
  </si>
  <si>
    <t>Carbontetrachloride</t>
  </si>
  <si>
    <t>Cyclohexane</t>
  </si>
  <si>
    <t>1,2-Dichloropropane</t>
  </si>
  <si>
    <t>1,1,2-Trichloroethane</t>
  </si>
  <si>
    <t>Toluene</t>
  </si>
  <si>
    <t>1-Octene</t>
  </si>
  <si>
    <t>Chlorobenzene</t>
  </si>
  <si>
    <t>Ethylbenzene</t>
  </si>
  <si>
    <t>Bromoform</t>
  </si>
  <si>
    <t>Styrene</t>
  </si>
  <si>
    <t>o-Xylene</t>
  </si>
  <si>
    <t>n-Propylbenzene</t>
  </si>
  <si>
    <t>1,3,5-Trimethylbenzene</t>
  </si>
  <si>
    <t>2-Ethyltoluene</t>
  </si>
  <si>
    <t>1,2,4-Trimethylbenzene</t>
  </si>
  <si>
    <t>1,4-Dichlorobenzene</t>
  </si>
  <si>
    <t>1,2,3-Trimethylbenzene</t>
  </si>
  <si>
    <t>1,2-Dichlorobenzene</t>
  </si>
  <si>
    <t>1,3-Diethylbenzene</t>
  </si>
  <si>
    <t>1,4-Diethylbenzene</t>
  </si>
  <si>
    <t>Naphthalene</t>
  </si>
  <si>
    <t>Vinyl Chloride</t>
  </si>
  <si>
    <r>
      <t xml:space="preserve">All concentrations in </t>
    </r>
    <r>
      <rPr>
        <b/>
        <sz val="11"/>
        <color theme="1"/>
        <rFont val="Calibri"/>
        <family val="2"/>
      </rPr>
      <t>µg/m</t>
    </r>
    <r>
      <rPr>
        <b/>
        <vertAlign val="superscript"/>
        <sz val="11"/>
        <color theme="1"/>
        <rFont val="Calibri"/>
        <family val="2"/>
      </rPr>
      <t>3</t>
    </r>
  </si>
  <si>
    <t>Matrix:</t>
  </si>
  <si>
    <t>Method:</t>
  </si>
  <si>
    <t>GC/MS</t>
  </si>
  <si>
    <t>1,1-Dichloroethylene</t>
  </si>
  <si>
    <t>t-1,2-Dichloroethylene</t>
  </si>
  <si>
    <t>Carbon tetrachloride</t>
  </si>
  <si>
    <t>Trichloroethylene</t>
  </si>
  <si>
    <t>Perchloroethylene</t>
  </si>
  <si>
    <t>Ethylene Dibromide</t>
  </si>
  <si>
    <t>m+p-Xylene</t>
  </si>
  <si>
    <t>Cumene</t>
  </si>
  <si>
    <t>3+4-Ethyltoluene</t>
  </si>
  <si>
    <t>n-Octane</t>
  </si>
  <si>
    <r>
      <t xml:space="preserve">Note: </t>
    </r>
    <r>
      <rPr>
        <sz val="11"/>
        <color theme="1"/>
        <rFont val="Calibri"/>
        <family val="2"/>
        <scheme val="minor"/>
      </rPr>
      <t>All non-detectable results are reported as 0.00</t>
    </r>
  </si>
  <si>
    <t>River Bend</t>
  </si>
  <si>
    <t>Tubes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</si>
</sst>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wrapText="1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2" fontId="0" fillId="0" borderId="20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2" fontId="0" fillId="0" borderId="24" xfId="0" applyNumberFormat="1" applyFont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5" fontId="0" fillId="0" borderId="0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1</xdr:col>
      <xdr:colOff>1204702</xdr:colOff>
      <xdr:row>4</xdr:row>
      <xdr:rowOff>173831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919" y="0"/>
          <a:ext cx="938002" cy="935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F93"/>
  <sheetViews>
    <sheetView tabSelected="1" zoomScale="80" zoomScaleNormal="80" workbookViewId="0">
      <selection activeCell="C36" sqref="C36"/>
    </sheetView>
  </sheetViews>
  <sheetFormatPr defaultRowHeight="15" x14ac:dyDescent="0.25"/>
  <cols>
    <col min="1" max="1" width="9.140625" style="2"/>
    <col min="2" max="2" width="20.42578125" style="2" customWidth="1"/>
    <col min="3" max="3" width="13.28515625" style="2" customWidth="1"/>
    <col min="4" max="7" width="13.7109375" style="2" customWidth="1"/>
    <col min="8" max="8" width="14.85546875" style="2" customWidth="1"/>
    <col min="9" max="10" width="13.7109375" style="2" customWidth="1"/>
    <col min="11" max="11" width="15.85546875" style="2" customWidth="1"/>
    <col min="12" max="12" width="9.140625" style="2"/>
    <col min="13" max="13" width="13.7109375" style="2" customWidth="1"/>
    <col min="14" max="14" width="9.140625" style="2"/>
    <col min="15" max="15" width="11" style="2" customWidth="1"/>
    <col min="16" max="16" width="10.85546875" style="2" customWidth="1"/>
    <col min="17" max="17" width="15.5703125" style="2" customWidth="1"/>
    <col min="18" max="18" width="12.28515625" style="2" customWidth="1"/>
    <col min="19" max="28" width="9.140625" style="2"/>
    <col min="29" max="29" width="10.7109375" style="2" customWidth="1"/>
    <col min="30" max="16384" width="9.140625" style="2"/>
  </cols>
  <sheetData>
    <row r="3" spans="2:32" x14ac:dyDescent="0.25">
      <c r="E3" s="3"/>
      <c r="F3" s="3" t="s">
        <v>7</v>
      </c>
    </row>
    <row r="5" spans="2:32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7" spans="2:32" x14ac:dyDescent="0.25">
      <c r="B7" s="3" t="s">
        <v>0</v>
      </c>
      <c r="C7" s="22" t="s">
        <v>60</v>
      </c>
      <c r="D7" s="3"/>
      <c r="H7" s="3" t="s">
        <v>46</v>
      </c>
      <c r="I7" s="2" t="s">
        <v>61</v>
      </c>
      <c r="M7" s="4" t="s">
        <v>59</v>
      </c>
    </row>
    <row r="8" spans="2:32" x14ac:dyDescent="0.25">
      <c r="B8" s="3" t="s">
        <v>1</v>
      </c>
      <c r="C8" s="50">
        <v>43179</v>
      </c>
      <c r="D8" s="3"/>
      <c r="H8" s="3" t="s">
        <v>47</v>
      </c>
      <c r="I8" s="2" t="s">
        <v>48</v>
      </c>
    </row>
    <row r="9" spans="2:32" ht="15.75" thickBot="1" x14ac:dyDescent="0.3"/>
    <row r="10" spans="2:32" s="5" customFormat="1" ht="15" customHeight="1" x14ac:dyDescent="0.25">
      <c r="B10" s="57" t="s">
        <v>45</v>
      </c>
      <c r="C10" s="59" t="s">
        <v>44</v>
      </c>
      <c r="D10" s="51" t="s">
        <v>11</v>
      </c>
      <c r="E10" s="51" t="s">
        <v>12</v>
      </c>
      <c r="F10" s="51" t="s">
        <v>10</v>
      </c>
      <c r="G10" s="51" t="s">
        <v>13</v>
      </c>
      <c r="H10" s="51" t="s">
        <v>9</v>
      </c>
      <c r="I10" s="51" t="s">
        <v>14</v>
      </c>
      <c r="J10" s="51" t="s">
        <v>15</v>
      </c>
      <c r="K10" s="53" t="s">
        <v>49</v>
      </c>
      <c r="L10" s="53" t="s">
        <v>50</v>
      </c>
      <c r="M10" s="51" t="s">
        <v>17</v>
      </c>
      <c r="N10" s="51" t="s">
        <v>18</v>
      </c>
      <c r="O10" s="51" t="s">
        <v>16</v>
      </c>
      <c r="P10" s="51" t="s">
        <v>19</v>
      </c>
      <c r="Q10" s="51" t="s">
        <v>21</v>
      </c>
      <c r="R10" s="51" t="s">
        <v>24</v>
      </c>
      <c r="S10" s="51" t="s">
        <v>51</v>
      </c>
      <c r="T10" s="51" t="s">
        <v>22</v>
      </c>
      <c r="U10" s="51" t="s">
        <v>20</v>
      </c>
      <c r="V10" s="51" t="s">
        <v>52</v>
      </c>
      <c r="W10" s="51" t="s">
        <v>25</v>
      </c>
      <c r="X10" s="51" t="s">
        <v>28</v>
      </c>
      <c r="Y10" s="51" t="s">
        <v>27</v>
      </c>
      <c r="Z10" s="51" t="s">
        <v>58</v>
      </c>
      <c r="AA10" s="51" t="s">
        <v>26</v>
      </c>
      <c r="AB10" s="53" t="s">
        <v>53</v>
      </c>
      <c r="AC10" s="53" t="s">
        <v>54</v>
      </c>
      <c r="AD10" s="51" t="s">
        <v>29</v>
      </c>
      <c r="AE10" s="51" t="s">
        <v>30</v>
      </c>
      <c r="AF10" s="55" t="s">
        <v>55</v>
      </c>
    </row>
    <row r="11" spans="2:32" s="3" customFormat="1" ht="29.25" customHeight="1" x14ac:dyDescent="0.25">
      <c r="B11" s="58"/>
      <c r="C11" s="60"/>
      <c r="D11" s="52"/>
      <c r="E11" s="52"/>
      <c r="F11" s="52"/>
      <c r="G11" s="52"/>
      <c r="H11" s="52"/>
      <c r="I11" s="52"/>
      <c r="J11" s="52"/>
      <c r="K11" s="54" t="s">
        <v>49</v>
      </c>
      <c r="L11" s="54" t="s">
        <v>50</v>
      </c>
      <c r="M11" s="52"/>
      <c r="N11" s="52"/>
      <c r="O11" s="52"/>
      <c r="P11" s="52"/>
      <c r="Q11" s="52"/>
      <c r="R11" s="52"/>
      <c r="S11" s="52" t="s">
        <v>23</v>
      </c>
      <c r="T11" s="52"/>
      <c r="U11" s="52"/>
      <c r="V11" s="52"/>
      <c r="W11" s="52"/>
      <c r="X11" s="52"/>
      <c r="Y11" s="52"/>
      <c r="Z11" s="52"/>
      <c r="AA11" s="52"/>
      <c r="AB11" s="54" t="s">
        <v>53</v>
      </c>
      <c r="AC11" s="54" t="s">
        <v>54</v>
      </c>
      <c r="AD11" s="52"/>
      <c r="AE11" s="52"/>
      <c r="AF11" s="56"/>
    </row>
    <row r="12" spans="2:32" s="3" customFormat="1" x14ac:dyDescent="0.25">
      <c r="B12" s="20">
        <v>42742</v>
      </c>
      <c r="C12" s="39">
        <v>0</v>
      </c>
      <c r="D12" s="32">
        <v>0</v>
      </c>
      <c r="E12" s="32">
        <v>0</v>
      </c>
      <c r="F12" s="32">
        <v>0</v>
      </c>
      <c r="G12" s="32">
        <v>0</v>
      </c>
      <c r="H12" s="33">
        <v>0</v>
      </c>
      <c r="I12" s="32">
        <v>0</v>
      </c>
      <c r="J12" s="32">
        <v>1.0434466688381649</v>
      </c>
      <c r="K12" s="32">
        <v>0</v>
      </c>
      <c r="L12" s="33">
        <v>0</v>
      </c>
      <c r="M12" s="32">
        <v>0</v>
      </c>
      <c r="N12" s="32">
        <v>0.51458445040214473</v>
      </c>
      <c r="O12" s="32">
        <v>0</v>
      </c>
      <c r="P12" s="32">
        <v>0</v>
      </c>
      <c r="Q12" s="32">
        <v>0</v>
      </c>
      <c r="R12" s="33">
        <v>0.73944204071881725</v>
      </c>
      <c r="S12" s="33">
        <v>0</v>
      </c>
      <c r="T12" s="33">
        <v>0.74045576407506708</v>
      </c>
      <c r="U12" s="32">
        <v>8.1253866776654998E-2</v>
      </c>
      <c r="V12" s="32">
        <v>0</v>
      </c>
      <c r="W12" s="32">
        <v>0</v>
      </c>
      <c r="X12" s="32">
        <v>0</v>
      </c>
      <c r="Y12" s="32">
        <v>3.1013672922252016</v>
      </c>
      <c r="Z12" s="32">
        <v>0.25520159806549969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40">
        <v>0.66171849865951748</v>
      </c>
    </row>
    <row r="13" spans="2:32" x14ac:dyDescent="0.25">
      <c r="B13" s="20">
        <v>42754</v>
      </c>
      <c r="C13" s="39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0.6962490868327581</v>
      </c>
      <c r="K13" s="32">
        <v>0</v>
      </c>
      <c r="L13" s="32">
        <v>0</v>
      </c>
      <c r="M13" s="32">
        <v>0</v>
      </c>
      <c r="N13" s="32">
        <v>0.43951482479784365</v>
      </c>
      <c r="O13" s="32">
        <v>0</v>
      </c>
      <c r="P13" s="32">
        <v>0</v>
      </c>
      <c r="Q13" s="32">
        <v>0</v>
      </c>
      <c r="R13" s="32">
        <v>0.50556430306103384</v>
      </c>
      <c r="S13" s="32">
        <v>0</v>
      </c>
      <c r="T13" s="32">
        <v>0.55452830188679247</v>
      </c>
      <c r="U13" s="32">
        <v>0</v>
      </c>
      <c r="V13" s="32">
        <v>0</v>
      </c>
      <c r="W13" s="32">
        <v>0</v>
      </c>
      <c r="X13" s="32">
        <v>0</v>
      </c>
      <c r="Y13" s="32">
        <v>1.2855256064690028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40">
        <v>0.55570080862533699</v>
      </c>
    </row>
    <row r="14" spans="2:32" x14ac:dyDescent="0.25">
      <c r="B14" s="20">
        <v>42766</v>
      </c>
      <c r="C14" s="39">
        <v>0</v>
      </c>
      <c r="D14" s="32">
        <v>0</v>
      </c>
      <c r="E14" s="32">
        <v>0</v>
      </c>
      <c r="F14" s="32">
        <v>0</v>
      </c>
      <c r="G14" s="32">
        <v>0</v>
      </c>
      <c r="H14" s="32">
        <v>8.1237639344262291</v>
      </c>
      <c r="I14" s="32">
        <v>0.63870491803278684</v>
      </c>
      <c r="J14" s="32">
        <v>1.5705786221337008</v>
      </c>
      <c r="K14" s="32">
        <v>0</v>
      </c>
      <c r="L14" s="32">
        <v>0</v>
      </c>
      <c r="M14" s="32">
        <v>0</v>
      </c>
      <c r="N14" s="32">
        <v>0.44103825136612018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0.7253005464480875</v>
      </c>
      <c r="U14" s="32">
        <v>7.8972257250945768E-2</v>
      </c>
      <c r="V14" s="32">
        <v>0</v>
      </c>
      <c r="W14" s="32">
        <v>0</v>
      </c>
      <c r="X14" s="32">
        <v>0</v>
      </c>
      <c r="Y14" s="32">
        <v>1.5628688524590164</v>
      </c>
      <c r="Z14" s="32">
        <v>6.7175613414764801E-2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40">
        <v>0.6483087431693989</v>
      </c>
    </row>
    <row r="15" spans="2:32" x14ac:dyDescent="0.25">
      <c r="B15" s="20">
        <v>42778</v>
      </c>
      <c r="C15" s="41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0.12396253102399186</v>
      </c>
      <c r="S15" s="34">
        <v>0</v>
      </c>
      <c r="T15" s="34">
        <v>0</v>
      </c>
      <c r="U15" s="35">
        <v>0</v>
      </c>
      <c r="V15" s="34">
        <v>0</v>
      </c>
      <c r="W15" s="34">
        <v>0</v>
      </c>
      <c r="X15" s="34">
        <v>0.15285714285714286</v>
      </c>
      <c r="Y15" s="34">
        <v>1.285633423180593</v>
      </c>
      <c r="Z15" s="34">
        <v>0.12268907563025208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42">
        <v>0.31202964959568735</v>
      </c>
    </row>
    <row r="16" spans="2:32" x14ac:dyDescent="0.25">
      <c r="B16" s="20">
        <v>42790</v>
      </c>
      <c r="C16" s="41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1.1611463414634147</v>
      </c>
      <c r="J16" s="34">
        <v>0.49318694121520651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1.3720518393302745</v>
      </c>
      <c r="S16" s="34">
        <v>0</v>
      </c>
      <c r="T16" s="34">
        <v>0</v>
      </c>
      <c r="U16" s="35">
        <v>0</v>
      </c>
      <c r="V16" s="34">
        <v>0</v>
      </c>
      <c r="W16" s="34">
        <v>0</v>
      </c>
      <c r="X16" s="34">
        <v>9.3956639566395675E-2</v>
      </c>
      <c r="Y16" s="34">
        <v>0.92317073170731712</v>
      </c>
      <c r="Z16" s="34">
        <v>4.636803230777406E-2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42">
        <v>0.47636585365853656</v>
      </c>
    </row>
    <row r="17" spans="2:32" x14ac:dyDescent="0.25">
      <c r="B17" s="20">
        <v>42802</v>
      </c>
      <c r="C17" s="41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3.2554072096128173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5">
        <v>0</v>
      </c>
      <c r="V17" s="34">
        <v>0</v>
      </c>
      <c r="W17" s="34">
        <v>0</v>
      </c>
      <c r="X17" s="34">
        <v>0.18114285714285713</v>
      </c>
      <c r="Y17" s="34">
        <v>1.5850285714285715</v>
      </c>
      <c r="Z17" s="34">
        <v>5.4565826330532197E-2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42">
        <v>0.48528285714285713</v>
      </c>
    </row>
    <row r="18" spans="2:32" x14ac:dyDescent="0.25">
      <c r="B18" s="20">
        <v>42817</v>
      </c>
      <c r="C18" s="41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0.17546902938272263</v>
      </c>
      <c r="S18" s="34">
        <v>0</v>
      </c>
      <c r="T18" s="34">
        <v>0.53722371967654992</v>
      </c>
      <c r="U18" s="35">
        <v>0</v>
      </c>
      <c r="V18" s="34">
        <v>0</v>
      </c>
      <c r="W18" s="34">
        <v>0</v>
      </c>
      <c r="X18" s="34">
        <v>0.31183288409703502</v>
      </c>
      <c r="Y18" s="34">
        <v>1.8203504043126684</v>
      </c>
      <c r="Z18" s="34">
        <v>8.9604143544210119E-2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42">
        <v>0.36427493261455524</v>
      </c>
    </row>
    <row r="19" spans="2:32" x14ac:dyDescent="0.25">
      <c r="B19" s="20">
        <v>42826</v>
      </c>
      <c r="C19" s="41">
        <v>0</v>
      </c>
      <c r="D19" s="34">
        <v>0</v>
      </c>
      <c r="E19" s="34">
        <v>0</v>
      </c>
      <c r="F19" s="34">
        <v>0</v>
      </c>
      <c r="G19" s="34">
        <v>0</v>
      </c>
      <c r="H19" s="34">
        <v>3.4155384615384614</v>
      </c>
      <c r="I19" s="34">
        <v>1.0469917582417583</v>
      </c>
      <c r="J19" s="34">
        <v>1.1928725480127349</v>
      </c>
      <c r="K19" s="34">
        <v>0</v>
      </c>
      <c r="L19" s="34">
        <v>0</v>
      </c>
      <c r="M19" s="34">
        <v>0</v>
      </c>
      <c r="N19" s="34">
        <v>0.94580219780219776</v>
      </c>
      <c r="O19" s="34">
        <v>0</v>
      </c>
      <c r="P19" s="34">
        <v>2.893596787827557E-2</v>
      </c>
      <c r="Q19" s="34">
        <v>0</v>
      </c>
      <c r="R19" s="34">
        <v>1.0138994668697638</v>
      </c>
      <c r="S19" s="34">
        <v>0</v>
      </c>
      <c r="T19" s="34">
        <v>0.88749999999999996</v>
      </c>
      <c r="U19" s="35">
        <v>0.11517328825021134</v>
      </c>
      <c r="V19" s="34">
        <v>0</v>
      </c>
      <c r="W19" s="34">
        <v>0</v>
      </c>
      <c r="X19" s="34">
        <v>0</v>
      </c>
      <c r="Y19" s="34">
        <v>2.8352197802197803</v>
      </c>
      <c r="Z19" s="34">
        <v>0.27626589097177334</v>
      </c>
      <c r="AA19" s="34">
        <v>0</v>
      </c>
      <c r="AB19" s="34">
        <v>0</v>
      </c>
      <c r="AC19" s="34">
        <v>0</v>
      </c>
      <c r="AD19" s="34">
        <v>0</v>
      </c>
      <c r="AE19" s="34">
        <v>8.9467957784789442E-2</v>
      </c>
      <c r="AF19" s="42">
        <v>1.2382142857142859</v>
      </c>
    </row>
    <row r="20" spans="2:32" x14ac:dyDescent="0.25">
      <c r="B20" s="20">
        <v>42838</v>
      </c>
      <c r="C20" s="41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0.59950000000000003</v>
      </c>
      <c r="O20" s="34">
        <v>0</v>
      </c>
      <c r="P20" s="34">
        <v>0</v>
      </c>
      <c r="Q20" s="34">
        <v>0</v>
      </c>
      <c r="R20" s="34">
        <v>0.26867436743674367</v>
      </c>
      <c r="S20" s="34">
        <v>0</v>
      </c>
      <c r="T20" s="34">
        <v>0.81383333333333341</v>
      </c>
      <c r="U20" s="35">
        <v>0</v>
      </c>
      <c r="V20" s="34">
        <v>0</v>
      </c>
      <c r="W20" s="34">
        <v>0</v>
      </c>
      <c r="X20" s="34">
        <v>0</v>
      </c>
      <c r="Y20" s="34">
        <v>1.3027500000000001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42">
        <v>0.51589166666666664</v>
      </c>
    </row>
    <row r="21" spans="2:32" x14ac:dyDescent="0.25">
      <c r="B21" s="20">
        <v>42850</v>
      </c>
      <c r="C21" s="41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0.24968071519795657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0.52360845040442738</v>
      </c>
      <c r="U21" s="35">
        <v>0</v>
      </c>
      <c r="V21" s="34">
        <v>0</v>
      </c>
      <c r="W21" s="34">
        <v>0</v>
      </c>
      <c r="X21" s="34">
        <v>0.22280757769263515</v>
      </c>
      <c r="Y21" s="34">
        <v>1.4220146871008938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42">
        <v>0.54537037037037039</v>
      </c>
    </row>
    <row r="22" spans="2:32" x14ac:dyDescent="0.25">
      <c r="B22" s="20">
        <v>42862</v>
      </c>
      <c r="C22" s="41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0.43925781250000001</v>
      </c>
      <c r="J22" s="34">
        <v>0.35348418840861884</v>
      </c>
      <c r="K22" s="34">
        <v>0</v>
      </c>
      <c r="L22" s="34">
        <v>0</v>
      </c>
      <c r="M22" s="34">
        <v>0</v>
      </c>
      <c r="N22" s="34">
        <v>0.43760850694444442</v>
      </c>
      <c r="O22" s="34">
        <v>0</v>
      </c>
      <c r="P22" s="34">
        <v>0</v>
      </c>
      <c r="Q22" s="34">
        <v>0</v>
      </c>
      <c r="R22" s="34">
        <v>1.7074534601897688</v>
      </c>
      <c r="S22" s="34">
        <v>0</v>
      </c>
      <c r="T22" s="34">
        <v>0.79890407986111112</v>
      </c>
      <c r="U22" s="35">
        <v>0</v>
      </c>
      <c r="V22" s="34">
        <v>0</v>
      </c>
      <c r="W22" s="34">
        <v>0</v>
      </c>
      <c r="X22" s="34">
        <v>0</v>
      </c>
      <c r="Y22" s="34">
        <v>2.1643608940972219</v>
      </c>
      <c r="Z22" s="34">
        <v>6.0393475966775551E-2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42">
        <v>0.80928005642361101</v>
      </c>
    </row>
    <row r="23" spans="2:32" x14ac:dyDescent="0.25">
      <c r="B23" s="20">
        <v>42874</v>
      </c>
      <c r="C23" s="41">
        <v>0</v>
      </c>
      <c r="D23" s="34">
        <v>0</v>
      </c>
      <c r="E23" s="34">
        <v>0.34154171872830763</v>
      </c>
      <c r="F23" s="34">
        <v>0</v>
      </c>
      <c r="G23" s="34">
        <v>0.7785050046954809</v>
      </c>
      <c r="H23" s="34">
        <v>4.8519682539682538</v>
      </c>
      <c r="I23" s="34">
        <v>2.4983163265306123</v>
      </c>
      <c r="J23" s="34">
        <v>1.3679350244770807</v>
      </c>
      <c r="K23" s="34">
        <v>0</v>
      </c>
      <c r="L23" s="34">
        <v>0</v>
      </c>
      <c r="M23" s="34">
        <v>0</v>
      </c>
      <c r="N23" s="34">
        <v>1.2218253968253969</v>
      </c>
      <c r="O23" s="34">
        <v>0</v>
      </c>
      <c r="P23" s="34">
        <v>0</v>
      </c>
      <c r="Q23" s="34">
        <v>0</v>
      </c>
      <c r="R23" s="34">
        <v>0.6624514492265553</v>
      </c>
      <c r="S23" s="34">
        <v>0</v>
      </c>
      <c r="T23" s="34">
        <v>0.73251133786848066</v>
      </c>
      <c r="U23" s="35">
        <v>0</v>
      </c>
      <c r="V23" s="34">
        <v>0</v>
      </c>
      <c r="W23" s="34">
        <v>0</v>
      </c>
      <c r="X23" s="34">
        <v>0</v>
      </c>
      <c r="Y23" s="34">
        <v>1.4119331065759637</v>
      </c>
      <c r="Z23" s="34">
        <v>9.0465074918856414E-2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42">
        <v>0.84506802721088425</v>
      </c>
    </row>
    <row r="24" spans="2:32" x14ac:dyDescent="0.25">
      <c r="B24" s="20">
        <v>42886</v>
      </c>
      <c r="C24" s="41">
        <v>0</v>
      </c>
      <c r="D24" s="34">
        <v>0</v>
      </c>
      <c r="E24" s="34">
        <v>0</v>
      </c>
      <c r="F24" s="34">
        <v>0</v>
      </c>
      <c r="G24" s="34">
        <v>0</v>
      </c>
      <c r="H24" s="34">
        <v>4.2419999999999991</v>
      </c>
      <c r="I24" s="34">
        <v>0</v>
      </c>
      <c r="J24" s="34">
        <v>1.4680944963655245</v>
      </c>
      <c r="K24" s="34">
        <v>0</v>
      </c>
      <c r="L24" s="34">
        <v>0</v>
      </c>
      <c r="M24" s="34">
        <v>0</v>
      </c>
      <c r="N24" s="34">
        <v>0.44522222222222219</v>
      </c>
      <c r="O24" s="34">
        <v>0</v>
      </c>
      <c r="P24" s="34">
        <v>0</v>
      </c>
      <c r="Q24" s="34">
        <v>0</v>
      </c>
      <c r="R24" s="34">
        <v>0.28613861386138617</v>
      </c>
      <c r="S24" s="34">
        <v>0</v>
      </c>
      <c r="T24" s="34">
        <v>0.47538888888888892</v>
      </c>
      <c r="U24" s="35">
        <v>0</v>
      </c>
      <c r="V24" s="34">
        <v>0</v>
      </c>
      <c r="W24" s="34">
        <v>0</v>
      </c>
      <c r="X24" s="34">
        <v>0</v>
      </c>
      <c r="Y24" s="34">
        <v>3.217222222222222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42">
        <v>0.8223666666666668</v>
      </c>
    </row>
    <row r="25" spans="2:32" x14ac:dyDescent="0.25">
      <c r="B25" s="20">
        <v>42898</v>
      </c>
      <c r="C25" s="41">
        <v>0</v>
      </c>
      <c r="D25" s="34">
        <v>0</v>
      </c>
      <c r="E25" s="34">
        <v>0</v>
      </c>
      <c r="F25" s="34">
        <v>0</v>
      </c>
      <c r="G25" s="34">
        <v>1.2892048727072392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0.49144128915934193</v>
      </c>
      <c r="U25" s="35">
        <v>0</v>
      </c>
      <c r="V25" s="34">
        <v>0</v>
      </c>
      <c r="W25" s="34">
        <v>0</v>
      </c>
      <c r="X25" s="34">
        <v>0</v>
      </c>
      <c r="Y25" s="34">
        <v>2.86911201262114</v>
      </c>
      <c r="Z25" s="34">
        <v>0</v>
      </c>
      <c r="AA25" s="34">
        <v>0</v>
      </c>
      <c r="AB25" s="34">
        <v>0.52048741376318608</v>
      </c>
      <c r="AC25" s="34">
        <v>0</v>
      </c>
      <c r="AD25" s="34">
        <v>0</v>
      </c>
      <c r="AE25" s="34">
        <v>0.1631144047467627</v>
      </c>
      <c r="AF25" s="42">
        <v>1.5485463150777554</v>
      </c>
    </row>
    <row r="26" spans="2:32" x14ac:dyDescent="0.25">
      <c r="B26" s="20">
        <v>42925</v>
      </c>
      <c r="C26" s="41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0.64632792637948921</v>
      </c>
      <c r="K26" s="34">
        <v>0</v>
      </c>
      <c r="L26" s="34">
        <v>0</v>
      </c>
      <c r="M26" s="34">
        <v>0</v>
      </c>
      <c r="N26" s="34">
        <v>0.20216362407031777</v>
      </c>
      <c r="O26" s="34">
        <v>0</v>
      </c>
      <c r="P26" s="34">
        <v>0</v>
      </c>
      <c r="Q26" s="34">
        <v>0</v>
      </c>
      <c r="R26" s="34">
        <v>0.13754164463099455</v>
      </c>
      <c r="S26" s="34">
        <v>0</v>
      </c>
      <c r="T26" s="34">
        <v>0.3953741266621591</v>
      </c>
      <c r="U26" s="35">
        <v>0</v>
      </c>
      <c r="V26" s="34">
        <v>0</v>
      </c>
      <c r="W26" s="34">
        <v>0</v>
      </c>
      <c r="X26" s="34">
        <v>0</v>
      </c>
      <c r="Y26" s="34">
        <v>1.2579727293216136</v>
      </c>
      <c r="Z26" s="34">
        <v>0</v>
      </c>
      <c r="AA26" s="34">
        <v>0</v>
      </c>
      <c r="AB26" s="34">
        <v>0.21600339861303078</v>
      </c>
      <c r="AC26" s="34">
        <v>0</v>
      </c>
      <c r="AD26" s="34">
        <v>0</v>
      </c>
      <c r="AE26" s="34">
        <v>0</v>
      </c>
      <c r="AF26" s="42">
        <v>0.56083784088347977</v>
      </c>
    </row>
    <row r="27" spans="2:32" x14ac:dyDescent="0.25">
      <c r="B27" s="20">
        <v>42934</v>
      </c>
      <c r="C27" s="41">
        <v>0</v>
      </c>
      <c r="D27" s="34">
        <v>0</v>
      </c>
      <c r="E27" s="34">
        <v>0</v>
      </c>
      <c r="F27" s="34">
        <v>0</v>
      </c>
      <c r="G27" s="34">
        <v>0</v>
      </c>
      <c r="H27" s="34">
        <v>6.7720746527777766</v>
      </c>
      <c r="I27" s="34">
        <v>0</v>
      </c>
      <c r="J27" s="34">
        <v>0.46963478793483898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6.6339641776677657E-2</v>
      </c>
      <c r="S27" s="34">
        <v>0</v>
      </c>
      <c r="T27" s="34">
        <v>0.38520779079861112</v>
      </c>
      <c r="U27" s="35">
        <v>0</v>
      </c>
      <c r="V27" s="34">
        <v>0</v>
      </c>
      <c r="W27" s="34">
        <v>0</v>
      </c>
      <c r="X27" s="34">
        <v>0</v>
      </c>
      <c r="Y27" s="34">
        <v>2.0675320095486107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0.16011413641364131</v>
      </c>
      <c r="AF27" s="42">
        <v>2.1442450629340275</v>
      </c>
    </row>
    <row r="28" spans="2:32" x14ac:dyDescent="0.25">
      <c r="B28" s="20">
        <v>42946</v>
      </c>
      <c r="C28" s="41">
        <v>0</v>
      </c>
      <c r="D28" s="34">
        <v>0</v>
      </c>
      <c r="E28" s="34">
        <v>0</v>
      </c>
      <c r="F28" s="34">
        <v>0</v>
      </c>
      <c r="G28" s="34">
        <v>0.64657534546857465</v>
      </c>
      <c r="H28" s="34">
        <v>0</v>
      </c>
      <c r="I28" s="34">
        <v>1.1999267578124999</v>
      </c>
      <c r="J28" s="34">
        <v>1.0833962065160954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5">
        <v>0</v>
      </c>
      <c r="V28" s="34">
        <v>0</v>
      </c>
      <c r="W28" s="34">
        <v>0.28578814338235292</v>
      </c>
      <c r="X28" s="34">
        <v>0</v>
      </c>
      <c r="Y28" s="34">
        <v>2.5772840711805554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4.1132511688668827E-2</v>
      </c>
      <c r="AF28" s="42">
        <v>1.3184678819444444</v>
      </c>
    </row>
    <row r="29" spans="2:32" x14ac:dyDescent="0.25">
      <c r="B29" s="20">
        <v>42958</v>
      </c>
      <c r="C29" s="41">
        <v>0</v>
      </c>
      <c r="D29" s="34">
        <v>0</v>
      </c>
      <c r="E29" s="34">
        <v>0</v>
      </c>
      <c r="F29" s="34">
        <v>0</v>
      </c>
      <c r="G29" s="34">
        <v>0</v>
      </c>
      <c r="H29" s="34">
        <v>4.444102949061663</v>
      </c>
      <c r="I29" s="34">
        <v>0</v>
      </c>
      <c r="J29" s="34">
        <v>0.43396557340081687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7.0421787487059712E-2</v>
      </c>
      <c r="S29" s="34">
        <v>0</v>
      </c>
      <c r="T29" s="34">
        <v>0</v>
      </c>
      <c r="U29" s="35">
        <v>0</v>
      </c>
      <c r="V29" s="34">
        <v>0</v>
      </c>
      <c r="W29" s="34">
        <v>0</v>
      </c>
      <c r="X29" s="34">
        <v>0</v>
      </c>
      <c r="Y29" s="34">
        <v>4.5636729222520112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5.2780505932630783E-2</v>
      </c>
      <c r="AF29" s="42">
        <v>1.1328552278820379</v>
      </c>
    </row>
    <row r="30" spans="2:32" x14ac:dyDescent="0.25">
      <c r="B30" s="20">
        <v>42970</v>
      </c>
      <c r="C30" s="41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1.2012005166780639</v>
      </c>
      <c r="K30" s="34">
        <v>0</v>
      </c>
      <c r="L30" s="34">
        <v>0</v>
      </c>
      <c r="M30" s="34">
        <v>0</v>
      </c>
      <c r="N30" s="34">
        <v>0.26233062330623308</v>
      </c>
      <c r="O30" s="34">
        <v>0</v>
      </c>
      <c r="P30" s="34">
        <v>0</v>
      </c>
      <c r="Q30" s="34">
        <v>0</v>
      </c>
      <c r="R30" s="34">
        <v>0.12699562639190748</v>
      </c>
      <c r="S30" s="34">
        <v>0</v>
      </c>
      <c r="T30" s="34">
        <v>0.8581029810298102</v>
      </c>
      <c r="U30" s="35">
        <v>0</v>
      </c>
      <c r="V30" s="34">
        <v>0</v>
      </c>
      <c r="W30" s="34">
        <v>0</v>
      </c>
      <c r="X30" s="34">
        <v>5.8211382113821146E-2</v>
      </c>
      <c r="Y30" s="34">
        <v>6.1384010840108401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4.8598030534760805E-2</v>
      </c>
      <c r="AF30" s="42">
        <v>1.2060569105691059</v>
      </c>
    </row>
    <row r="31" spans="2:32" x14ac:dyDescent="0.25">
      <c r="B31" s="20">
        <v>42994</v>
      </c>
      <c r="C31" s="41">
        <v>0</v>
      </c>
      <c r="D31" s="34">
        <v>0.57873756097560969</v>
      </c>
      <c r="E31" s="34">
        <v>0.97841380454620874</v>
      </c>
      <c r="F31" s="34">
        <v>0</v>
      </c>
      <c r="G31" s="34">
        <v>2.1237031562234816</v>
      </c>
      <c r="H31" s="34">
        <v>3.2679111111111112</v>
      </c>
      <c r="I31" s="34">
        <v>7.5119024390243911</v>
      </c>
      <c r="J31" s="34">
        <v>0</v>
      </c>
      <c r="K31" s="34">
        <v>0</v>
      </c>
      <c r="L31" s="34">
        <v>0</v>
      </c>
      <c r="M31" s="34">
        <v>0</v>
      </c>
      <c r="N31" s="34">
        <v>2.0998373983739835</v>
      </c>
      <c r="O31" s="34">
        <v>0</v>
      </c>
      <c r="P31" s="34">
        <v>0.65508130081300819</v>
      </c>
      <c r="Q31" s="34">
        <v>0</v>
      </c>
      <c r="R31" s="34">
        <v>0</v>
      </c>
      <c r="S31" s="34">
        <v>0.36662195121951219</v>
      </c>
      <c r="T31" s="34">
        <v>0.77159891598915986</v>
      </c>
      <c r="U31" s="35">
        <v>0.13328642901813634</v>
      </c>
      <c r="V31" s="34">
        <v>0</v>
      </c>
      <c r="W31" s="34">
        <v>0</v>
      </c>
      <c r="X31" s="34">
        <v>0</v>
      </c>
      <c r="Y31" s="34">
        <v>2.7329268292682927</v>
      </c>
      <c r="Z31" s="34">
        <v>7.4026250066422217E-2</v>
      </c>
      <c r="AA31" s="34">
        <v>0</v>
      </c>
      <c r="AB31" s="34">
        <v>0</v>
      </c>
      <c r="AC31" s="34">
        <v>0</v>
      </c>
      <c r="AD31" s="34">
        <v>0</v>
      </c>
      <c r="AE31" s="34">
        <v>0.16099707531728785</v>
      </c>
      <c r="AF31" s="42">
        <v>1.6341409214092142</v>
      </c>
    </row>
    <row r="32" spans="2:32" x14ac:dyDescent="0.25">
      <c r="B32" s="20">
        <v>43006</v>
      </c>
      <c r="C32" s="41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0.58725212464589238</v>
      </c>
      <c r="U32" s="35">
        <v>0</v>
      </c>
      <c r="V32" s="34">
        <v>0</v>
      </c>
      <c r="W32" s="34">
        <v>0</v>
      </c>
      <c r="X32" s="34">
        <v>0</v>
      </c>
      <c r="Y32" s="34">
        <v>0.76725212464589232</v>
      </c>
      <c r="Z32" s="34">
        <v>7.2221296450591582E-2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42">
        <v>0.43037677053824375</v>
      </c>
    </row>
    <row r="33" spans="2:32" x14ac:dyDescent="0.25">
      <c r="B33" s="20">
        <v>43018</v>
      </c>
      <c r="C33" s="41">
        <v>0</v>
      </c>
      <c r="D33" s="34">
        <v>0</v>
      </c>
      <c r="E33" s="34">
        <v>0.39581881533101054</v>
      </c>
      <c r="F33" s="34">
        <v>0</v>
      </c>
      <c r="G33" s="34">
        <v>0.80230489173578612</v>
      </c>
      <c r="H33" s="34">
        <v>12.536867208672087</v>
      </c>
      <c r="I33" s="34">
        <v>3.9014390243902439</v>
      </c>
      <c r="J33" s="34">
        <v>0</v>
      </c>
      <c r="K33" s="34">
        <v>0</v>
      </c>
      <c r="L33" s="34">
        <v>0</v>
      </c>
      <c r="M33" s="34">
        <v>0</v>
      </c>
      <c r="N33" s="34">
        <v>2.9854200542005422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1.5473441734417344</v>
      </c>
      <c r="U33" s="35">
        <v>0.10279862414008756</v>
      </c>
      <c r="V33" s="34">
        <v>0</v>
      </c>
      <c r="W33" s="34">
        <v>0</v>
      </c>
      <c r="X33" s="34">
        <v>0</v>
      </c>
      <c r="Y33" s="34">
        <v>2.4921138211382114</v>
      </c>
      <c r="Z33" s="34">
        <v>0.98571124926935527</v>
      </c>
      <c r="AA33" s="34">
        <v>0</v>
      </c>
      <c r="AB33" s="34">
        <v>0</v>
      </c>
      <c r="AC33" s="34">
        <v>0</v>
      </c>
      <c r="AD33" s="34">
        <v>0</v>
      </c>
      <c r="AE33" s="34">
        <v>0.8963267058413158</v>
      </c>
      <c r="AF33" s="42">
        <v>2.8917235772357723</v>
      </c>
    </row>
    <row r="34" spans="2:32" x14ac:dyDescent="0.25">
      <c r="B34" s="20">
        <v>43030</v>
      </c>
      <c r="C34" s="41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5">
        <v>0</v>
      </c>
      <c r="V34" s="34">
        <v>0</v>
      </c>
      <c r="W34" s="34">
        <v>0</v>
      </c>
      <c r="X34" s="34">
        <v>0</v>
      </c>
      <c r="Y34" s="34">
        <v>1.0045844504021448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42">
        <v>0.34086595174262735</v>
      </c>
    </row>
    <row r="35" spans="2:32" x14ac:dyDescent="0.25">
      <c r="B35" s="20">
        <v>43042</v>
      </c>
      <c r="C35" s="41">
        <v>0</v>
      </c>
      <c r="D35" s="34">
        <v>0</v>
      </c>
      <c r="E35" s="34">
        <v>2.9513047842087659</v>
      </c>
      <c r="F35" s="34">
        <v>1.6015334315711918</v>
      </c>
      <c r="G35" s="34">
        <v>4.3671965557211463</v>
      </c>
      <c r="H35" s="34">
        <v>0</v>
      </c>
      <c r="I35" s="34">
        <v>4.081967213114754</v>
      </c>
      <c r="J35" s="34">
        <v>2.4841683264388945</v>
      </c>
      <c r="K35" s="34">
        <v>0</v>
      </c>
      <c r="L35" s="34">
        <v>0</v>
      </c>
      <c r="M35" s="34">
        <v>0</v>
      </c>
      <c r="N35" s="34">
        <v>5.1196174863387975</v>
      </c>
      <c r="O35" s="34">
        <v>0</v>
      </c>
      <c r="P35" s="34">
        <v>0</v>
      </c>
      <c r="Q35" s="34">
        <v>0</v>
      </c>
      <c r="R35" s="34">
        <v>1.2950278634420818</v>
      </c>
      <c r="S35" s="34">
        <v>0</v>
      </c>
      <c r="T35" s="34">
        <v>1.292622950819672</v>
      </c>
      <c r="U35" s="35">
        <v>0</v>
      </c>
      <c r="V35" s="34">
        <v>0</v>
      </c>
      <c r="W35" s="34">
        <v>0</v>
      </c>
      <c r="X35" s="34">
        <v>0</v>
      </c>
      <c r="Y35" s="34">
        <v>2.2122950819672131</v>
      </c>
      <c r="Z35" s="34">
        <v>8.2095789135326225E-2</v>
      </c>
      <c r="AA35" s="34">
        <v>0.21590163934426229</v>
      </c>
      <c r="AB35" s="34">
        <v>0</v>
      </c>
      <c r="AC35" s="34">
        <v>0</v>
      </c>
      <c r="AD35" s="34">
        <v>0</v>
      </c>
      <c r="AE35" s="34">
        <v>0</v>
      </c>
      <c r="AF35" s="42">
        <v>0.86401639344262293</v>
      </c>
    </row>
    <row r="36" spans="2:32" x14ac:dyDescent="0.25">
      <c r="B36" s="20">
        <v>43054</v>
      </c>
      <c r="C36" s="41">
        <v>0</v>
      </c>
      <c r="D36" s="34">
        <v>0</v>
      </c>
      <c r="E36" s="34">
        <v>0</v>
      </c>
      <c r="F36" s="34">
        <v>0</v>
      </c>
      <c r="G36" s="34">
        <v>0</v>
      </c>
      <c r="H36" s="34">
        <v>4.781747425474256</v>
      </c>
      <c r="I36" s="34">
        <v>0.73273170731707327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0.51623306233062327</v>
      </c>
      <c r="U36" s="35">
        <v>0</v>
      </c>
      <c r="V36" s="34">
        <v>0</v>
      </c>
      <c r="W36" s="34">
        <v>0</v>
      </c>
      <c r="X36" s="34">
        <v>0</v>
      </c>
      <c r="Y36" s="34">
        <v>1.0681842818428184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42">
        <v>0.40558807588075885</v>
      </c>
    </row>
    <row r="37" spans="2:32" x14ac:dyDescent="0.25">
      <c r="B37" s="20">
        <v>43057</v>
      </c>
      <c r="C37" s="41">
        <v>0</v>
      </c>
      <c r="D37" s="34">
        <v>0</v>
      </c>
      <c r="E37" s="34">
        <v>0</v>
      </c>
      <c r="F37" s="34">
        <v>0</v>
      </c>
      <c r="G37" s="34">
        <v>0</v>
      </c>
      <c r="H37" s="34">
        <v>4.6213844444444439</v>
      </c>
      <c r="I37" s="34">
        <v>1.129175</v>
      </c>
      <c r="J37" s="34">
        <v>0.44903946002076839</v>
      </c>
      <c r="K37" s="34">
        <v>0</v>
      </c>
      <c r="L37" s="34">
        <v>0</v>
      </c>
      <c r="M37" s="34">
        <v>0</v>
      </c>
      <c r="N37" s="34">
        <v>1.3029444444444445</v>
      </c>
      <c r="O37" s="34">
        <v>0</v>
      </c>
      <c r="P37" s="34">
        <v>0</v>
      </c>
      <c r="Q37" s="34">
        <v>0</v>
      </c>
      <c r="R37" s="34">
        <v>0.37101210121012101</v>
      </c>
      <c r="S37" s="34">
        <v>0</v>
      </c>
      <c r="T37" s="34">
        <v>2.2487500000000002</v>
      </c>
      <c r="U37" s="35">
        <v>0</v>
      </c>
      <c r="V37" s="34">
        <v>0</v>
      </c>
      <c r="W37" s="34">
        <v>0</v>
      </c>
      <c r="X37" s="34">
        <v>0</v>
      </c>
      <c r="Y37" s="34">
        <v>1.8676388888888888</v>
      </c>
      <c r="Z37" s="34">
        <v>4.20751633986928E-2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42">
        <v>0.70417500000000011</v>
      </c>
    </row>
    <row r="38" spans="2:32" x14ac:dyDescent="0.25">
      <c r="B38" s="20">
        <v>43066</v>
      </c>
      <c r="C38" s="41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0.48286740331491712</v>
      </c>
      <c r="J38" s="34">
        <v>0</v>
      </c>
      <c r="K38" s="34">
        <v>0</v>
      </c>
      <c r="L38" s="34">
        <v>0</v>
      </c>
      <c r="M38" s="34">
        <v>0</v>
      </c>
      <c r="N38" s="34">
        <v>1.3663535911602209</v>
      </c>
      <c r="O38" s="34">
        <v>0</v>
      </c>
      <c r="P38" s="34">
        <v>0</v>
      </c>
      <c r="Q38" s="34">
        <v>0</v>
      </c>
      <c r="R38" s="34">
        <v>0.75717958536185104</v>
      </c>
      <c r="S38" s="34">
        <v>0</v>
      </c>
      <c r="T38" s="34">
        <v>0.82917127071823193</v>
      </c>
      <c r="U38" s="35">
        <v>0</v>
      </c>
      <c r="V38" s="34">
        <v>0</v>
      </c>
      <c r="W38" s="34">
        <v>0</v>
      </c>
      <c r="X38" s="34">
        <v>0</v>
      </c>
      <c r="Y38" s="34">
        <v>2.3870441988950279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42">
        <v>0.47225966850828727</v>
      </c>
    </row>
    <row r="39" spans="2:32" x14ac:dyDescent="0.25">
      <c r="B39" s="20">
        <v>43072</v>
      </c>
      <c r="C39" s="41">
        <v>0</v>
      </c>
      <c r="D39" s="34">
        <v>25.516097704918035</v>
      </c>
      <c r="E39" s="34">
        <v>2.5280695884911339</v>
      </c>
      <c r="F39" s="34">
        <v>4.0405998649229451</v>
      </c>
      <c r="G39" s="34">
        <v>7.100071755809461</v>
      </c>
      <c r="H39" s="34">
        <v>0</v>
      </c>
      <c r="I39" s="34">
        <v>3.7622950819672134</v>
      </c>
      <c r="J39" s="34">
        <v>8.1269853429344767</v>
      </c>
      <c r="K39" s="34">
        <v>0</v>
      </c>
      <c r="L39" s="34">
        <v>0</v>
      </c>
      <c r="M39" s="34">
        <v>0</v>
      </c>
      <c r="N39" s="34">
        <v>4.9528415300546449</v>
      </c>
      <c r="O39" s="34">
        <v>0</v>
      </c>
      <c r="P39" s="34">
        <v>0</v>
      </c>
      <c r="Q39" s="34">
        <v>0</v>
      </c>
      <c r="R39" s="34">
        <v>0.61878482930260226</v>
      </c>
      <c r="S39" s="34">
        <v>0</v>
      </c>
      <c r="T39" s="34">
        <v>1.9732513661202185</v>
      </c>
      <c r="U39" s="35">
        <v>0</v>
      </c>
      <c r="V39" s="34">
        <v>0</v>
      </c>
      <c r="W39" s="34">
        <v>0</v>
      </c>
      <c r="X39" s="34">
        <v>0</v>
      </c>
      <c r="Y39" s="34">
        <v>10.068360655737704</v>
      </c>
      <c r="Z39" s="34">
        <v>0.1729829636772742</v>
      </c>
      <c r="AA39" s="34">
        <v>7.7049180327868852E-2</v>
      </c>
      <c r="AB39" s="34">
        <v>0</v>
      </c>
      <c r="AC39" s="34">
        <v>0</v>
      </c>
      <c r="AD39" s="34">
        <v>0</v>
      </c>
      <c r="AE39" s="34">
        <v>0.3447979224151923</v>
      </c>
      <c r="AF39" s="42">
        <v>2.4235901639344264</v>
      </c>
    </row>
    <row r="40" spans="2:32" x14ac:dyDescent="0.25">
      <c r="B40" s="20">
        <v>43075</v>
      </c>
      <c r="C40" s="41">
        <v>0</v>
      </c>
      <c r="D40" s="34">
        <v>0</v>
      </c>
      <c r="E40" s="34">
        <v>0</v>
      </c>
      <c r="F40" s="34">
        <v>0</v>
      </c>
      <c r="G40" s="34">
        <v>0</v>
      </c>
      <c r="H40" s="34">
        <v>3.8064540845070423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0.40360563380281689</v>
      </c>
      <c r="O40" s="34">
        <v>0</v>
      </c>
      <c r="P40" s="34">
        <v>0</v>
      </c>
      <c r="Q40" s="34">
        <v>0</v>
      </c>
      <c r="R40" s="34">
        <v>8.3670338864872407E-2</v>
      </c>
      <c r="S40" s="34">
        <v>0</v>
      </c>
      <c r="T40" s="34">
        <v>0.55791549295774645</v>
      </c>
      <c r="U40" s="35">
        <v>7.1830985915492959E-2</v>
      </c>
      <c r="V40" s="34">
        <v>0</v>
      </c>
      <c r="W40" s="34">
        <v>0</v>
      </c>
      <c r="X40" s="34">
        <v>0</v>
      </c>
      <c r="Y40" s="34">
        <v>1.3747887323943662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42">
        <v>0.37614929577464795</v>
      </c>
    </row>
    <row r="41" spans="2:32" ht="15.75" thickBot="1" x14ac:dyDescent="0.3">
      <c r="B41" s="49">
        <v>43090</v>
      </c>
      <c r="C41" s="43">
        <v>0</v>
      </c>
      <c r="D41" s="44">
        <v>0</v>
      </c>
      <c r="E41" s="44">
        <v>0.4</v>
      </c>
      <c r="F41" s="44">
        <v>0</v>
      </c>
      <c r="G41" s="44">
        <v>0</v>
      </c>
      <c r="H41" s="44">
        <v>0</v>
      </c>
      <c r="I41" s="44">
        <v>0</v>
      </c>
      <c r="J41" s="44">
        <v>0.5</v>
      </c>
      <c r="K41" s="44">
        <v>0</v>
      </c>
      <c r="L41" s="44">
        <v>0</v>
      </c>
      <c r="M41" s="44">
        <v>0</v>
      </c>
      <c r="N41" s="44">
        <v>0.5</v>
      </c>
      <c r="O41" s="44">
        <v>0</v>
      </c>
      <c r="P41" s="44">
        <v>0</v>
      </c>
      <c r="Q41" s="44">
        <v>0</v>
      </c>
      <c r="R41" s="44">
        <v>0.4</v>
      </c>
      <c r="S41" s="44">
        <v>0</v>
      </c>
      <c r="T41" s="44">
        <v>0.7</v>
      </c>
      <c r="U41" s="48">
        <v>0</v>
      </c>
      <c r="V41" s="44">
        <v>0</v>
      </c>
      <c r="W41" s="44">
        <v>0</v>
      </c>
      <c r="X41" s="44">
        <v>0</v>
      </c>
      <c r="Y41" s="44">
        <v>1.05</v>
      </c>
      <c r="Z41" s="44">
        <v>0.06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5">
        <v>0.5</v>
      </c>
    </row>
    <row r="42" spans="2:32" ht="15.75" thickBot="1" x14ac:dyDescent="0.3">
      <c r="B42" s="10"/>
      <c r="H42" s="10"/>
      <c r="L42" s="10"/>
      <c r="O42" s="6"/>
      <c r="R42" s="10"/>
      <c r="S42" s="10"/>
      <c r="T42" s="10"/>
      <c r="U42" s="22"/>
      <c r="AC42" s="6"/>
    </row>
    <row r="43" spans="2:32" x14ac:dyDescent="0.25">
      <c r="B43" s="9" t="s">
        <v>5</v>
      </c>
      <c r="C43" s="13">
        <f>COUNT(C12:C41)</f>
        <v>30</v>
      </c>
      <c r="D43" s="13">
        <f>COUNT(D12:D41)</f>
        <v>30</v>
      </c>
      <c r="E43" s="13">
        <f>COUNT(E12:E41)</f>
        <v>30</v>
      </c>
      <c r="F43" s="13">
        <f>COUNT(F12:F41)</f>
        <v>30</v>
      </c>
      <c r="G43" s="13">
        <f>COUNT(G12:G41)</f>
        <v>30</v>
      </c>
      <c r="H43" s="13">
        <f>COUNT(H12:H41)</f>
        <v>30</v>
      </c>
      <c r="I43" s="13">
        <f>COUNT(I12:I41)</f>
        <v>30</v>
      </c>
      <c r="J43" s="13">
        <f>COUNT(J12:J41)</f>
        <v>30</v>
      </c>
      <c r="K43" s="13">
        <f>COUNT(K12:K41)</f>
        <v>30</v>
      </c>
      <c r="L43" s="13">
        <f>COUNT(L12:L41)</f>
        <v>30</v>
      </c>
      <c r="M43" s="13">
        <f>COUNT(M12:M41)</f>
        <v>30</v>
      </c>
      <c r="N43" s="13">
        <f>COUNT(N12:N41)</f>
        <v>30</v>
      </c>
      <c r="O43" s="13">
        <f>COUNT(O12:O41)</f>
        <v>30</v>
      </c>
      <c r="P43" s="13">
        <f>COUNT(P12:P41)</f>
        <v>30</v>
      </c>
      <c r="Q43" s="13">
        <f>COUNT(Q12:Q41)</f>
        <v>30</v>
      </c>
      <c r="R43" s="13">
        <f>COUNT(R12:R41)</f>
        <v>30</v>
      </c>
      <c r="S43" s="13">
        <f>COUNT(S12:S41)</f>
        <v>30</v>
      </c>
      <c r="T43" s="13">
        <f>COUNT(T12:T41)</f>
        <v>30</v>
      </c>
      <c r="U43" s="23">
        <v>0</v>
      </c>
      <c r="V43" s="13">
        <f>COUNT(V12:V41)</f>
        <v>30</v>
      </c>
      <c r="W43" s="13">
        <f>COUNT(W12:W41)</f>
        <v>30</v>
      </c>
      <c r="X43" s="13">
        <f>COUNT(X12:X41)</f>
        <v>30</v>
      </c>
      <c r="Y43" s="13">
        <f>COUNT(Y12:Y41)</f>
        <v>30</v>
      </c>
      <c r="Z43" s="13">
        <f>COUNT(Z12:Z41)</f>
        <v>30</v>
      </c>
      <c r="AA43" s="13">
        <f>COUNT(AA12:AA41)</f>
        <v>30</v>
      </c>
      <c r="AB43" s="13">
        <f>COUNT(AB12:AB41)</f>
        <v>30</v>
      </c>
      <c r="AC43" s="13">
        <f>COUNT(AC12:AC41)</f>
        <v>30</v>
      </c>
      <c r="AD43" s="13">
        <f>COUNT(AD12:AD41)</f>
        <v>30</v>
      </c>
      <c r="AE43" s="13">
        <f>COUNT(AE12:AE41)</f>
        <v>30</v>
      </c>
      <c r="AF43" s="13">
        <f>COUNT(AF12:AF41)</f>
        <v>30</v>
      </c>
    </row>
    <row r="44" spans="2:32" x14ac:dyDescent="0.25">
      <c r="B44" s="7" t="s">
        <v>2</v>
      </c>
      <c r="C44" s="36">
        <f>MAX(C12:C41)</f>
        <v>0</v>
      </c>
      <c r="D44" s="36">
        <f>MAX(D12:D41)</f>
        <v>25.516097704918035</v>
      </c>
      <c r="E44" s="36">
        <f>MAX(E12:E41)</f>
        <v>2.9513047842087659</v>
      </c>
      <c r="F44" s="36">
        <f>MAX(F12:F41)</f>
        <v>4.0405998649229451</v>
      </c>
      <c r="G44" s="36">
        <f>MAX(G12:G41)</f>
        <v>7.100071755809461</v>
      </c>
      <c r="H44" s="36">
        <f>MAX(H12:H41)</f>
        <v>12.536867208672087</v>
      </c>
      <c r="I44" s="36">
        <f>MAX(I12:I41)</f>
        <v>7.5119024390243911</v>
      </c>
      <c r="J44" s="36">
        <f>MAX(J12:J41)</f>
        <v>8.1269853429344767</v>
      </c>
      <c r="K44" s="36">
        <f>MAX(K12:K41)</f>
        <v>0</v>
      </c>
      <c r="L44" s="36">
        <f>MAX(L12:L41)</f>
        <v>0</v>
      </c>
      <c r="M44" s="36">
        <f>MAX(M12:M41)</f>
        <v>0</v>
      </c>
      <c r="N44" s="36">
        <f>MAX(N12:N41)</f>
        <v>5.1196174863387975</v>
      </c>
      <c r="O44" s="36">
        <f>MAX(O12:O41)</f>
        <v>0</v>
      </c>
      <c r="P44" s="36">
        <f>MAX(P12:P41)</f>
        <v>0.65508130081300819</v>
      </c>
      <c r="Q44" s="37">
        <f>MAX(Q12:Q41)</f>
        <v>0</v>
      </c>
      <c r="R44" s="36">
        <f>MAX(R12:R41)</f>
        <v>1.7074534601897688</v>
      </c>
      <c r="S44" s="36">
        <f>MAX(S12:S41)</f>
        <v>0.36662195121951219</v>
      </c>
      <c r="T44" s="36">
        <f>MAX(T12:T41)</f>
        <v>2.2487500000000002</v>
      </c>
      <c r="U44" s="38">
        <v>0</v>
      </c>
      <c r="V44" s="36">
        <f>MAX(V12:V41)</f>
        <v>0</v>
      </c>
      <c r="W44" s="36">
        <f>MAX(W12:W41)</f>
        <v>0.28578814338235292</v>
      </c>
      <c r="X44" s="36">
        <f>MAX(X12:X41)</f>
        <v>0.31183288409703502</v>
      </c>
      <c r="Y44" s="37">
        <f>MAX(Y12:Y41)</f>
        <v>10.068360655737704</v>
      </c>
      <c r="Z44" s="36">
        <f>MAX(Z12:Z41)</f>
        <v>0.98571124926935527</v>
      </c>
      <c r="AA44" s="36">
        <f>MAX(AA12:AA41)</f>
        <v>0.21590163934426229</v>
      </c>
      <c r="AB44" s="36">
        <f>MAX(AB12:AB41)</f>
        <v>0.52048741376318608</v>
      </c>
      <c r="AC44" s="36">
        <f>MAX(AC12:AC41)</f>
        <v>0</v>
      </c>
      <c r="AD44" s="36">
        <f>MAX(AD12:AD41)</f>
        <v>0</v>
      </c>
      <c r="AE44" s="36">
        <f>MAX(AE12:AE41)</f>
        <v>0.8963267058413158</v>
      </c>
      <c r="AF44" s="36">
        <f>MAX(AF12:AF41)</f>
        <v>2.8917235772357723</v>
      </c>
    </row>
    <row r="45" spans="2:32" x14ac:dyDescent="0.25">
      <c r="B45" s="7" t="s">
        <v>3</v>
      </c>
      <c r="C45" s="36">
        <f>MIN(C12:C41)</f>
        <v>0</v>
      </c>
      <c r="D45" s="36">
        <f>MIN(D12:D41)</f>
        <v>0</v>
      </c>
      <c r="E45" s="36">
        <f>MIN(E12:E41)</f>
        <v>0</v>
      </c>
      <c r="F45" s="36">
        <f>MIN(F12:F41)</f>
        <v>0</v>
      </c>
      <c r="G45" s="36">
        <f>MIN(G12:G41)</f>
        <v>0</v>
      </c>
      <c r="H45" s="36">
        <f>MIN(H12:H41)</f>
        <v>0</v>
      </c>
      <c r="I45" s="36">
        <f>MIN(I12:I41)</f>
        <v>0</v>
      </c>
      <c r="J45" s="36">
        <f>MIN(J12:J41)</f>
        <v>0</v>
      </c>
      <c r="K45" s="36">
        <f>MIN(K12:K41)</f>
        <v>0</v>
      </c>
      <c r="L45" s="36">
        <f>MIN(L12:L41)</f>
        <v>0</v>
      </c>
      <c r="M45" s="36">
        <f>MIN(M12:M41)</f>
        <v>0</v>
      </c>
      <c r="N45" s="36">
        <f>MIN(N12:N41)</f>
        <v>0</v>
      </c>
      <c r="O45" s="36">
        <f>MIN(O12:O41)</f>
        <v>0</v>
      </c>
      <c r="P45" s="36">
        <f>MIN(P12:P41)</f>
        <v>0</v>
      </c>
      <c r="Q45" s="37">
        <f>MIN(Q12:Q41)</f>
        <v>0</v>
      </c>
      <c r="R45" s="36">
        <f>MIN(R12:R41)</f>
        <v>0</v>
      </c>
      <c r="S45" s="36">
        <f>MIN(S12:S41)</f>
        <v>0</v>
      </c>
      <c r="T45" s="36">
        <f>MIN(T12:T41)</f>
        <v>0</v>
      </c>
      <c r="U45" s="38">
        <v>0</v>
      </c>
      <c r="V45" s="36">
        <f>MIN(V12:V41)</f>
        <v>0</v>
      </c>
      <c r="W45" s="36">
        <f>MIN(W12:W41)</f>
        <v>0</v>
      </c>
      <c r="X45" s="36">
        <f>MIN(X12:X41)</f>
        <v>0</v>
      </c>
      <c r="Y45" s="37">
        <f>MIN(Y12:Y41)</f>
        <v>0.76725212464589232</v>
      </c>
      <c r="Z45" s="36">
        <f>MIN(Z12:Z41)</f>
        <v>0</v>
      </c>
      <c r="AA45" s="36">
        <f>MIN(AA12:AA41)</f>
        <v>0</v>
      </c>
      <c r="AB45" s="36">
        <f>MIN(AB12:AB41)</f>
        <v>0</v>
      </c>
      <c r="AC45" s="36">
        <f>MIN(AC12:AC41)</f>
        <v>0</v>
      </c>
      <c r="AD45" s="36">
        <f>MIN(AD12:AD41)</f>
        <v>0</v>
      </c>
      <c r="AE45" s="36">
        <f>MIN(AE12:AE41)</f>
        <v>0</v>
      </c>
      <c r="AF45" s="36">
        <f>MIN(AF12:AF41)</f>
        <v>0.31202964959568735</v>
      </c>
    </row>
    <row r="46" spans="2:32" x14ac:dyDescent="0.25">
      <c r="B46" s="7" t="s">
        <v>4</v>
      </c>
      <c r="C46" s="15">
        <f>1</f>
        <v>1</v>
      </c>
      <c r="D46" s="15"/>
      <c r="E46" s="15"/>
      <c r="F46" s="15">
        <v>10</v>
      </c>
      <c r="G46" s="15"/>
      <c r="H46" s="15">
        <v>320</v>
      </c>
      <c r="I46" s="15">
        <v>5600</v>
      </c>
      <c r="J46" s="15"/>
      <c r="K46" s="15">
        <v>10</v>
      </c>
      <c r="L46" s="15">
        <v>105</v>
      </c>
      <c r="M46" s="15">
        <v>7000</v>
      </c>
      <c r="N46" s="15">
        <v>7500</v>
      </c>
      <c r="O46" s="15">
        <v>165</v>
      </c>
      <c r="P46" s="15">
        <v>1</v>
      </c>
      <c r="Q46" s="15">
        <v>115000</v>
      </c>
      <c r="R46" s="15">
        <v>6100</v>
      </c>
      <c r="S46" s="15">
        <v>2.4</v>
      </c>
      <c r="T46" s="17">
        <v>2.2999999999999998</v>
      </c>
      <c r="U46" s="15">
        <v>2</v>
      </c>
      <c r="V46" s="15">
        <v>12</v>
      </c>
      <c r="W46" s="15">
        <v>2400</v>
      </c>
      <c r="X46" s="15">
        <v>50000</v>
      </c>
      <c r="Y46" s="15">
        <v>2000</v>
      </c>
      <c r="Z46" s="15" t="s">
        <v>8</v>
      </c>
      <c r="AA46" s="15"/>
      <c r="AB46" s="15">
        <v>360</v>
      </c>
      <c r="AC46" s="15">
        <v>3</v>
      </c>
      <c r="AD46" s="15">
        <v>1400</v>
      </c>
      <c r="AE46" s="15">
        <v>1000</v>
      </c>
      <c r="AF46" s="15">
        <v>730</v>
      </c>
    </row>
    <row r="47" spans="2:32" ht="15.75" thickBot="1" x14ac:dyDescent="0.3">
      <c r="B47" s="8" t="s">
        <v>6</v>
      </c>
      <c r="C47" s="14">
        <f>IF(ISNUMBER(C46),COUNTIF(C12:C41,"&gt;"&amp;C46),"n/a")</f>
        <v>0</v>
      </c>
      <c r="D47" s="14" t="str">
        <f>IF(ISNUMBER(D46),COUNTIF(D12:D41,"&gt;"&amp;D46),"n/a")</f>
        <v>n/a</v>
      </c>
      <c r="E47" s="14" t="str">
        <f>IF(ISNUMBER(E46),COUNTIF(E12:E41,"&gt;"&amp;E46),"n/a")</f>
        <v>n/a</v>
      </c>
      <c r="F47" s="14">
        <f>IF(ISNUMBER(F46),COUNTIF(F12:F41,"&gt;"&amp;F46),"n/a")</f>
        <v>0</v>
      </c>
      <c r="G47" s="14" t="str">
        <f>IF(ISNUMBER(G46),COUNTIF(G12:G41,"&gt;"&amp;G46),"n/a")</f>
        <v>n/a</v>
      </c>
      <c r="H47" s="14">
        <f>IF(ISNUMBER(H46),COUNTIF(H12:H41,"&gt;"&amp;H46),"n/a")</f>
        <v>0</v>
      </c>
      <c r="I47" s="14">
        <f>IF(ISNUMBER(I46),COUNTIF(I12:I41,"&gt;"&amp;I46),"n/a")</f>
        <v>0</v>
      </c>
      <c r="J47" s="14" t="str">
        <f>IF(ISNUMBER(J46),COUNTIF(J12:J41,"&gt;"&amp;J46),"n/a")</f>
        <v>n/a</v>
      </c>
      <c r="K47" s="14">
        <f>IF(ISNUMBER(K46),COUNTIF(K12:K41,"&gt;"&amp;K46),"n/a")</f>
        <v>0</v>
      </c>
      <c r="L47" s="14">
        <f>IF(ISNUMBER(L46),COUNTIF(L12:L41,"&gt;"&amp;L46),"n/a")</f>
        <v>0</v>
      </c>
      <c r="M47" s="14">
        <f>IF(ISNUMBER(M46),COUNTIF(M12:M41,"&gt;"&amp;M46),"n/a")</f>
        <v>0</v>
      </c>
      <c r="N47" s="14">
        <f>IF(ISNUMBER(N46),COUNTIF(N12:N41,"&gt;"&amp;N46),"n/a")</f>
        <v>0</v>
      </c>
      <c r="O47" s="14">
        <f>IF(ISNUMBER(O46),COUNTIF(O12:O41,"&gt;"&amp;O46),"n/a")</f>
        <v>0</v>
      </c>
      <c r="P47" s="14">
        <f>IF(ISNUMBER(P46),COUNTIF(P12:P41,"&gt;"&amp;P46),"n/a")</f>
        <v>0</v>
      </c>
      <c r="Q47" s="14">
        <f>IF(ISNUMBER(Q46),COUNTIF(Q12:Q41,"&gt;"&amp;Q46),"n/a")</f>
        <v>0</v>
      </c>
      <c r="R47" s="14">
        <f>IF(ISNUMBER(R46),COUNTIF(R12:R41,"&gt;"&amp;R46),"n/a")</f>
        <v>0</v>
      </c>
      <c r="S47" s="14">
        <f>IF(ISNUMBER(S46),COUNTIF(S12:S41,"&gt;"&amp;S46),"n/a")</f>
        <v>0</v>
      </c>
      <c r="T47" s="14">
        <f>IF(ISNUMBER(T46),COUNTIF(T12:T41,"&gt;"&amp;T46),"n/a")</f>
        <v>0</v>
      </c>
      <c r="U47" s="24">
        <v>0</v>
      </c>
      <c r="V47" s="14">
        <f>IF(ISNUMBER(V46),COUNTIF(V12:V41,"&gt;"&amp;V46),"n/a")</f>
        <v>0</v>
      </c>
      <c r="W47" s="14">
        <f>IF(ISNUMBER(W46),COUNTIF(W12:W41,"&gt;"&amp;W46),"n/a")</f>
        <v>0</v>
      </c>
      <c r="X47" s="14">
        <f>IF(ISNUMBER(X46),COUNTIF(X12:X41,"&gt;"&amp;X46),"n/a")</f>
        <v>0</v>
      </c>
      <c r="Y47" s="14">
        <f>IF(ISNUMBER(Y46),COUNTIF(Y12:Y41,"&gt;"&amp;Y46),"n/a")</f>
        <v>0</v>
      </c>
      <c r="Z47" s="14" t="str">
        <f>IF(ISNUMBER(Z46),COUNTIF(Z12:Z41,"&gt;"&amp;Z46),"n/a")</f>
        <v>n/a</v>
      </c>
      <c r="AA47" s="14" t="str">
        <f>IF(ISNUMBER(AA46),COUNTIF(AA12:AA41,"&gt;"&amp;AA46),"n/a")</f>
        <v>n/a</v>
      </c>
      <c r="AB47" s="14">
        <f>IF(ISNUMBER(AB46),COUNTIF(AB12:AB41,"&gt;"&amp;AB46),"n/a")</f>
        <v>0</v>
      </c>
      <c r="AC47" s="14">
        <f>IF(ISNUMBER(AC46),COUNTIF(AC12:AC41,"&gt;"&amp;AC46),"n/a")</f>
        <v>0</v>
      </c>
      <c r="AD47" s="14">
        <f>IF(ISNUMBER(AD46),COUNTIF(AD12:AD41,"&gt;"&amp;AD46),"n/a")</f>
        <v>0</v>
      </c>
      <c r="AE47" s="14">
        <f>IF(ISNUMBER(AE46),COUNTIF(AE12:AE41,"&gt;"&amp;AE46),"n/a")</f>
        <v>0</v>
      </c>
      <c r="AF47" s="14">
        <f>IF(ISNUMBER(AF46),COUNTIF(AF12:AF41,"&gt;"&amp;AF46),"n/a")</f>
        <v>0</v>
      </c>
    </row>
    <row r="48" spans="2:32" x14ac:dyDescent="0.25">
      <c r="B48" s="12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1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2:32" x14ac:dyDescent="0.25">
      <c r="B49" s="12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1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2:32" ht="15.75" thickBot="1" x14ac:dyDescent="0.3">
      <c r="B50" s="12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1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2:32" ht="45" x14ac:dyDescent="0.25">
      <c r="B51" s="18" t="s">
        <v>45</v>
      </c>
      <c r="C51" s="25" t="s">
        <v>33</v>
      </c>
      <c r="D51" s="19" t="s">
        <v>32</v>
      </c>
      <c r="E51" s="19" t="s">
        <v>31</v>
      </c>
      <c r="F51" s="19" t="s">
        <v>56</v>
      </c>
      <c r="G51" s="21" t="s">
        <v>34</v>
      </c>
      <c r="H51" s="21" t="s">
        <v>57</v>
      </c>
      <c r="I51" s="21" t="s">
        <v>35</v>
      </c>
      <c r="J51" s="19" t="s">
        <v>36</v>
      </c>
      <c r="K51" s="19" t="s">
        <v>37</v>
      </c>
      <c r="L51" s="19" t="s">
        <v>38</v>
      </c>
      <c r="M51" s="21" t="s">
        <v>39</v>
      </c>
      <c r="N51" s="19" t="s">
        <v>41</v>
      </c>
      <c r="O51" s="19" t="s">
        <v>42</v>
      </c>
      <c r="P51" s="21" t="s">
        <v>40</v>
      </c>
      <c r="Q51" s="31" t="s">
        <v>43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2:32" s="10" customFormat="1" x14ac:dyDescent="0.25">
      <c r="B52" s="20">
        <v>42742</v>
      </c>
      <c r="C52" s="39">
        <v>0.1633619302949062</v>
      </c>
      <c r="D52" s="32">
        <v>0.10820375335120644</v>
      </c>
      <c r="E52" s="32">
        <v>0</v>
      </c>
      <c r="F52" s="33">
        <v>0</v>
      </c>
      <c r="G52" s="33">
        <v>6.1925038111759451E-2</v>
      </c>
      <c r="H52" s="33">
        <v>0</v>
      </c>
      <c r="I52" s="33">
        <v>0</v>
      </c>
      <c r="J52" s="33">
        <v>2.0764337906744468E-2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40">
        <v>0</v>
      </c>
    </row>
    <row r="53" spans="2:32" s="10" customFormat="1" x14ac:dyDescent="0.25">
      <c r="B53" s="20">
        <v>42754</v>
      </c>
      <c r="C53" s="39">
        <v>0.1</v>
      </c>
      <c r="D53" s="32">
        <v>0.11291105121293801</v>
      </c>
      <c r="E53" s="32">
        <v>0</v>
      </c>
      <c r="F53" s="32">
        <v>0</v>
      </c>
      <c r="G53" s="32">
        <v>2.8830400084562124E-2</v>
      </c>
      <c r="H53" s="32">
        <v>0</v>
      </c>
      <c r="I53" s="32">
        <v>0</v>
      </c>
      <c r="J53" s="32">
        <v>1.9343586491200254E-2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40">
        <v>0</v>
      </c>
    </row>
    <row r="54" spans="2:32" s="10" customFormat="1" x14ac:dyDescent="0.25">
      <c r="B54" s="20">
        <v>42766</v>
      </c>
      <c r="C54" s="39">
        <v>0.15391803278688526</v>
      </c>
      <c r="D54" s="32">
        <v>0.10699453551912569</v>
      </c>
      <c r="E54" s="32">
        <v>0</v>
      </c>
      <c r="F54" s="32">
        <v>0</v>
      </c>
      <c r="G54" s="32">
        <v>3.2786885245901634E-2</v>
      </c>
      <c r="H54" s="32">
        <v>0</v>
      </c>
      <c r="I54" s="32">
        <v>0</v>
      </c>
      <c r="J54" s="32">
        <v>2.1429336762027216E-2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40">
        <v>0</v>
      </c>
    </row>
    <row r="55" spans="2:32" s="10" customFormat="1" x14ac:dyDescent="0.25">
      <c r="B55" s="20">
        <v>42778</v>
      </c>
      <c r="C55" s="41">
        <v>0.18192452830188682</v>
      </c>
      <c r="D55" s="34">
        <v>0.10328840970350404</v>
      </c>
      <c r="E55" s="34">
        <v>0</v>
      </c>
      <c r="F55" s="34">
        <v>0</v>
      </c>
      <c r="G55" s="34">
        <v>2.8275461127847366E-2</v>
      </c>
      <c r="H55" s="34">
        <v>0.1125822102425876</v>
      </c>
      <c r="I55" s="34">
        <v>4.4368690872575445E-2</v>
      </c>
      <c r="J55" s="34">
        <v>1.2208657047724749E-2</v>
      </c>
      <c r="K55" s="34">
        <v>5.4711747311124492E-2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42">
        <v>0</v>
      </c>
    </row>
    <row r="56" spans="2:32" s="10" customFormat="1" x14ac:dyDescent="0.25">
      <c r="B56" s="20">
        <v>42790</v>
      </c>
      <c r="C56" s="41">
        <v>0.24053387533875339</v>
      </c>
      <c r="D56" s="34">
        <v>0.1140379403794038</v>
      </c>
      <c r="E56" s="34">
        <v>0</v>
      </c>
      <c r="F56" s="34">
        <v>0</v>
      </c>
      <c r="G56" s="34">
        <v>2.4974759551517085E-2</v>
      </c>
      <c r="H56" s="34">
        <v>0.16940921409214094</v>
      </c>
      <c r="I56" s="34">
        <v>8.3373186673043193E-2</v>
      </c>
      <c r="J56" s="34">
        <v>1.8863914129337373E-2</v>
      </c>
      <c r="K56" s="34">
        <v>3.7035282974188968E-2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42">
        <v>0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2:32" s="10" customFormat="1" x14ac:dyDescent="0.25">
      <c r="B57" s="20">
        <v>42802</v>
      </c>
      <c r="C57" s="41">
        <v>0.2351257142857143</v>
      </c>
      <c r="D57" s="34">
        <v>0.11094285714285715</v>
      </c>
      <c r="E57" s="34">
        <v>0</v>
      </c>
      <c r="F57" s="34">
        <v>0</v>
      </c>
      <c r="G57" s="34">
        <v>4.1680672268907558E-2</v>
      </c>
      <c r="H57" s="34">
        <v>0.14802285714285715</v>
      </c>
      <c r="I57" s="34">
        <v>6.1204481792717084E-2</v>
      </c>
      <c r="J57" s="34">
        <v>1.9635854341736692E-2</v>
      </c>
      <c r="K57" s="34">
        <v>8.1678224687933426E-2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42">
        <v>0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2:32" s="10" customFormat="1" x14ac:dyDescent="0.25">
      <c r="B58" s="20">
        <v>42817</v>
      </c>
      <c r="C58" s="41">
        <v>0.191455525606469</v>
      </c>
      <c r="D58" s="34">
        <v>0.1</v>
      </c>
      <c r="E58" s="34">
        <v>0</v>
      </c>
      <c r="F58" s="34">
        <v>0</v>
      </c>
      <c r="G58" s="34">
        <v>4.30474076423022E-2</v>
      </c>
      <c r="H58" s="34">
        <v>7.9784366576819421E-2</v>
      </c>
      <c r="I58" s="34">
        <v>0</v>
      </c>
      <c r="J58" s="34">
        <v>1.1759420749431848E-2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42">
        <v>0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2:32" s="10" customFormat="1" x14ac:dyDescent="0.25">
      <c r="B59" s="20">
        <v>42826</v>
      </c>
      <c r="C59" s="41">
        <v>0.55025000000000002</v>
      </c>
      <c r="D59" s="34">
        <v>0.11285714285714286</v>
      </c>
      <c r="E59" s="34">
        <v>0</v>
      </c>
      <c r="F59" s="34">
        <v>0</v>
      </c>
      <c r="G59" s="34">
        <v>7.6546003016591257E-2</v>
      </c>
      <c r="H59" s="34">
        <v>0.37654945054945055</v>
      </c>
      <c r="I59" s="34">
        <v>0.16052574876104286</v>
      </c>
      <c r="J59" s="34">
        <v>4.8023055375996548E-2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42">
        <v>0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2:32" s="10" customFormat="1" x14ac:dyDescent="0.25">
      <c r="B60" s="20">
        <v>42838</v>
      </c>
      <c r="C60" s="41">
        <v>0.25170277777777778</v>
      </c>
      <c r="D60" s="34">
        <v>0.10394444444444445</v>
      </c>
      <c r="E60" s="34">
        <v>0</v>
      </c>
      <c r="F60" s="34">
        <v>0</v>
      </c>
      <c r="G60" s="34">
        <v>1.6857298474945534E-2</v>
      </c>
      <c r="H60" s="34">
        <v>8.933333333333332E-2</v>
      </c>
      <c r="I60" s="34">
        <v>2.6252723311546839E-2</v>
      </c>
      <c r="J60" s="34">
        <v>1.3344226579520696E-2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42">
        <v>0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2:32" x14ac:dyDescent="0.25">
      <c r="B61" s="20">
        <v>42850</v>
      </c>
      <c r="C61" s="41">
        <v>0.26447158365261814</v>
      </c>
      <c r="D61" s="34">
        <v>0.10564069816943381</v>
      </c>
      <c r="E61" s="34">
        <v>0</v>
      </c>
      <c r="F61" s="34">
        <v>0</v>
      </c>
      <c r="G61" s="34">
        <v>2.8380871292748685E-2</v>
      </c>
      <c r="H61" s="34">
        <v>7.4553001277139208E-2</v>
      </c>
      <c r="I61" s="34">
        <v>0</v>
      </c>
      <c r="J61" s="34">
        <v>1.1060192489085883E-2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42">
        <v>0</v>
      </c>
    </row>
    <row r="62" spans="2:32" x14ac:dyDescent="0.25">
      <c r="B62" s="20">
        <v>42862</v>
      </c>
      <c r="C62" s="41">
        <v>0.34332682291666666</v>
      </c>
      <c r="D62" s="34">
        <v>0.10892469618055556</v>
      </c>
      <c r="E62" s="34">
        <v>0</v>
      </c>
      <c r="F62" s="34">
        <v>0</v>
      </c>
      <c r="G62" s="34">
        <v>3.9945448665577331E-2</v>
      </c>
      <c r="H62" s="34">
        <v>0.90959201388888888</v>
      </c>
      <c r="I62" s="34">
        <v>7.457192946623091E-2</v>
      </c>
      <c r="J62" s="34">
        <v>2.4866174768518514E-2</v>
      </c>
      <c r="K62" s="34">
        <v>3.173828125E-2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42">
        <v>0</v>
      </c>
    </row>
    <row r="63" spans="2:32" x14ac:dyDescent="0.25">
      <c r="B63" s="20">
        <v>42874</v>
      </c>
      <c r="C63" s="41">
        <v>0.36040532879818599</v>
      </c>
      <c r="D63" s="34">
        <v>0.11618480725623584</v>
      </c>
      <c r="E63" s="34">
        <v>0</v>
      </c>
      <c r="F63" s="34">
        <v>0</v>
      </c>
      <c r="G63" s="34">
        <v>3.3874660975501313E-2</v>
      </c>
      <c r="H63" s="34">
        <v>0.22170068027210885</v>
      </c>
      <c r="I63" s="34">
        <v>7.9781912765106031E-2</v>
      </c>
      <c r="J63" s="34">
        <v>3.170712729536259E-2</v>
      </c>
      <c r="K63" s="34">
        <v>4.0362261409418142E-2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42">
        <v>0</v>
      </c>
    </row>
    <row r="64" spans="2:32" x14ac:dyDescent="0.25">
      <c r="B64" s="20">
        <v>42886</v>
      </c>
      <c r="C64" s="41">
        <v>0.25213611111111112</v>
      </c>
      <c r="D64" s="34">
        <v>0.11322222222222222</v>
      </c>
      <c r="E64" s="34">
        <v>0</v>
      </c>
      <c r="F64" s="34">
        <v>0</v>
      </c>
      <c r="G64" s="34">
        <v>4.6786492374727671E-2</v>
      </c>
      <c r="H64" s="34">
        <v>0.96768888888888904</v>
      </c>
      <c r="I64" s="34">
        <v>7.0452069716775589E-2</v>
      </c>
      <c r="J64" s="34">
        <v>3.9651416122004353E-2</v>
      </c>
      <c r="K64" s="34">
        <v>4.6618122977346271E-2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42">
        <v>0</v>
      </c>
    </row>
    <row r="65" spans="2:17" x14ac:dyDescent="0.25">
      <c r="B65" s="20">
        <v>42898</v>
      </c>
      <c r="C65" s="41">
        <v>0.61972898354744199</v>
      </c>
      <c r="D65" s="34">
        <v>0.10684584178498986</v>
      </c>
      <c r="E65" s="34">
        <v>0</v>
      </c>
      <c r="F65" s="34">
        <v>0</v>
      </c>
      <c r="G65" s="34">
        <v>7.0071413735654259E-2</v>
      </c>
      <c r="H65" s="34">
        <v>0.52001352265043943</v>
      </c>
      <c r="I65" s="34">
        <v>0</v>
      </c>
      <c r="J65" s="34">
        <v>1.1257551251287081</v>
      </c>
      <c r="K65" s="34">
        <v>5.3187997663075935E-2</v>
      </c>
      <c r="L65" s="34">
        <v>0</v>
      </c>
      <c r="M65" s="34">
        <v>6.8171380458494399E-2</v>
      </c>
      <c r="N65" s="34">
        <v>0</v>
      </c>
      <c r="O65" s="34">
        <v>0</v>
      </c>
      <c r="P65" s="34">
        <v>0</v>
      </c>
      <c r="Q65" s="42">
        <v>0</v>
      </c>
    </row>
    <row r="66" spans="2:17" x14ac:dyDescent="0.25">
      <c r="B66" s="20">
        <v>42925</v>
      </c>
      <c r="C66" s="41">
        <v>0.28106828938471939</v>
      </c>
      <c r="D66" s="34">
        <v>0.10484561640748254</v>
      </c>
      <c r="E66" s="34">
        <v>0</v>
      </c>
      <c r="F66" s="34">
        <v>0</v>
      </c>
      <c r="G66" s="34">
        <v>2.5272110196343581E-2</v>
      </c>
      <c r="H66" s="34">
        <v>0</v>
      </c>
      <c r="I66" s="34">
        <v>0</v>
      </c>
      <c r="J66" s="34">
        <v>0.32069341146420249</v>
      </c>
      <c r="K66" s="34">
        <v>7.444842684311756E-2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42">
        <v>0</v>
      </c>
    </row>
    <row r="67" spans="2:17" x14ac:dyDescent="0.25">
      <c r="B67" s="20">
        <v>42934</v>
      </c>
      <c r="C67" s="41">
        <v>0.79286431206597208</v>
      </c>
      <c r="D67" s="34">
        <v>0.12582465277777777</v>
      </c>
      <c r="E67" s="34">
        <v>0</v>
      </c>
      <c r="F67" s="34">
        <v>0</v>
      </c>
      <c r="G67" s="34">
        <v>4.8801530160675372E-2</v>
      </c>
      <c r="H67" s="34">
        <v>0</v>
      </c>
      <c r="I67" s="34">
        <v>0.36051964188453151</v>
      </c>
      <c r="J67" s="34">
        <v>0.10905213865059912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42">
        <v>0</v>
      </c>
    </row>
    <row r="68" spans="2:17" x14ac:dyDescent="0.25">
      <c r="B68" s="20">
        <v>42946</v>
      </c>
      <c r="C68" s="41">
        <v>0.1</v>
      </c>
      <c r="D68" s="34">
        <v>0.10748697916666668</v>
      </c>
      <c r="E68" s="34">
        <v>0</v>
      </c>
      <c r="F68" s="34">
        <v>0</v>
      </c>
      <c r="G68" s="34">
        <v>4.57165287990196E-2</v>
      </c>
      <c r="H68" s="34">
        <v>0.23691406249999999</v>
      </c>
      <c r="I68" s="34">
        <v>0</v>
      </c>
      <c r="J68" s="34">
        <v>0.1263520816312636</v>
      </c>
      <c r="K68" s="34">
        <v>0</v>
      </c>
      <c r="L68" s="34">
        <v>0</v>
      </c>
      <c r="M68" s="34">
        <v>9.7477111176624734E-2</v>
      </c>
      <c r="N68" s="34">
        <v>0</v>
      </c>
      <c r="O68" s="34">
        <v>0</v>
      </c>
      <c r="P68" s="34">
        <v>0</v>
      </c>
      <c r="Q68" s="42">
        <v>0</v>
      </c>
    </row>
    <row r="69" spans="2:17" x14ac:dyDescent="0.25">
      <c r="B69" s="20">
        <v>42958</v>
      </c>
      <c r="C69" s="41">
        <v>0.48362198391420907</v>
      </c>
      <c r="D69" s="34">
        <v>0.11211796246648795</v>
      </c>
      <c r="E69" s="34">
        <v>0</v>
      </c>
      <c r="F69" s="34">
        <v>0</v>
      </c>
      <c r="G69" s="34">
        <v>5.2935919676181456E-2</v>
      </c>
      <c r="H69" s="34">
        <v>0.19734048257372658</v>
      </c>
      <c r="I69" s="34">
        <v>0</v>
      </c>
      <c r="J69" s="34">
        <v>3.9793933659254592E-2</v>
      </c>
      <c r="K69" s="34">
        <v>3.5919727218303443E-2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42">
        <v>0</v>
      </c>
    </row>
    <row r="70" spans="2:17" x14ac:dyDescent="0.25">
      <c r="B70" s="20">
        <v>42970</v>
      </c>
      <c r="C70" s="41">
        <v>0.41238753387533877</v>
      </c>
      <c r="D70" s="34">
        <v>0.1186449864498645</v>
      </c>
      <c r="E70" s="34">
        <v>0</v>
      </c>
      <c r="F70" s="34">
        <v>0</v>
      </c>
      <c r="G70" s="34">
        <v>5.4625644295658644E-2</v>
      </c>
      <c r="H70" s="34">
        <v>3.9869918699186997E-2</v>
      </c>
      <c r="I70" s="34">
        <v>5.722939582337E-2</v>
      </c>
      <c r="J70" s="34">
        <v>4.1367766618842658E-2</v>
      </c>
      <c r="K70" s="34">
        <v>4.5591601547083437E-2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42">
        <v>0</v>
      </c>
    </row>
    <row r="71" spans="2:17" x14ac:dyDescent="0.25">
      <c r="B71" s="20">
        <v>42994</v>
      </c>
      <c r="C71" s="41">
        <v>0.69824661246612474</v>
      </c>
      <c r="D71" s="34">
        <v>0.11208672086720868</v>
      </c>
      <c r="E71" s="34">
        <v>0</v>
      </c>
      <c r="F71" s="34">
        <v>0</v>
      </c>
      <c r="G71" s="34">
        <v>6.6103406132100528E-2</v>
      </c>
      <c r="H71" s="34">
        <v>5.441734417344174E-2</v>
      </c>
      <c r="I71" s="34">
        <v>0</v>
      </c>
      <c r="J71" s="34">
        <v>5.3297199638663049E-2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42">
        <v>0</v>
      </c>
    </row>
    <row r="72" spans="2:17" x14ac:dyDescent="0.25">
      <c r="B72" s="20">
        <v>43006</v>
      </c>
      <c r="C72" s="41">
        <v>0.1</v>
      </c>
      <c r="D72" s="34">
        <v>0.10566572237960341</v>
      </c>
      <c r="E72" s="34">
        <v>0</v>
      </c>
      <c r="F72" s="34">
        <v>0</v>
      </c>
      <c r="G72" s="34">
        <v>2.8300838749097373E-2</v>
      </c>
      <c r="H72" s="34">
        <v>0</v>
      </c>
      <c r="I72" s="34">
        <v>0</v>
      </c>
      <c r="J72" s="34">
        <v>2.0552130200522135E-2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42">
        <v>0</v>
      </c>
    </row>
    <row r="73" spans="2:17" x14ac:dyDescent="0.25">
      <c r="B73" s="20">
        <v>43018</v>
      </c>
      <c r="C73" s="41">
        <v>1.1650135501355015</v>
      </c>
      <c r="D73" s="34">
        <v>3.028428184281843</v>
      </c>
      <c r="E73" s="34">
        <v>0</v>
      </c>
      <c r="F73" s="34">
        <v>7.8488962559528516E-2</v>
      </c>
      <c r="G73" s="34">
        <v>0.24576226154418407</v>
      </c>
      <c r="H73" s="34">
        <v>0.30794579945799461</v>
      </c>
      <c r="I73" s="34">
        <v>0</v>
      </c>
      <c r="J73" s="34">
        <v>0.28835219724746264</v>
      </c>
      <c r="K73" s="34">
        <v>0.27016339095429787</v>
      </c>
      <c r="L73" s="34">
        <v>0</v>
      </c>
      <c r="M73" s="34">
        <v>0.4172163419747405</v>
      </c>
      <c r="N73" s="34">
        <v>0</v>
      </c>
      <c r="O73" s="34">
        <v>0</v>
      </c>
      <c r="P73" s="34">
        <v>0</v>
      </c>
      <c r="Q73" s="42">
        <v>0</v>
      </c>
    </row>
    <row r="74" spans="2:17" x14ac:dyDescent="0.25">
      <c r="B74" s="20">
        <v>43030</v>
      </c>
      <c r="C74" s="41">
        <v>0.18911796246648796</v>
      </c>
      <c r="D74" s="34">
        <v>0.10589812332439678</v>
      </c>
      <c r="E74" s="34">
        <v>0</v>
      </c>
      <c r="F74" s="34">
        <v>0</v>
      </c>
      <c r="G74" s="34">
        <v>2.2499080060978813E-2</v>
      </c>
      <c r="H74" s="34">
        <v>0</v>
      </c>
      <c r="I74" s="34">
        <v>0</v>
      </c>
      <c r="J74" s="34">
        <v>1.3536245597434686E-2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42">
        <v>0</v>
      </c>
    </row>
    <row r="75" spans="2:17" x14ac:dyDescent="0.25">
      <c r="B75" s="20">
        <v>43042</v>
      </c>
      <c r="C75" s="41">
        <v>0.1</v>
      </c>
      <c r="D75" s="34">
        <v>0.1146448087431694</v>
      </c>
      <c r="E75" s="34">
        <v>0</v>
      </c>
      <c r="F75" s="34">
        <v>0</v>
      </c>
      <c r="G75" s="34">
        <v>5.0037501339333545E-2</v>
      </c>
      <c r="H75" s="34">
        <v>0.22054644808743171</v>
      </c>
      <c r="I75" s="34">
        <v>0.68035465552341157</v>
      </c>
      <c r="J75" s="34">
        <v>3.5090538947819563E-2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42">
        <v>0</v>
      </c>
    </row>
    <row r="76" spans="2:17" x14ac:dyDescent="0.25">
      <c r="B76" s="20">
        <v>43054</v>
      </c>
      <c r="C76" s="41">
        <v>0.22475067750677508</v>
      </c>
      <c r="D76" s="34">
        <v>0.11544715447154472</v>
      </c>
      <c r="E76" s="34">
        <v>0</v>
      </c>
      <c r="F76" s="34">
        <v>0</v>
      </c>
      <c r="G76" s="34">
        <v>3.1856102874754239E-2</v>
      </c>
      <c r="H76" s="34">
        <v>0</v>
      </c>
      <c r="I76" s="34">
        <v>0</v>
      </c>
      <c r="J76" s="34">
        <v>2.1441096763908814E-2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42">
        <v>0</v>
      </c>
    </row>
    <row r="77" spans="2:17" x14ac:dyDescent="0.25">
      <c r="B77" s="20">
        <v>43057</v>
      </c>
      <c r="C77" s="41">
        <v>0.14690833333333334</v>
      </c>
      <c r="D77" s="34">
        <v>0.25041666666666668</v>
      </c>
      <c r="E77" s="34">
        <v>0</v>
      </c>
      <c r="F77" s="34">
        <v>0</v>
      </c>
      <c r="G77" s="34">
        <v>4.5588235294117645E-2</v>
      </c>
      <c r="H77" s="34">
        <v>0.17568888888888889</v>
      </c>
      <c r="I77" s="34">
        <v>0.57625272331154687</v>
      </c>
      <c r="J77" s="34">
        <v>3.7608932461873634E-2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42">
        <v>0</v>
      </c>
    </row>
    <row r="78" spans="2:17" x14ac:dyDescent="0.25">
      <c r="B78" s="20">
        <v>43066</v>
      </c>
      <c r="C78" s="41">
        <v>0.25657458563535912</v>
      </c>
      <c r="D78" s="34">
        <v>0.11292817679558012</v>
      </c>
      <c r="E78" s="34">
        <v>0</v>
      </c>
      <c r="F78" s="34">
        <v>0</v>
      </c>
      <c r="G78" s="34">
        <v>2.4076481421297799E-2</v>
      </c>
      <c r="H78" s="34">
        <v>0.10676243093922654</v>
      </c>
      <c r="I78" s="34">
        <v>0</v>
      </c>
      <c r="J78" s="34">
        <v>1.8714115480446318E-2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42">
        <v>0</v>
      </c>
    </row>
    <row r="79" spans="2:17" x14ac:dyDescent="0.25">
      <c r="B79" s="20">
        <v>43072</v>
      </c>
      <c r="C79" s="41">
        <v>0.1</v>
      </c>
      <c r="D79" s="34">
        <v>0.13469945355191257</v>
      </c>
      <c r="E79" s="34">
        <v>0</v>
      </c>
      <c r="F79" s="34">
        <v>0</v>
      </c>
      <c r="G79" s="34">
        <v>7.9127825993785483E-2</v>
      </c>
      <c r="H79" s="34">
        <v>0.3949289617486339</v>
      </c>
      <c r="I79" s="34">
        <v>0</v>
      </c>
      <c r="J79" s="34">
        <v>5.767170256080574E-2</v>
      </c>
      <c r="K79" s="34">
        <v>7.189240808530957E-2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42">
        <v>0</v>
      </c>
    </row>
    <row r="80" spans="2:17" x14ac:dyDescent="0.25">
      <c r="B80" s="20">
        <v>43075</v>
      </c>
      <c r="C80" s="41">
        <v>0.2050985915492958</v>
      </c>
      <c r="D80" s="34">
        <v>0.11535211267605634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1.471969069317868E-2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42">
        <v>0</v>
      </c>
    </row>
    <row r="81" spans="2:32" ht="15.75" thickBot="1" x14ac:dyDescent="0.3">
      <c r="B81" s="49">
        <v>43090</v>
      </c>
      <c r="C81" s="43">
        <v>0.12</v>
      </c>
      <c r="D81" s="44">
        <v>0.13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0.04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5">
        <v>0</v>
      </c>
    </row>
    <row r="82" spans="2:32" ht="15.75" thickBot="1" x14ac:dyDescent="0.3">
      <c r="B82" s="10"/>
      <c r="F82" s="10"/>
      <c r="G82" s="10"/>
      <c r="H82" s="10"/>
      <c r="I82" s="10"/>
      <c r="J82" s="10"/>
      <c r="K82" s="6"/>
    </row>
    <row r="83" spans="2:32" x14ac:dyDescent="0.25">
      <c r="B83" s="9" t="s">
        <v>5</v>
      </c>
      <c r="C83" s="26">
        <f>COUNT(C52:C81)</f>
        <v>30</v>
      </c>
      <c r="D83" s="13">
        <f>COUNT(D52:D81)</f>
        <v>30</v>
      </c>
      <c r="E83" s="13">
        <f>COUNT(E52:E81)</f>
        <v>30</v>
      </c>
      <c r="F83" s="13">
        <f>COUNT(F52:F81)</f>
        <v>30</v>
      </c>
      <c r="G83" s="13">
        <f>COUNT(G52:G81)</f>
        <v>30</v>
      </c>
      <c r="H83" s="13">
        <f>COUNT(H52:H81)</f>
        <v>30</v>
      </c>
      <c r="I83" s="13">
        <f>COUNT(I52:I81)</f>
        <v>30</v>
      </c>
      <c r="J83" s="13">
        <f>COUNT(J52:J81)</f>
        <v>30</v>
      </c>
      <c r="K83" s="13">
        <f>COUNT(K52:K81)</f>
        <v>30</v>
      </c>
      <c r="L83" s="13">
        <f>COUNT(L52:L81)</f>
        <v>30</v>
      </c>
      <c r="M83" s="13">
        <f>COUNT(M52:M81)</f>
        <v>30</v>
      </c>
      <c r="N83" s="13">
        <f>COUNT(N52:N81)</f>
        <v>30</v>
      </c>
      <c r="O83" s="13">
        <f>COUNT(O52:O81)</f>
        <v>30</v>
      </c>
      <c r="P83" s="13">
        <f>COUNT(P52:P81)</f>
        <v>30</v>
      </c>
      <c r="Q83" s="27">
        <f>COUNT(Q52:Q81)</f>
        <v>30</v>
      </c>
    </row>
    <row r="84" spans="2:32" x14ac:dyDescent="0.25">
      <c r="B84" s="7" t="s">
        <v>2</v>
      </c>
      <c r="C84" s="46">
        <f>MAX(C52:C81)</f>
        <v>1.1650135501355015</v>
      </c>
      <c r="D84" s="36">
        <f>MAX(D52:D81)</f>
        <v>3.028428184281843</v>
      </c>
      <c r="E84" s="36">
        <f>MAX(E52:E81)</f>
        <v>0</v>
      </c>
      <c r="F84" s="36">
        <f>MAX(F52:F81)</f>
        <v>7.8488962559528516E-2</v>
      </c>
      <c r="G84" s="36">
        <f>MAX(G52:G81)</f>
        <v>0.24576226154418407</v>
      </c>
      <c r="H84" s="36">
        <f>MAX(H52:H81)</f>
        <v>0.96768888888888904</v>
      </c>
      <c r="I84" s="36">
        <f>MAX(I52:I81)</f>
        <v>0.68035465552341157</v>
      </c>
      <c r="J84" s="36">
        <f>MAX(J52:J81)</f>
        <v>1.1257551251287081</v>
      </c>
      <c r="K84" s="36">
        <f>MAX(K52:K81)</f>
        <v>0.27016339095429787</v>
      </c>
      <c r="L84" s="36">
        <f>MAX(L52:L81)</f>
        <v>0</v>
      </c>
      <c r="M84" s="36">
        <f>MAX(M52:M81)</f>
        <v>0.4172163419747405</v>
      </c>
      <c r="N84" s="36">
        <f>MAX(N52:N81)</f>
        <v>0</v>
      </c>
      <c r="O84" s="36">
        <f>MAX(O52:O81)</f>
        <v>0</v>
      </c>
      <c r="P84" s="36">
        <f>MAX(P52:P81)</f>
        <v>0</v>
      </c>
      <c r="Q84" s="47">
        <f>MAX(Q52:Q81)</f>
        <v>0</v>
      </c>
    </row>
    <row r="85" spans="2:32" x14ac:dyDescent="0.25">
      <c r="B85" s="7" t="s">
        <v>3</v>
      </c>
      <c r="C85" s="46">
        <f>MIN(C52:C81)</f>
        <v>0.1</v>
      </c>
      <c r="D85" s="36">
        <f>MIN(D52:D81)</f>
        <v>0.1</v>
      </c>
      <c r="E85" s="36">
        <f>MIN(E52:E81)</f>
        <v>0</v>
      </c>
      <c r="F85" s="36">
        <f>MIN(F52:F81)</f>
        <v>0</v>
      </c>
      <c r="G85" s="36">
        <f>MIN(G52:G81)</f>
        <v>0</v>
      </c>
      <c r="H85" s="36">
        <f>MIN(H52:H81)</f>
        <v>0</v>
      </c>
      <c r="I85" s="36">
        <f>MIN(I52:I81)</f>
        <v>0</v>
      </c>
      <c r="J85" s="36">
        <f>MIN(J52:J81)</f>
        <v>1.1060192489085883E-2</v>
      </c>
      <c r="K85" s="36">
        <f>MIN(K52:K81)</f>
        <v>0</v>
      </c>
      <c r="L85" s="36">
        <f>MIN(L52:L81)</f>
        <v>0</v>
      </c>
      <c r="M85" s="36">
        <f>MIN(M52:M81)</f>
        <v>0</v>
      </c>
      <c r="N85" s="36">
        <f>MIN(N52:N81)</f>
        <v>0</v>
      </c>
      <c r="O85" s="36">
        <f>MIN(O52:O81)</f>
        <v>0</v>
      </c>
      <c r="P85" s="36">
        <f>MIN(P52:P81)</f>
        <v>0</v>
      </c>
      <c r="Q85" s="47">
        <f>MIN(Q52:Q81)</f>
        <v>0</v>
      </c>
    </row>
    <row r="86" spans="2:32" x14ac:dyDescent="0.25">
      <c r="B86" s="7" t="s">
        <v>4</v>
      </c>
      <c r="C86" s="28">
        <v>730</v>
      </c>
      <c r="D86" s="15">
        <v>400</v>
      </c>
      <c r="E86" s="15">
        <v>55</v>
      </c>
      <c r="F86" s="15">
        <v>400</v>
      </c>
      <c r="G86" s="15"/>
      <c r="H86" s="15"/>
      <c r="I86" s="15">
        <v>220</v>
      </c>
      <c r="J86" s="15"/>
      <c r="K86" s="15">
        <v>220</v>
      </c>
      <c r="L86" s="15">
        <v>95</v>
      </c>
      <c r="M86" s="15">
        <v>220</v>
      </c>
      <c r="N86" s="15"/>
      <c r="O86" s="15"/>
      <c r="P86" s="15">
        <v>30500</v>
      </c>
      <c r="Q86" s="16">
        <v>22.5</v>
      </c>
    </row>
    <row r="87" spans="2:32" ht="15.75" thickBot="1" x14ac:dyDescent="0.3">
      <c r="B87" s="8" t="s">
        <v>6</v>
      </c>
      <c r="C87" s="29">
        <f>IF(ISNUMBER(C86),COUNTIF(C52:C81,"&gt;"&amp;C86),"n/a")</f>
        <v>0</v>
      </c>
      <c r="D87" s="14">
        <f>IF(ISNUMBER(D86),COUNTIF(D52:D81,"&gt;"&amp;D86),"n/a")</f>
        <v>0</v>
      </c>
      <c r="E87" s="14">
        <f>IF(ISNUMBER(E86),COUNTIF(E52:E81,"&gt;"&amp;E86),"n/a")</f>
        <v>0</v>
      </c>
      <c r="F87" s="14">
        <f>IF(ISNUMBER(F86),COUNTIF(F52:F81,"&gt;"&amp;F86),"n/a")</f>
        <v>0</v>
      </c>
      <c r="G87" s="14" t="str">
        <f>IF(ISNUMBER(G86),COUNTIF(G52:G81,"&gt;"&amp;G86),"n/a")</f>
        <v>n/a</v>
      </c>
      <c r="H87" s="14" t="str">
        <f>IF(ISNUMBER(H86),COUNTIF(H52:H81,"&gt;"&amp;H86),"n/a")</f>
        <v>n/a</v>
      </c>
      <c r="I87" s="14">
        <f>IF(ISNUMBER(I86),COUNTIF(I52:I81,"&gt;"&amp;I86),"n/a")</f>
        <v>0</v>
      </c>
      <c r="J87" s="14" t="str">
        <f>IF(ISNUMBER(J86),COUNTIF(J52:J81,"&gt;"&amp;J86),"n/a")</f>
        <v>n/a</v>
      </c>
      <c r="K87" s="14">
        <f>IF(ISNUMBER(K86),COUNTIF(K52:K81,"&gt;"&amp;K86),"n/a")</f>
        <v>0</v>
      </c>
      <c r="L87" s="14">
        <f>IF(ISNUMBER(L86),COUNTIF(L52:L81,"&gt;"&amp;L86),"n/a")</f>
        <v>0</v>
      </c>
      <c r="M87" s="14">
        <f>IF(ISNUMBER(M86),COUNTIF(M52:M81,"&gt;"&amp;M86),"n/a")</f>
        <v>0</v>
      </c>
      <c r="N87" s="14" t="str">
        <f>IF(ISNUMBER(N86),COUNTIF(N52:N81,"&gt;"&amp;N86),"n/a")</f>
        <v>n/a</v>
      </c>
      <c r="O87" s="14" t="str">
        <f>IF(ISNUMBER(O86),COUNTIF(O52:O81,"&gt;"&amp;O86),"n/a")</f>
        <v>n/a</v>
      </c>
      <c r="P87" s="14">
        <f>IF(ISNUMBER(P86),COUNTIF(P52:P81,"&gt;"&amp;P86),"n/a")</f>
        <v>0</v>
      </c>
      <c r="Q87" s="30">
        <f>IF(ISNUMBER(Q86),COUNTIF(Q52:Q81,"&gt;"&amp;Q86),"n/a")</f>
        <v>0</v>
      </c>
    </row>
    <row r="88" spans="2:32" x14ac:dyDescent="0.25">
      <c r="B88" s="12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93" spans="2:32" x14ac:dyDescent="0.25"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</sheetData>
  <mergeCells count="31">
    <mergeCell ref="B10:B11"/>
    <mergeCell ref="AA10:AA11"/>
    <mergeCell ref="AB10:AB11"/>
    <mergeCell ref="AC10:AC11"/>
    <mergeCell ref="AD10:AD11"/>
    <mergeCell ref="O10:O11"/>
    <mergeCell ref="P10:P11"/>
    <mergeCell ref="Q10:Q11"/>
    <mergeCell ref="R10:R11"/>
    <mergeCell ref="S10:S11"/>
    <mergeCell ref="T10:T11"/>
    <mergeCell ref="C10:C11"/>
    <mergeCell ref="D10:D11"/>
    <mergeCell ref="E10:E11"/>
    <mergeCell ref="F10:F11"/>
    <mergeCell ref="G10:G11"/>
    <mergeCell ref="AE10:AE11"/>
    <mergeCell ref="AF10:AF11"/>
    <mergeCell ref="U10:U11"/>
    <mergeCell ref="V10:V11"/>
    <mergeCell ref="W10:W11"/>
    <mergeCell ref="X10:X11"/>
    <mergeCell ref="Y10:Y11"/>
    <mergeCell ref="Z10:Z11"/>
    <mergeCell ref="M10:M11"/>
    <mergeCell ref="N10:N11"/>
    <mergeCell ref="H10:H11"/>
    <mergeCell ref="I10:I11"/>
    <mergeCell ref="J10:J11"/>
    <mergeCell ref="K10:K11"/>
    <mergeCell ref="L10:L11"/>
  </mergeCells>
  <conditionalFormatting sqref="T12:T41">
    <cfRule type="cellIs" dxfId="0" priority="1" operator="greaterThan">
      <formula>2.3</formula>
    </cfRule>
  </conditionalFormatting>
  <pageMargins left="0.7" right="0.7" top="0.75" bottom="0.75" header="0.3" footer="0.3"/>
  <pageSetup scale="34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VOCReport</vt:lpstr>
    </vt:vector>
  </TitlesOfParts>
  <Company>MGS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Jutzi, Mallory (MOECC)</dc:creator>
  <cp:lastModifiedBy>Jutzi, Mallory (MOECC)</cp:lastModifiedBy>
  <cp:lastPrinted>2017-09-28T17:31:36Z</cp:lastPrinted>
  <dcterms:created xsi:type="dcterms:W3CDTF">2016-03-23T16:11:12Z</dcterms:created>
  <dcterms:modified xsi:type="dcterms:W3CDTF">2018-03-20T14:18:26Z</dcterms:modified>
</cp:coreProperties>
</file>