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502"/>
  <workbookPr/>
  <mc:AlternateContent xmlns:mc="http://schemas.openxmlformats.org/markup-compatibility/2006">
    <mc:Choice Requires="x15">
      <x15ac:absPath xmlns:x15ac="http://schemas.microsoft.com/office/spreadsheetml/2010/11/ac" url="https://lambtonbases.sharepoint.com/sites/Environmental_ATG/Shared Documents/BASES-ENV/Data Storage/2026/"/>
    </mc:Choice>
  </mc:AlternateContent>
  <xr:revisionPtr revIDLastSave="0" documentId="8_{54265B6E-733A-499F-8906-BAA5BC374F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S-CASA" sheetId="8" r:id="rId1"/>
  </sheets>
  <definedNames>
    <definedName name="Air_Contaminants_Benchmarks_List__Standards_guidelines_and_screening_levels_for_assessing_point_of_impingement_concentrations_of_air_contaminants" comment="Contains the ACB List, which is a list of standards, guidelines and screening levels used for assessing point of impingement concentrations of air contaminance in accordance with Ontario Regulation 419 - Local Air Quality">#REF!</definedName>
    <definedName name="Chem">#REF!</definedName>
    <definedName name="kount">#REF!</definedName>
    <definedName name="Name">OFFSET(#REF!,0,Chem,1,1)</definedName>
    <definedName name="Table_4_Schedule_6_Upper_Risk_Thresholds__URT" comment="Table 4 lists the Upper Risk Thresholds as set out in Schedule 6 of Ontario Regulation 419/05. 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8" l="1"/>
  <c r="D41" i="8"/>
  <c r="C41" i="8" s="1"/>
  <c r="D13" i="8"/>
  <c r="D53" i="8"/>
  <c r="C53" i="8" s="1"/>
  <c r="F53" i="8"/>
  <c r="F14" i="8"/>
  <c r="F13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2" i="8"/>
  <c r="F43" i="8"/>
  <c r="F44" i="8"/>
  <c r="F45" i="8"/>
  <c r="F46" i="8"/>
  <c r="F47" i="8"/>
  <c r="F48" i="8"/>
  <c r="F49" i="8"/>
  <c r="F50" i="8"/>
  <c r="F51" i="8"/>
  <c r="F52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12" i="8"/>
  <c r="D14" i="8"/>
  <c r="D15" i="8"/>
  <c r="C15" i="8" s="1"/>
  <c r="D16" i="8"/>
  <c r="C16" i="8" s="1"/>
  <c r="D17" i="8"/>
  <c r="C17" i="8" s="1"/>
  <c r="D18" i="8"/>
  <c r="C18" i="8" s="1"/>
  <c r="D19" i="8"/>
  <c r="C19" i="8" s="1"/>
  <c r="D20" i="8"/>
  <c r="C20" i="8" s="1"/>
  <c r="D21" i="8"/>
  <c r="C21" i="8" s="1"/>
  <c r="D22" i="8"/>
  <c r="C22" i="8" s="1"/>
  <c r="D23" i="8"/>
  <c r="C23" i="8" s="1"/>
  <c r="D24" i="8"/>
  <c r="C24" i="8" s="1"/>
  <c r="D25" i="8"/>
  <c r="D26" i="8"/>
  <c r="C26" i="8" s="1"/>
  <c r="D27" i="8"/>
  <c r="C27" i="8" s="1"/>
  <c r="D28" i="8"/>
  <c r="C28" i="8" s="1"/>
  <c r="D29" i="8"/>
  <c r="C29" i="8" s="1"/>
  <c r="D30" i="8"/>
  <c r="C30" i="8" s="1"/>
  <c r="D31" i="8"/>
  <c r="C31" i="8" s="1"/>
  <c r="D32" i="8"/>
  <c r="C32" i="8" s="1"/>
  <c r="D33" i="8"/>
  <c r="C33" i="8" s="1"/>
  <c r="D34" i="8"/>
  <c r="D35" i="8"/>
  <c r="C35" i="8" s="1"/>
  <c r="D36" i="8"/>
  <c r="C36" i="8" s="1"/>
  <c r="D37" i="8"/>
  <c r="C37" i="8" s="1"/>
  <c r="D38" i="8"/>
  <c r="D39" i="8"/>
  <c r="C39" i="8" s="1"/>
  <c r="D40" i="8"/>
  <c r="C40" i="8" s="1"/>
  <c r="D42" i="8"/>
  <c r="D43" i="8"/>
  <c r="C43" i="8" s="1"/>
  <c r="D44" i="8"/>
  <c r="C44" i="8" s="1"/>
  <c r="D45" i="8"/>
  <c r="C45" i="8" s="1"/>
  <c r="D46" i="8"/>
  <c r="C46" i="8" s="1"/>
  <c r="D47" i="8"/>
  <c r="D48" i="8"/>
  <c r="C48" i="8" s="1"/>
  <c r="D49" i="8"/>
  <c r="C49" i="8" s="1"/>
  <c r="D50" i="8"/>
  <c r="C50" i="8" s="1"/>
  <c r="D51" i="8"/>
  <c r="D52" i="8"/>
  <c r="C52" i="8" s="1"/>
  <c r="D54" i="8"/>
  <c r="C54" i="8" s="1"/>
  <c r="D55" i="8"/>
  <c r="C55" i="8" s="1"/>
  <c r="D56" i="8"/>
  <c r="C56" i="8" s="1"/>
  <c r="D57" i="8"/>
  <c r="C57" i="8" s="1"/>
  <c r="D58" i="8"/>
  <c r="C58" i="8" s="1"/>
  <c r="D59" i="8"/>
  <c r="C59" i="8" s="1"/>
  <c r="D60" i="8"/>
  <c r="C60" i="8" s="1"/>
  <c r="D61" i="8"/>
  <c r="C61" i="8" s="1"/>
  <c r="D62" i="8"/>
  <c r="C62" i="8" s="1"/>
  <c r="D63" i="8"/>
  <c r="C63" i="8" s="1"/>
  <c r="D64" i="8"/>
  <c r="D65" i="8"/>
  <c r="C65" i="8" s="1"/>
  <c r="D66" i="8"/>
  <c r="C66" i="8" s="1"/>
  <c r="D67" i="8"/>
  <c r="C67" i="8" s="1"/>
  <c r="D68" i="8"/>
  <c r="C68" i="8" s="1"/>
  <c r="D69" i="8"/>
  <c r="C69" i="8" s="1"/>
  <c r="D70" i="8"/>
  <c r="C70" i="8" s="1"/>
  <c r="D71" i="8"/>
  <c r="C71" i="8" s="1"/>
  <c r="D72" i="8"/>
  <c r="C72" i="8" s="1"/>
  <c r="D73" i="8"/>
  <c r="C73" i="8" s="1"/>
  <c r="D74" i="8"/>
  <c r="C74" i="8" s="1"/>
  <c r="D75" i="8"/>
  <c r="C75" i="8" s="1"/>
  <c r="D76" i="8"/>
  <c r="C76" i="8" s="1"/>
  <c r="D77" i="8"/>
  <c r="C77" i="8" s="1"/>
  <c r="D78" i="8"/>
  <c r="C78" i="8" s="1"/>
  <c r="D12" i="8"/>
  <c r="C38" i="8"/>
  <c r="C64" i="8" l="1"/>
  <c r="C47" i="8"/>
  <c r="C51" i="8"/>
  <c r="C42" i="8"/>
  <c r="C25" i="8"/>
  <c r="C34" i="8"/>
  <c r="C12" i="8"/>
  <c r="C14" i="8"/>
  <c r="C13" i="8"/>
</calcChain>
</file>

<file path=xl/sharedStrings.xml><?xml version="1.0" encoding="utf-8"?>
<sst xmlns="http://schemas.openxmlformats.org/spreadsheetml/2006/main" count="1154" uniqueCount="149">
  <si>
    <t>Clean Air Sarnia and Area - VOC Results</t>
  </si>
  <si>
    <t>Station:</t>
  </si>
  <si>
    <t>Front Street</t>
  </si>
  <si>
    <t>Matrix:</t>
  </si>
  <si>
    <t>SUMMA Canisters</t>
  </si>
  <si>
    <r>
      <t xml:space="preserve">Note: </t>
    </r>
    <r>
      <rPr>
        <sz val="11"/>
        <color theme="1"/>
        <rFont val="Calibri"/>
        <family val="2"/>
        <scheme val="minor"/>
      </rPr>
      <t>All non-detectable results are reported as "&lt;"</t>
    </r>
    <r>
      <rPr>
        <i/>
        <sz val="11"/>
        <color theme="1"/>
        <rFont val="Calibri"/>
        <family val="2"/>
        <scheme val="minor"/>
      </rPr>
      <t xml:space="preserve"> (detection limit)</t>
    </r>
  </si>
  <si>
    <t>Data Updated:</t>
  </si>
  <si>
    <t>Method:</t>
  </si>
  <si>
    <t>GC/MS</t>
  </si>
  <si>
    <t>Substance Name</t>
  </si>
  <si>
    <t>No. of valid samples</t>
  </si>
  <si>
    <t>Maximum</t>
  </si>
  <si>
    <t>Minimum</t>
  </si>
  <si>
    <t>Air Quality Limit*</t>
  </si>
  <si>
    <t>No. &gt; 24-hour AAQC</t>
  </si>
  <si>
    <r>
      <t xml:space="preserve">All concentrations in units of </t>
    </r>
    <r>
      <rPr>
        <b/>
        <sz val="12"/>
        <color theme="1"/>
        <rFont val="Calibri"/>
        <family val="2"/>
      </rPr>
      <t>µg/m3</t>
    </r>
    <r>
      <rPr>
        <b/>
        <sz val="12"/>
        <color theme="1"/>
        <rFont val="Calibri"/>
        <family val="2"/>
        <scheme val="minor"/>
      </rPr>
      <t xml:space="preserve"> </t>
    </r>
  </si>
  <si>
    <t>Acetone</t>
  </si>
  <si>
    <t>&lt;9.3</t>
  </si>
  <si>
    <t>Allyl chloride</t>
  </si>
  <si>
    <t>&lt;0.63</t>
  </si>
  <si>
    <t>Benzene</t>
  </si>
  <si>
    <t>&lt;0.32</t>
  </si>
  <si>
    <t>Benzyl chloride</t>
  </si>
  <si>
    <t>&lt;1.0</t>
  </si>
  <si>
    <t>Bromodichloromethane</t>
  </si>
  <si>
    <t>&lt;1.3</t>
  </si>
  <si>
    <t>Bromoform</t>
  </si>
  <si>
    <t>&lt;2.1</t>
  </si>
  <si>
    <t>Bromomethane</t>
  </si>
  <si>
    <t>&lt;0.78</t>
  </si>
  <si>
    <t>Butadiene, 1,3-</t>
  </si>
  <si>
    <t>&lt;0.44</t>
  </si>
  <si>
    <t>&lt;0.75</t>
  </si>
  <si>
    <t>&lt;0.55</t>
  </si>
  <si>
    <t>Carbon disulfide</t>
  </si>
  <si>
    <t>&lt;1.6</t>
  </si>
  <si>
    <t>Carbon tetrachloride</t>
  </si>
  <si>
    <t>&lt;1.26</t>
  </si>
  <si>
    <t>Chlorobenzene</t>
  </si>
  <si>
    <t>-</t>
  </si>
  <si>
    <t>&lt;0.92</t>
  </si>
  <si>
    <t>Chloroethane</t>
  </si>
  <si>
    <t>&lt;0.53</t>
  </si>
  <si>
    <t>Chloroform</t>
  </si>
  <si>
    <t>&lt;0.98</t>
  </si>
  <si>
    <t>Chloromethane</t>
  </si>
  <si>
    <t>Cyclohexane</t>
  </si>
  <si>
    <t>&lt;0.69</t>
  </si>
  <si>
    <t>&lt;1.00</t>
  </si>
  <si>
    <t>Dibromochloromethane</t>
  </si>
  <si>
    <t>&lt;1.7</t>
  </si>
  <si>
    <t>Dibromoethane, 1,2-</t>
  </si>
  <si>
    <t>&lt;1.5</t>
  </si>
  <si>
    <t>Dichlorobenzene, 1,2-</t>
  </si>
  <si>
    <t>&lt;1.2</t>
  </si>
  <si>
    <t>Dichlorobenzene, 1,3-</t>
  </si>
  <si>
    <t>Dichlorobenzene, 1,4-</t>
  </si>
  <si>
    <t>Dichlorodifluoromethane</t>
  </si>
  <si>
    <t>Dichloroethane, 1,1-</t>
  </si>
  <si>
    <t>&lt;0.81</t>
  </si>
  <si>
    <t>Dichloroethane, 1,2-</t>
  </si>
  <si>
    <t>Dichloroethylene, 1,1-</t>
  </si>
  <si>
    <t>&lt;0.79</t>
  </si>
  <si>
    <t>Dichloroethylene, cis-1,2-</t>
  </si>
  <si>
    <t>Dichloroethylene, trans-1,2-</t>
  </si>
  <si>
    <t>Dichloromethane</t>
  </si>
  <si>
    <t>Dichloropropane, 1,2-</t>
  </si>
  <si>
    <t>&lt;0.9</t>
  </si>
  <si>
    <t>Dichloropropylene, cis-1,3-</t>
  </si>
  <si>
    <t>Dichloropropylene, trans-1,3-</t>
  </si>
  <si>
    <t>Dichlorotetrafluoroethane, 1,2- [Freon 114]</t>
  </si>
  <si>
    <t>&lt;1.4</t>
  </si>
  <si>
    <t>Dioxane, 1,4-</t>
  </si>
  <si>
    <t>&lt;0.72</t>
  </si>
  <si>
    <t>Ethyl acetate</t>
  </si>
  <si>
    <t>&lt;1.15</t>
  </si>
  <si>
    <t>&lt;0.94</t>
  </si>
  <si>
    <t>&lt;1.84</t>
  </si>
  <si>
    <t>Ethylbenzene</t>
  </si>
  <si>
    <t>&lt;0.43</t>
  </si>
  <si>
    <t>Ethyltoluene, 4-</t>
  </si>
  <si>
    <t>Heptane, n-</t>
  </si>
  <si>
    <t>&lt;0.82</t>
  </si>
  <si>
    <t>Hexachlorobutadiene</t>
  </si>
  <si>
    <t>Hexane, n-</t>
  </si>
  <si>
    <t>&lt;0.70</t>
  </si>
  <si>
    <t>Hexanone, 2-</t>
  </si>
  <si>
    <t>&lt;4.10</t>
  </si>
  <si>
    <t>Isopropanol</t>
  </si>
  <si>
    <t>&lt;2.5</t>
  </si>
  <si>
    <t>&lt;4.9</t>
  </si>
  <si>
    <t>&lt;12.3</t>
  </si>
  <si>
    <t>Isopropylbenzene</t>
  </si>
  <si>
    <t>Methyl ethyl ketone [MEK]</t>
  </si>
  <si>
    <t>&lt;0.59</t>
  </si>
  <si>
    <t>Methyl isobutyl ketone [MIBK]</t>
  </si>
  <si>
    <t>Methyl-tert-butyl ether [MTBE]</t>
  </si>
  <si>
    <t>Naphthalene</t>
  </si>
  <si>
    <t>&lt;0.58</t>
  </si>
  <si>
    <t>&lt;0.52</t>
  </si>
  <si>
    <t>Propylene</t>
  </si>
  <si>
    <t>&lt;2.58</t>
  </si>
  <si>
    <t>&lt;0.57</t>
  </si>
  <si>
    <t>&lt;1.76</t>
  </si>
  <si>
    <t>&lt;7.50</t>
  </si>
  <si>
    <t>&lt;1.29</t>
  </si>
  <si>
    <t>&lt;0.60</t>
  </si>
  <si>
    <t>&lt;0.83</t>
  </si>
  <si>
    <t>&lt;0.34</t>
  </si>
  <si>
    <t>&lt;0.86</t>
  </si>
  <si>
    <t>&lt;1.27</t>
  </si>
  <si>
    <t>&lt;1.20</t>
  </si>
  <si>
    <t>&lt;3.34</t>
  </si>
  <si>
    <t>&lt;3.25</t>
  </si>
  <si>
    <t>Styrene</t>
  </si>
  <si>
    <t>&lt;0.85</t>
  </si>
  <si>
    <t>Tetrachloroethane, 1,1,2,2-</t>
  </si>
  <si>
    <t>Tetrachloroethylene</t>
  </si>
  <si>
    <t>Tetrahydrofuran</t>
  </si>
  <si>
    <t>Toluene</t>
  </si>
  <si>
    <t>&lt;0.38</t>
  </si>
  <si>
    <t>Trichloro-1,2,2-trifluoroethane, 1,1,2- [Freon 113]</t>
  </si>
  <si>
    <t>Trichlorobenzene, 1,2,4-</t>
  </si>
  <si>
    <t>Trichloroethane, 1,1,1-</t>
  </si>
  <si>
    <t>&lt;1.1</t>
  </si>
  <si>
    <t>Trichloroethane, 1,1,2-</t>
  </si>
  <si>
    <t>Trichloroethylene</t>
  </si>
  <si>
    <t>Trichlorofluoromethane</t>
  </si>
  <si>
    <t>Trimethylbenzene, 1,2,4-</t>
  </si>
  <si>
    <t>Trimethylbenzene, 1,3,5-</t>
  </si>
  <si>
    <t>Trimethylpentane, 2,2,4-</t>
  </si>
  <si>
    <t>Vinyl acetate</t>
  </si>
  <si>
    <t>&lt;1.8</t>
  </si>
  <si>
    <t>&lt;2.7</t>
  </si>
  <si>
    <t>Vinyl bromide</t>
  </si>
  <si>
    <t>Vinyl chloride</t>
  </si>
  <si>
    <t>&lt;0.51</t>
  </si>
  <si>
    <t>Xylene, m+p-</t>
  </si>
  <si>
    <t>&lt;0.87</t>
  </si>
  <si>
    <t>Xylene, o-</t>
  </si>
  <si>
    <t>Xylenes, total</t>
  </si>
  <si>
    <t>BTEX, total</t>
  </si>
  <si>
    <t>&lt;2.4</t>
  </si>
  <si>
    <t>Notes:</t>
  </si>
  <si>
    <t xml:space="preserve"> '&lt;  - means below method detection limit, only values measured above detection limit are shown</t>
  </si>
  <si>
    <t xml:space="preserve">N/S - Not Sampled.  </t>
  </si>
  <si>
    <t>'INV - Invalid sample as final canister pressure was outside of Operations Manual for Air Monitoring in Ontario criteria.</t>
  </si>
  <si>
    <t>[1] The term “Air Quality Limit” refers to:</t>
  </si>
  <si>
    <t xml:space="preserve">   • Air quality Standards, Guidelines or Screening Levels set out in the Ministry of the Environment, Conservation and Parks publication, “Air Contaminants Benchmark (ACB) List: Standards, guidelines and screening levels for assessing point of impingement concentrations of air contaminants”, dated April 2018 (MECP ACB List);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</si>
</sst>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\-mmm\-yy;@"/>
    <numFmt numFmtId="165" formatCode="#\-##\-#"/>
    <numFmt numFmtId="166" formatCode="0.00;;&quot;ND&quot;"/>
    <numFmt numFmtId="167" formatCode="0.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Open Sans"/>
      <family val="2"/>
    </font>
    <font>
      <sz val="8"/>
      <name val="Open Sans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0"/>
      <name val="Open Sans"/>
      <family val="2"/>
    </font>
    <font>
      <b/>
      <u/>
      <sz val="8"/>
      <name val="Open Sans"/>
      <family val="2"/>
    </font>
    <font>
      <sz val="10"/>
      <color rgb="FFFF0000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2" fillId="0" borderId="0"/>
    <xf numFmtId="166" fontId="2" fillId="0" borderId="0"/>
    <xf numFmtId="0" fontId="4" fillId="0" borderId="0"/>
    <xf numFmtId="0" fontId="4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167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0" fontId="6" fillId="0" borderId="0" xfId="4" quotePrefix="1" applyFont="1"/>
    <xf numFmtId="167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167" fontId="0" fillId="2" borderId="9" xfId="0" applyNumberFormat="1" applyFill="1" applyBorder="1" applyAlignment="1">
      <alignment horizontal="center" vertical="center"/>
    </xf>
    <xf numFmtId="167" fontId="0" fillId="2" borderId="4" xfId="0" applyNumberForma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wrapText="1"/>
    </xf>
    <xf numFmtId="2" fontId="12" fillId="0" borderId="2" xfId="0" applyNumberFormat="1" applyFont="1" applyBorder="1" applyAlignment="1">
      <alignment horizontal="center" vertical="center"/>
    </xf>
    <xf numFmtId="0" fontId="8" fillId="2" borderId="16" xfId="0" applyFont="1" applyFill="1" applyBorder="1" applyAlignment="1">
      <alignment horizontal="center" wrapText="1"/>
    </xf>
    <xf numFmtId="0" fontId="8" fillId="2" borderId="17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</cellXfs>
  <cellStyles count="5">
    <cellStyle name="CAS" xfId="1" xr:uid="{00000000-0005-0000-0000-000000000000}"/>
    <cellStyle name="Normal" xfId="0" builtinId="0"/>
    <cellStyle name="Normal 2" xfId="3" xr:uid="{F53DE729-52D6-4E53-BCFF-915457018CDD}"/>
    <cellStyle name="Normal 3 4" xfId="4" xr:uid="{9F43951C-4D22-4EA7-A664-793DF892D309}"/>
    <cellStyle name="ZEROND" xfId="2" xr:uid="{00000000-0005-0000-0000-000002000000}"/>
  </cellStyles>
  <dxfs count="4">
    <dxf>
      <font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0</xdr:row>
      <xdr:rowOff>0</xdr:rowOff>
    </xdr:from>
    <xdr:ext cx="969752" cy="910431"/>
    <xdr:pic>
      <xdr:nvPicPr>
        <xdr:cNvPr id="2" name="Picture 1">
          <a:extLst>
            <a:ext uri="{FF2B5EF4-FFF2-40B4-BE49-F238E27FC236}">
              <a16:creationId xmlns:a16="http://schemas.microsoft.com/office/drawing/2014/main" id="{DEFBFBDC-BEC5-4FAE-80A7-4CC5B1AC7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0"/>
          <a:ext cx="969752" cy="91043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959BA-A5D7-4C3B-BD15-34E2D8301BA2}">
  <sheetPr>
    <pageSetUpPr fitToPage="1"/>
  </sheetPr>
  <dimension ref="A3:AI85"/>
  <sheetViews>
    <sheetView tabSelected="1" zoomScale="85" zoomScaleNormal="85" workbookViewId="0">
      <pane xSplit="1" ySplit="11" topLeftCell="B12" activePane="bottomRight" state="frozen"/>
      <selection pane="bottomRight" activeCell="A9" sqref="A9"/>
      <selection pane="bottomLeft" activeCell="A12" sqref="A12"/>
      <selection pane="topRight" activeCell="B1" sqref="B1"/>
    </sheetView>
  </sheetViews>
  <sheetFormatPr defaultColWidth="9.140625" defaultRowHeight="15"/>
  <cols>
    <col min="1" max="1" width="36.42578125" style="2" customWidth="1"/>
    <col min="2" max="2" width="19.28515625" style="2" customWidth="1"/>
    <col min="3" max="3" width="12.42578125" style="2" customWidth="1"/>
    <col min="4" max="4" width="13.140625" style="2" customWidth="1"/>
    <col min="5" max="5" width="16.85546875" style="2" bestFit="1" customWidth="1"/>
    <col min="6" max="6" width="21.28515625" style="2" customWidth="1"/>
    <col min="7" max="35" width="14.5703125" style="2" customWidth="1"/>
    <col min="36" max="16384" width="9.140625" style="2"/>
  </cols>
  <sheetData>
    <row r="3" spans="1:35">
      <c r="J3" s="2" t="s">
        <v>0</v>
      </c>
    </row>
    <row r="5" spans="1:35" ht="15.75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7" spans="1:35">
      <c r="A7" s="4" t="s">
        <v>1</v>
      </c>
      <c r="B7" s="4" t="s">
        <v>2</v>
      </c>
      <c r="C7" s="3"/>
      <c r="D7" s="4" t="s">
        <v>3</v>
      </c>
      <c r="E7" s="5" t="s">
        <v>4</v>
      </c>
      <c r="F7" s="3"/>
      <c r="G7" s="2" t="s">
        <v>5</v>
      </c>
    </row>
    <row r="8" spans="1:35">
      <c r="A8" s="4" t="s">
        <v>6</v>
      </c>
      <c r="B8" s="6">
        <v>46266</v>
      </c>
      <c r="C8" s="3"/>
      <c r="D8" s="4" t="s">
        <v>7</v>
      </c>
      <c r="E8" s="5" t="s">
        <v>8</v>
      </c>
      <c r="F8" s="3"/>
    </row>
    <row r="9" spans="1:35" ht="15.75" thickBot="1"/>
    <row r="10" spans="1:35" s="7" customFormat="1" ht="15" customHeight="1" thickBot="1">
      <c r="A10" s="30" t="s">
        <v>9</v>
      </c>
      <c r="B10" s="32" t="s">
        <v>10</v>
      </c>
      <c r="C10" s="34" t="s">
        <v>11</v>
      </c>
      <c r="D10" s="34" t="s">
        <v>12</v>
      </c>
      <c r="E10" s="34" t="s">
        <v>13</v>
      </c>
      <c r="F10" s="28" t="s">
        <v>14</v>
      </c>
      <c r="G10" s="26" t="s">
        <v>15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</row>
    <row r="11" spans="1:35" s="3" customFormat="1" ht="16.5" thickBot="1">
      <c r="A11" s="31"/>
      <c r="B11" s="33"/>
      <c r="C11" s="35"/>
      <c r="D11" s="35"/>
      <c r="E11" s="35"/>
      <c r="F11" s="29"/>
      <c r="G11" s="9">
        <v>46030</v>
      </c>
      <c r="H11" s="9">
        <v>46045</v>
      </c>
      <c r="I11" s="9">
        <v>46054</v>
      </c>
      <c r="J11" s="9">
        <v>46066</v>
      </c>
      <c r="K11" s="9">
        <v>46078</v>
      </c>
      <c r="L11" s="9">
        <v>46094</v>
      </c>
      <c r="M11" s="9">
        <v>46105</v>
      </c>
      <c r="N11" s="9">
        <v>46114</v>
      </c>
      <c r="O11" s="9">
        <v>46126</v>
      </c>
      <c r="P11" s="9">
        <v>46138</v>
      </c>
      <c r="Q11" s="9">
        <v>46150</v>
      </c>
      <c r="R11" s="9">
        <v>46162</v>
      </c>
      <c r="S11" s="9">
        <v>46180</v>
      </c>
      <c r="T11" s="9">
        <v>46186</v>
      </c>
      <c r="U11" s="9">
        <v>46198</v>
      </c>
      <c r="V11" s="9">
        <v>46225</v>
      </c>
      <c r="W11" s="9">
        <v>46234</v>
      </c>
      <c r="X11" s="9">
        <v>46246</v>
      </c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:35" s="3" customFormat="1" ht="15.75" customHeight="1" thickBot="1">
      <c r="A12" s="20" t="s">
        <v>16</v>
      </c>
      <c r="B12" s="19">
        <v>18</v>
      </c>
      <c r="C12" s="22">
        <f t="shared" ref="C12:C44" si="0">IF(MAX(G12:AI12)&gt;0,MAX(G12:AI12),D12)</f>
        <v>97.6</v>
      </c>
      <c r="D12" s="11">
        <f t="shared" ref="D12:D44" si="1">MIN(G12:AI12)</f>
        <v>5</v>
      </c>
      <c r="E12" s="17">
        <v>11880</v>
      </c>
      <c r="F12" s="12">
        <f t="shared" ref="F12:F44" si="2">IF(ISNUMBER(E12),COUNTIF(G12:AI12,"&gt;"&amp;E12),"n/a")</f>
        <v>0</v>
      </c>
      <c r="G12" s="10">
        <v>6.4</v>
      </c>
      <c r="H12" s="10">
        <v>8.3000000000000007</v>
      </c>
      <c r="I12" s="10">
        <v>6.2</v>
      </c>
      <c r="J12" s="10" t="s">
        <v>17</v>
      </c>
      <c r="K12" s="10">
        <v>7.6</v>
      </c>
      <c r="L12" s="10">
        <v>8.3000000000000007</v>
      </c>
      <c r="M12" s="10">
        <v>9.6999999999999993</v>
      </c>
      <c r="N12" s="10">
        <v>5.7</v>
      </c>
      <c r="O12" s="10">
        <v>8.6</v>
      </c>
      <c r="P12" s="10">
        <v>5</v>
      </c>
      <c r="Q12" s="10">
        <v>7.6</v>
      </c>
      <c r="R12" s="10">
        <v>8.6</v>
      </c>
      <c r="S12" s="10">
        <v>7.8</v>
      </c>
      <c r="T12" s="10">
        <v>8.6</v>
      </c>
      <c r="U12" s="10">
        <v>10.7</v>
      </c>
      <c r="V12" s="10">
        <v>11.9</v>
      </c>
      <c r="W12" s="10">
        <v>21.4</v>
      </c>
      <c r="X12" s="10">
        <v>97.6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5" ht="22.5" customHeight="1" thickBot="1">
      <c r="A13" s="20" t="s">
        <v>18</v>
      </c>
      <c r="B13" s="19">
        <v>18</v>
      </c>
      <c r="C13" s="23">
        <f t="shared" si="0"/>
        <v>0</v>
      </c>
      <c r="D13" s="16">
        <f t="shared" si="1"/>
        <v>0</v>
      </c>
      <c r="E13" s="17">
        <v>5</v>
      </c>
      <c r="F13" s="17">
        <f t="shared" si="2"/>
        <v>0</v>
      </c>
      <c r="G13" s="10" t="s">
        <v>19</v>
      </c>
      <c r="H13" s="10" t="s">
        <v>19</v>
      </c>
      <c r="I13" s="10" t="s">
        <v>19</v>
      </c>
      <c r="J13" s="10" t="s">
        <v>19</v>
      </c>
      <c r="K13" s="10" t="s">
        <v>19</v>
      </c>
      <c r="L13" s="10" t="s">
        <v>19</v>
      </c>
      <c r="M13" s="10" t="s">
        <v>19</v>
      </c>
      <c r="N13" s="10" t="s">
        <v>19</v>
      </c>
      <c r="O13" s="10" t="s">
        <v>19</v>
      </c>
      <c r="P13" s="10" t="s">
        <v>19</v>
      </c>
      <c r="Q13" s="10" t="s">
        <v>19</v>
      </c>
      <c r="R13" s="10" t="s">
        <v>19</v>
      </c>
      <c r="S13" s="10" t="s">
        <v>19</v>
      </c>
      <c r="T13" s="10" t="s">
        <v>19</v>
      </c>
      <c r="U13" s="10" t="s">
        <v>19</v>
      </c>
      <c r="V13" s="10" t="s">
        <v>19</v>
      </c>
      <c r="W13" s="10" t="s">
        <v>19</v>
      </c>
      <c r="X13" s="10" t="s">
        <v>19</v>
      </c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5" ht="15.75" thickBot="1">
      <c r="A14" s="20" t="s">
        <v>20</v>
      </c>
      <c r="B14" s="19">
        <v>18</v>
      </c>
      <c r="C14" s="23">
        <f t="shared" si="0"/>
        <v>6.01</v>
      </c>
      <c r="D14" s="16">
        <f t="shared" si="1"/>
        <v>0.35</v>
      </c>
      <c r="E14" s="17">
        <v>2.2999999999999998</v>
      </c>
      <c r="F14" s="17">
        <f t="shared" si="2"/>
        <v>3</v>
      </c>
      <c r="G14" s="25">
        <v>4.92</v>
      </c>
      <c r="H14" s="10">
        <v>0.35</v>
      </c>
      <c r="I14" s="10">
        <v>1.5</v>
      </c>
      <c r="J14" s="25">
        <v>6.01</v>
      </c>
      <c r="K14" s="10">
        <v>0.57999999999999996</v>
      </c>
      <c r="L14" s="10">
        <v>0.7</v>
      </c>
      <c r="M14" s="25">
        <v>3.74</v>
      </c>
      <c r="N14" s="10">
        <v>0.54</v>
      </c>
      <c r="O14" s="10">
        <v>0.86</v>
      </c>
      <c r="P14" s="10" t="s">
        <v>21</v>
      </c>
      <c r="Q14" s="10">
        <v>0.48</v>
      </c>
      <c r="R14" s="10" t="s">
        <v>21</v>
      </c>
      <c r="S14" s="10" t="s">
        <v>21</v>
      </c>
      <c r="T14" s="10" t="s">
        <v>21</v>
      </c>
      <c r="U14" s="10">
        <v>1.31</v>
      </c>
      <c r="V14" s="10" t="s">
        <v>21</v>
      </c>
      <c r="W14" s="10">
        <v>1.89</v>
      </c>
      <c r="X14" s="10">
        <v>1.98</v>
      </c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</row>
    <row r="15" spans="1:35" ht="22.5" customHeight="1" thickBot="1">
      <c r="A15" s="20" t="s">
        <v>22</v>
      </c>
      <c r="B15" s="19">
        <v>18</v>
      </c>
      <c r="C15" s="23">
        <f t="shared" si="0"/>
        <v>0</v>
      </c>
      <c r="D15" s="16">
        <f t="shared" si="1"/>
        <v>0</v>
      </c>
      <c r="E15" s="17">
        <v>0.1</v>
      </c>
      <c r="F15" s="17">
        <f t="shared" si="2"/>
        <v>0</v>
      </c>
      <c r="G15" s="10" t="s">
        <v>23</v>
      </c>
      <c r="H15" s="10" t="s">
        <v>23</v>
      </c>
      <c r="I15" s="10" t="s">
        <v>23</v>
      </c>
      <c r="J15" s="10" t="s">
        <v>23</v>
      </c>
      <c r="K15" s="10" t="s">
        <v>23</v>
      </c>
      <c r="L15" s="10" t="s">
        <v>23</v>
      </c>
      <c r="M15" s="10" t="s">
        <v>23</v>
      </c>
      <c r="N15" s="10" t="s">
        <v>23</v>
      </c>
      <c r="O15" s="10" t="s">
        <v>23</v>
      </c>
      <c r="P15" s="10" t="s">
        <v>23</v>
      </c>
      <c r="Q15" s="10" t="s">
        <v>23</v>
      </c>
      <c r="R15" s="10" t="s">
        <v>23</v>
      </c>
      <c r="S15" s="10" t="s">
        <v>23</v>
      </c>
      <c r="T15" s="10" t="s">
        <v>23</v>
      </c>
      <c r="U15" s="10" t="s">
        <v>23</v>
      </c>
      <c r="V15" s="10" t="s">
        <v>23</v>
      </c>
      <c r="W15" s="10" t="s">
        <v>23</v>
      </c>
      <c r="X15" s="10" t="s">
        <v>23</v>
      </c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</row>
    <row r="16" spans="1:35" ht="22.5" customHeight="1" thickBot="1">
      <c r="A16" s="20" t="s">
        <v>24</v>
      </c>
      <c r="B16" s="19">
        <v>18</v>
      </c>
      <c r="C16" s="23">
        <f t="shared" si="0"/>
        <v>0</v>
      </c>
      <c r="D16" s="16">
        <f t="shared" si="1"/>
        <v>0</v>
      </c>
      <c r="E16" s="17">
        <v>350</v>
      </c>
      <c r="F16" s="17">
        <f t="shared" si="2"/>
        <v>0</v>
      </c>
      <c r="G16" s="10" t="s">
        <v>25</v>
      </c>
      <c r="H16" s="10" t="s">
        <v>25</v>
      </c>
      <c r="I16" s="10" t="s">
        <v>25</v>
      </c>
      <c r="J16" s="10" t="s">
        <v>25</v>
      </c>
      <c r="K16" s="10" t="s">
        <v>25</v>
      </c>
      <c r="L16" s="10" t="s">
        <v>25</v>
      </c>
      <c r="M16" s="10" t="s">
        <v>25</v>
      </c>
      <c r="N16" s="10" t="s">
        <v>25</v>
      </c>
      <c r="O16" s="10" t="s">
        <v>25</v>
      </c>
      <c r="P16" s="10" t="s">
        <v>25</v>
      </c>
      <c r="Q16" s="10" t="s">
        <v>25</v>
      </c>
      <c r="R16" s="10" t="s">
        <v>25</v>
      </c>
      <c r="S16" s="10" t="s">
        <v>25</v>
      </c>
      <c r="T16" s="10" t="s">
        <v>25</v>
      </c>
      <c r="U16" s="10" t="s">
        <v>25</v>
      </c>
      <c r="V16" s="10" t="s">
        <v>25</v>
      </c>
      <c r="W16" s="10" t="s">
        <v>25</v>
      </c>
      <c r="X16" s="10" t="s">
        <v>25</v>
      </c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</row>
    <row r="17" spans="1:35" ht="15.75" thickBot="1">
      <c r="A17" s="20" t="s">
        <v>26</v>
      </c>
      <c r="B17" s="19">
        <v>18</v>
      </c>
      <c r="C17" s="23">
        <f t="shared" si="0"/>
        <v>0</v>
      </c>
      <c r="D17" s="16">
        <f t="shared" si="1"/>
        <v>0</v>
      </c>
      <c r="E17" s="17">
        <v>55</v>
      </c>
      <c r="F17" s="17">
        <f t="shared" si="2"/>
        <v>0</v>
      </c>
      <c r="G17" s="10" t="s">
        <v>27</v>
      </c>
      <c r="H17" s="10" t="s">
        <v>27</v>
      </c>
      <c r="I17" s="10" t="s">
        <v>27</v>
      </c>
      <c r="J17" s="10" t="s">
        <v>27</v>
      </c>
      <c r="K17" s="10" t="s">
        <v>27</v>
      </c>
      <c r="L17" s="10" t="s">
        <v>27</v>
      </c>
      <c r="M17" s="10" t="s">
        <v>27</v>
      </c>
      <c r="N17" s="10" t="s">
        <v>27</v>
      </c>
      <c r="O17" s="10" t="s">
        <v>27</v>
      </c>
      <c r="P17" s="10" t="s">
        <v>27</v>
      </c>
      <c r="Q17" s="10" t="s">
        <v>27</v>
      </c>
      <c r="R17" s="10" t="s">
        <v>27</v>
      </c>
      <c r="S17" s="10" t="s">
        <v>27</v>
      </c>
      <c r="T17" s="10" t="s">
        <v>27</v>
      </c>
      <c r="U17" s="10" t="s">
        <v>27</v>
      </c>
      <c r="V17" s="10" t="s">
        <v>27</v>
      </c>
      <c r="W17" s="10" t="s">
        <v>27</v>
      </c>
      <c r="X17" s="10" t="s">
        <v>27</v>
      </c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</row>
    <row r="18" spans="1:35" ht="22.5" customHeight="1" thickBot="1">
      <c r="A18" s="20" t="s">
        <v>28</v>
      </c>
      <c r="B18" s="19">
        <v>18</v>
      </c>
      <c r="C18" s="23">
        <f t="shared" si="0"/>
        <v>0</v>
      </c>
      <c r="D18" s="16">
        <f t="shared" si="1"/>
        <v>0</v>
      </c>
      <c r="E18" s="17">
        <v>1350</v>
      </c>
      <c r="F18" s="17">
        <f t="shared" si="2"/>
        <v>0</v>
      </c>
      <c r="G18" s="10" t="s">
        <v>29</v>
      </c>
      <c r="H18" s="10" t="s">
        <v>29</v>
      </c>
      <c r="I18" s="10" t="s">
        <v>29</v>
      </c>
      <c r="J18" s="10" t="s">
        <v>29</v>
      </c>
      <c r="K18" s="10" t="s">
        <v>29</v>
      </c>
      <c r="L18" s="10" t="s">
        <v>29</v>
      </c>
      <c r="M18" s="10" t="s">
        <v>29</v>
      </c>
      <c r="N18" s="10" t="s">
        <v>29</v>
      </c>
      <c r="O18" s="10" t="s">
        <v>29</v>
      </c>
      <c r="P18" s="10" t="s">
        <v>29</v>
      </c>
      <c r="Q18" s="10" t="s">
        <v>29</v>
      </c>
      <c r="R18" s="10" t="s">
        <v>29</v>
      </c>
      <c r="S18" s="10" t="s">
        <v>29</v>
      </c>
      <c r="T18" s="10" t="s">
        <v>29</v>
      </c>
      <c r="U18" s="10" t="s">
        <v>29</v>
      </c>
      <c r="V18" s="10" t="s">
        <v>29</v>
      </c>
      <c r="W18" s="10" t="s">
        <v>29</v>
      </c>
      <c r="X18" s="10" t="s">
        <v>29</v>
      </c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 ht="22.5" customHeight="1" thickBot="1">
      <c r="A19" s="20" t="s">
        <v>30</v>
      </c>
      <c r="B19" s="19">
        <v>18</v>
      </c>
      <c r="C19" s="23">
        <f t="shared" si="0"/>
        <v>0.86</v>
      </c>
      <c r="D19" s="16">
        <f t="shared" si="1"/>
        <v>0.73</v>
      </c>
      <c r="E19" s="17">
        <v>10</v>
      </c>
      <c r="F19" s="17">
        <f t="shared" si="2"/>
        <v>0</v>
      </c>
      <c r="G19" s="10" t="s">
        <v>31</v>
      </c>
      <c r="H19" s="10" t="s">
        <v>31</v>
      </c>
      <c r="I19" s="10" t="s">
        <v>31</v>
      </c>
      <c r="J19" s="10" t="s">
        <v>32</v>
      </c>
      <c r="K19" s="10" t="s">
        <v>31</v>
      </c>
      <c r="L19" s="10" t="s">
        <v>31</v>
      </c>
      <c r="M19" s="10" t="s">
        <v>31</v>
      </c>
      <c r="N19" s="10" t="s">
        <v>31</v>
      </c>
      <c r="O19" s="10">
        <v>0.86</v>
      </c>
      <c r="P19" s="10" t="s">
        <v>31</v>
      </c>
      <c r="Q19" s="10" t="s">
        <v>31</v>
      </c>
      <c r="R19" s="10" t="s">
        <v>31</v>
      </c>
      <c r="S19" s="10" t="s">
        <v>31</v>
      </c>
      <c r="T19" s="10" t="s">
        <v>31</v>
      </c>
      <c r="U19" s="10">
        <v>0.73</v>
      </c>
      <c r="V19" s="10" t="s">
        <v>31</v>
      </c>
      <c r="W19" s="10" t="s">
        <v>31</v>
      </c>
      <c r="X19" s="10" t="s">
        <v>33</v>
      </c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</row>
    <row r="20" spans="1:35" ht="22.5" customHeight="1" thickBot="1">
      <c r="A20" s="20" t="s">
        <v>34</v>
      </c>
      <c r="B20" s="19">
        <v>18</v>
      </c>
      <c r="C20" s="23">
        <f t="shared" si="0"/>
        <v>0</v>
      </c>
      <c r="D20" s="16">
        <f t="shared" si="1"/>
        <v>0</v>
      </c>
      <c r="E20" s="17">
        <v>330</v>
      </c>
      <c r="F20" s="17">
        <f t="shared" si="2"/>
        <v>0</v>
      </c>
      <c r="G20" s="10" t="s">
        <v>35</v>
      </c>
      <c r="H20" s="10" t="s">
        <v>35</v>
      </c>
      <c r="I20" s="10" t="s">
        <v>35</v>
      </c>
      <c r="J20" s="10" t="s">
        <v>35</v>
      </c>
      <c r="K20" s="10" t="s">
        <v>35</v>
      </c>
      <c r="L20" s="10" t="s">
        <v>35</v>
      </c>
      <c r="M20" s="10" t="s">
        <v>35</v>
      </c>
      <c r="N20" s="10" t="s">
        <v>35</v>
      </c>
      <c r="O20" s="10" t="s">
        <v>35</v>
      </c>
      <c r="P20" s="10" t="s">
        <v>35</v>
      </c>
      <c r="Q20" s="10" t="s">
        <v>35</v>
      </c>
      <c r="R20" s="10" t="s">
        <v>35</v>
      </c>
      <c r="S20" s="10" t="s">
        <v>35</v>
      </c>
      <c r="T20" s="10" t="s">
        <v>35</v>
      </c>
      <c r="U20" s="10" t="s">
        <v>35</v>
      </c>
      <c r="V20" s="10" t="s">
        <v>35</v>
      </c>
      <c r="W20" s="10" t="s">
        <v>35</v>
      </c>
      <c r="X20" s="10" t="s">
        <v>35</v>
      </c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 ht="33.75" customHeight="1" thickBot="1">
      <c r="A21" s="20" t="s">
        <v>36</v>
      </c>
      <c r="B21" s="19">
        <v>18</v>
      </c>
      <c r="C21" s="23">
        <f t="shared" si="0"/>
        <v>0</v>
      </c>
      <c r="D21" s="16">
        <f t="shared" si="1"/>
        <v>0</v>
      </c>
      <c r="E21" s="17">
        <v>2.4</v>
      </c>
      <c r="F21" s="17">
        <f t="shared" si="2"/>
        <v>0</v>
      </c>
      <c r="G21" s="10" t="s">
        <v>37</v>
      </c>
      <c r="H21" s="10" t="s">
        <v>37</v>
      </c>
      <c r="I21" s="10" t="s">
        <v>37</v>
      </c>
      <c r="J21" s="10" t="s">
        <v>37</v>
      </c>
      <c r="K21" s="10" t="s">
        <v>37</v>
      </c>
      <c r="L21" s="10" t="s">
        <v>37</v>
      </c>
      <c r="M21" s="10" t="s">
        <v>37</v>
      </c>
      <c r="N21" s="10" t="s">
        <v>37</v>
      </c>
      <c r="O21" s="10" t="s">
        <v>37</v>
      </c>
      <c r="P21" s="10" t="s">
        <v>37</v>
      </c>
      <c r="Q21" s="10" t="s">
        <v>37</v>
      </c>
      <c r="R21" s="10" t="s">
        <v>37</v>
      </c>
      <c r="S21" s="10" t="s">
        <v>37</v>
      </c>
      <c r="T21" s="10" t="s">
        <v>37</v>
      </c>
      <c r="U21" s="10" t="s">
        <v>37</v>
      </c>
      <c r="V21" s="10" t="s">
        <v>37</v>
      </c>
      <c r="W21" s="10" t="s">
        <v>37</v>
      </c>
      <c r="X21" s="10" t="s">
        <v>37</v>
      </c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 ht="22.5" customHeight="1" thickBot="1">
      <c r="A22" s="20" t="s">
        <v>38</v>
      </c>
      <c r="B22" s="19">
        <v>18</v>
      </c>
      <c r="C22" s="23">
        <f t="shared" si="0"/>
        <v>0</v>
      </c>
      <c r="D22" s="16">
        <f t="shared" si="1"/>
        <v>0</v>
      </c>
      <c r="E22" s="17" t="s">
        <v>39</v>
      </c>
      <c r="F22" s="17" t="str">
        <f t="shared" si="2"/>
        <v>n/a</v>
      </c>
      <c r="G22" s="10" t="s">
        <v>40</v>
      </c>
      <c r="H22" s="10" t="s">
        <v>40</v>
      </c>
      <c r="I22" s="10" t="s">
        <v>40</v>
      </c>
      <c r="J22" s="10" t="s">
        <v>40</v>
      </c>
      <c r="K22" s="10" t="s">
        <v>40</v>
      </c>
      <c r="L22" s="10" t="s">
        <v>40</v>
      </c>
      <c r="M22" s="10" t="s">
        <v>40</v>
      </c>
      <c r="N22" s="10" t="s">
        <v>40</v>
      </c>
      <c r="O22" s="10" t="s">
        <v>40</v>
      </c>
      <c r="P22" s="10" t="s">
        <v>40</v>
      </c>
      <c r="Q22" s="10" t="s">
        <v>40</v>
      </c>
      <c r="R22" s="10" t="s">
        <v>40</v>
      </c>
      <c r="S22" s="10" t="s">
        <v>40</v>
      </c>
      <c r="T22" s="10" t="s">
        <v>40</v>
      </c>
      <c r="U22" s="10" t="s">
        <v>40</v>
      </c>
      <c r="V22" s="10" t="s">
        <v>40</v>
      </c>
      <c r="W22" s="10" t="s">
        <v>40</v>
      </c>
      <c r="X22" s="10" t="s">
        <v>40</v>
      </c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5" ht="22.5" customHeight="1" thickBot="1">
      <c r="A23" s="20" t="s">
        <v>41</v>
      </c>
      <c r="B23" s="19">
        <v>18</v>
      </c>
      <c r="C23" s="23">
        <f t="shared" si="0"/>
        <v>0</v>
      </c>
      <c r="D23" s="16">
        <f t="shared" si="1"/>
        <v>0</v>
      </c>
      <c r="E23" s="17">
        <v>5600</v>
      </c>
      <c r="F23" s="17">
        <f t="shared" si="2"/>
        <v>0</v>
      </c>
      <c r="G23" s="10" t="s">
        <v>42</v>
      </c>
      <c r="H23" s="10" t="s">
        <v>42</v>
      </c>
      <c r="I23" s="10" t="s">
        <v>42</v>
      </c>
      <c r="J23" s="10" t="s">
        <v>42</v>
      </c>
      <c r="K23" s="10" t="s">
        <v>42</v>
      </c>
      <c r="L23" s="10" t="s">
        <v>42</v>
      </c>
      <c r="M23" s="10" t="s">
        <v>42</v>
      </c>
      <c r="N23" s="10" t="s">
        <v>42</v>
      </c>
      <c r="O23" s="10" t="s">
        <v>42</v>
      </c>
      <c r="P23" s="10" t="s">
        <v>42</v>
      </c>
      <c r="Q23" s="10" t="s">
        <v>42</v>
      </c>
      <c r="R23" s="10" t="s">
        <v>42</v>
      </c>
      <c r="S23" s="10" t="s">
        <v>42</v>
      </c>
      <c r="T23" s="10" t="s">
        <v>42</v>
      </c>
      <c r="U23" s="10" t="s">
        <v>42</v>
      </c>
      <c r="V23" s="10" t="s">
        <v>42</v>
      </c>
      <c r="W23" s="10" t="s">
        <v>42</v>
      </c>
      <c r="X23" s="10" t="s">
        <v>42</v>
      </c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 ht="15.75" thickBot="1">
      <c r="A24" s="20" t="s">
        <v>43</v>
      </c>
      <c r="B24" s="19">
        <v>18</v>
      </c>
      <c r="C24" s="23">
        <f t="shared" si="0"/>
        <v>0</v>
      </c>
      <c r="D24" s="16">
        <f t="shared" si="1"/>
        <v>0</v>
      </c>
      <c r="E24" s="17">
        <v>1</v>
      </c>
      <c r="F24" s="17">
        <f t="shared" si="2"/>
        <v>0</v>
      </c>
      <c r="G24" s="10" t="s">
        <v>44</v>
      </c>
      <c r="H24" s="10" t="s">
        <v>44</v>
      </c>
      <c r="I24" s="10" t="s">
        <v>44</v>
      </c>
      <c r="J24" s="10" t="s">
        <v>44</v>
      </c>
      <c r="K24" s="10" t="s">
        <v>44</v>
      </c>
      <c r="L24" s="10" t="s">
        <v>44</v>
      </c>
      <c r="M24" s="10" t="s">
        <v>44</v>
      </c>
      <c r="N24" s="10" t="s">
        <v>44</v>
      </c>
      <c r="O24" s="10" t="s">
        <v>44</v>
      </c>
      <c r="P24" s="10" t="s">
        <v>44</v>
      </c>
      <c r="Q24" s="10" t="s">
        <v>44</v>
      </c>
      <c r="R24" s="10" t="s">
        <v>44</v>
      </c>
      <c r="S24" s="10" t="s">
        <v>44</v>
      </c>
      <c r="T24" s="10" t="s">
        <v>44</v>
      </c>
      <c r="U24" s="10" t="s">
        <v>44</v>
      </c>
      <c r="V24" s="10" t="s">
        <v>44</v>
      </c>
      <c r="W24" s="10" t="s">
        <v>44</v>
      </c>
      <c r="X24" s="10" t="s">
        <v>44</v>
      </c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 ht="22.5" customHeight="1" thickBot="1">
      <c r="A25" s="20" t="s">
        <v>45</v>
      </c>
      <c r="B25" s="19">
        <v>18</v>
      </c>
      <c r="C25" s="23">
        <f t="shared" si="0"/>
        <v>11</v>
      </c>
      <c r="D25" s="16">
        <f t="shared" si="1"/>
        <v>0.74</v>
      </c>
      <c r="E25" s="17">
        <v>320</v>
      </c>
      <c r="F25" s="17">
        <f t="shared" si="2"/>
        <v>0</v>
      </c>
      <c r="G25" s="10">
        <v>11</v>
      </c>
      <c r="H25" s="10">
        <v>0.85</v>
      </c>
      <c r="I25" s="10">
        <v>1.38</v>
      </c>
      <c r="J25" s="10">
        <v>1.53</v>
      </c>
      <c r="K25" s="10">
        <v>1.1399999999999999</v>
      </c>
      <c r="L25" s="10">
        <v>1.24</v>
      </c>
      <c r="M25" s="10">
        <v>4.4000000000000004</v>
      </c>
      <c r="N25" s="10">
        <v>1.42</v>
      </c>
      <c r="O25" s="10">
        <v>1.73</v>
      </c>
      <c r="P25" s="10">
        <v>0.95</v>
      </c>
      <c r="Q25" s="10">
        <v>1.1599999999999999</v>
      </c>
      <c r="R25" s="10">
        <v>0.83</v>
      </c>
      <c r="S25" s="10">
        <v>1.22</v>
      </c>
      <c r="T25" s="10">
        <v>0.74</v>
      </c>
      <c r="U25" s="10">
        <v>1.22</v>
      </c>
      <c r="V25" s="10">
        <v>0.97</v>
      </c>
      <c r="W25" s="10">
        <v>5.0999999999999996</v>
      </c>
      <c r="X25" s="10">
        <v>6.88</v>
      </c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</row>
    <row r="26" spans="1:35" ht="15.75" thickBot="1">
      <c r="A26" s="20" t="s">
        <v>46</v>
      </c>
      <c r="B26" s="19">
        <v>18</v>
      </c>
      <c r="C26" s="23">
        <f t="shared" si="0"/>
        <v>2.72</v>
      </c>
      <c r="D26" s="16">
        <f t="shared" si="1"/>
        <v>0.86</v>
      </c>
      <c r="E26" s="17">
        <v>6100</v>
      </c>
      <c r="F26" s="17">
        <f t="shared" si="2"/>
        <v>0</v>
      </c>
      <c r="G26" s="10">
        <v>0.86</v>
      </c>
      <c r="H26" s="10" t="s">
        <v>47</v>
      </c>
      <c r="I26" s="10" t="s">
        <v>47</v>
      </c>
      <c r="J26" s="10" t="s">
        <v>48</v>
      </c>
      <c r="K26" s="10" t="s">
        <v>47</v>
      </c>
      <c r="L26" s="10" t="s">
        <v>47</v>
      </c>
      <c r="M26" s="10" t="s">
        <v>47</v>
      </c>
      <c r="N26" s="10" t="s">
        <v>47</v>
      </c>
      <c r="O26" s="10">
        <v>2.34</v>
      </c>
      <c r="P26" s="10" t="s">
        <v>47</v>
      </c>
      <c r="Q26" s="10" t="s">
        <v>47</v>
      </c>
      <c r="R26" s="10" t="s">
        <v>47</v>
      </c>
      <c r="S26" s="10" t="s">
        <v>47</v>
      </c>
      <c r="T26" s="10" t="s">
        <v>47</v>
      </c>
      <c r="U26" s="10" t="s">
        <v>47</v>
      </c>
      <c r="V26" s="10" t="s">
        <v>47</v>
      </c>
      <c r="W26" s="10">
        <v>1.24</v>
      </c>
      <c r="X26" s="10">
        <v>2.72</v>
      </c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 ht="22.5" customHeight="1" thickBot="1">
      <c r="A27" s="20" t="s">
        <v>49</v>
      </c>
      <c r="B27" s="19">
        <v>18</v>
      </c>
      <c r="C27" s="23">
        <f t="shared" si="0"/>
        <v>0</v>
      </c>
      <c r="D27" s="16">
        <f t="shared" si="1"/>
        <v>0</v>
      </c>
      <c r="E27" s="17">
        <v>0.2</v>
      </c>
      <c r="F27" s="17">
        <f t="shared" si="2"/>
        <v>0</v>
      </c>
      <c r="G27" s="10" t="s">
        <v>50</v>
      </c>
      <c r="H27" s="10" t="s">
        <v>50</v>
      </c>
      <c r="I27" s="10" t="s">
        <v>50</v>
      </c>
      <c r="J27" s="10" t="s">
        <v>50</v>
      </c>
      <c r="K27" s="10" t="s">
        <v>50</v>
      </c>
      <c r="L27" s="10" t="s">
        <v>50</v>
      </c>
      <c r="M27" s="10" t="s">
        <v>50</v>
      </c>
      <c r="N27" s="10" t="s">
        <v>50</v>
      </c>
      <c r="O27" s="10" t="s">
        <v>50</v>
      </c>
      <c r="P27" s="10" t="s">
        <v>50</v>
      </c>
      <c r="Q27" s="10" t="s">
        <v>50</v>
      </c>
      <c r="R27" s="10" t="s">
        <v>50</v>
      </c>
      <c r="S27" s="10" t="s">
        <v>50</v>
      </c>
      <c r="T27" s="10" t="s">
        <v>50</v>
      </c>
      <c r="U27" s="10" t="s">
        <v>50</v>
      </c>
      <c r="V27" s="10" t="s">
        <v>50</v>
      </c>
      <c r="W27" s="10" t="s">
        <v>50</v>
      </c>
      <c r="X27" s="10" t="s">
        <v>50</v>
      </c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 ht="22.5" customHeight="1" thickBot="1">
      <c r="A28" s="20" t="s">
        <v>51</v>
      </c>
      <c r="B28" s="19">
        <v>18</v>
      </c>
      <c r="C28" s="23">
        <f t="shared" si="0"/>
        <v>0</v>
      </c>
      <c r="D28" s="16">
        <f t="shared" si="1"/>
        <v>0</v>
      </c>
      <c r="E28" s="17">
        <v>3</v>
      </c>
      <c r="F28" s="17">
        <f t="shared" si="2"/>
        <v>0</v>
      </c>
      <c r="G28" s="10" t="s">
        <v>52</v>
      </c>
      <c r="H28" s="10" t="s">
        <v>52</v>
      </c>
      <c r="I28" s="10" t="s">
        <v>52</v>
      </c>
      <c r="J28" s="10" t="s">
        <v>52</v>
      </c>
      <c r="K28" s="10" t="s">
        <v>52</v>
      </c>
      <c r="L28" s="10" t="s">
        <v>52</v>
      </c>
      <c r="M28" s="10" t="s">
        <v>52</v>
      </c>
      <c r="N28" s="10" t="s">
        <v>52</v>
      </c>
      <c r="O28" s="10" t="s">
        <v>52</v>
      </c>
      <c r="P28" s="10" t="s">
        <v>52</v>
      </c>
      <c r="Q28" s="10" t="s">
        <v>52</v>
      </c>
      <c r="R28" s="10" t="s">
        <v>52</v>
      </c>
      <c r="S28" s="10" t="s">
        <v>52</v>
      </c>
      <c r="T28" s="10" t="s">
        <v>52</v>
      </c>
      <c r="U28" s="10" t="s">
        <v>52</v>
      </c>
      <c r="V28" s="10" t="s">
        <v>52</v>
      </c>
      <c r="W28" s="10" t="s">
        <v>52</v>
      </c>
      <c r="X28" s="10" t="s">
        <v>52</v>
      </c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 ht="22.5" customHeight="1" thickBot="1">
      <c r="A29" s="20" t="s">
        <v>53</v>
      </c>
      <c r="B29" s="19">
        <v>18</v>
      </c>
      <c r="C29" s="23">
        <f t="shared" si="0"/>
        <v>0</v>
      </c>
      <c r="D29" s="16">
        <f t="shared" si="1"/>
        <v>0</v>
      </c>
      <c r="E29" s="17" t="s">
        <v>39</v>
      </c>
      <c r="F29" s="17" t="str">
        <f t="shared" si="2"/>
        <v>n/a</v>
      </c>
      <c r="G29" s="10" t="s">
        <v>54</v>
      </c>
      <c r="H29" s="10" t="s">
        <v>54</v>
      </c>
      <c r="I29" s="10" t="s">
        <v>54</v>
      </c>
      <c r="J29" s="10" t="s">
        <v>54</v>
      </c>
      <c r="K29" s="10" t="s">
        <v>54</v>
      </c>
      <c r="L29" s="10" t="s">
        <v>54</v>
      </c>
      <c r="M29" s="10" t="s">
        <v>54</v>
      </c>
      <c r="N29" s="10" t="s">
        <v>54</v>
      </c>
      <c r="O29" s="10" t="s">
        <v>54</v>
      </c>
      <c r="P29" s="10" t="s">
        <v>54</v>
      </c>
      <c r="Q29" s="10" t="s">
        <v>54</v>
      </c>
      <c r="R29" s="10" t="s">
        <v>54</v>
      </c>
      <c r="S29" s="10" t="s">
        <v>54</v>
      </c>
      <c r="T29" s="10" t="s">
        <v>54</v>
      </c>
      <c r="U29" s="10" t="s">
        <v>54</v>
      </c>
      <c r="V29" s="10" t="s">
        <v>54</v>
      </c>
      <c r="W29" s="10" t="s">
        <v>54</v>
      </c>
      <c r="X29" s="10" t="s">
        <v>54</v>
      </c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</row>
    <row r="30" spans="1:35" ht="22.5" customHeight="1" thickBot="1">
      <c r="A30" s="20" t="s">
        <v>55</v>
      </c>
      <c r="B30" s="19">
        <v>18</v>
      </c>
      <c r="C30" s="23">
        <f t="shared" si="0"/>
        <v>0</v>
      </c>
      <c r="D30" s="16">
        <f t="shared" si="1"/>
        <v>0</v>
      </c>
      <c r="E30" s="17">
        <v>50</v>
      </c>
      <c r="F30" s="17">
        <f t="shared" si="2"/>
        <v>0</v>
      </c>
      <c r="G30" s="10" t="s">
        <v>54</v>
      </c>
      <c r="H30" s="10" t="s">
        <v>54</v>
      </c>
      <c r="I30" s="10" t="s">
        <v>54</v>
      </c>
      <c r="J30" s="10" t="s">
        <v>54</v>
      </c>
      <c r="K30" s="10" t="s">
        <v>54</v>
      </c>
      <c r="L30" s="10" t="s">
        <v>54</v>
      </c>
      <c r="M30" s="10" t="s">
        <v>54</v>
      </c>
      <c r="N30" s="10" t="s">
        <v>54</v>
      </c>
      <c r="O30" s="10" t="s">
        <v>54</v>
      </c>
      <c r="P30" s="10" t="s">
        <v>54</v>
      </c>
      <c r="Q30" s="10" t="s">
        <v>54</v>
      </c>
      <c r="R30" s="10" t="s">
        <v>54</v>
      </c>
      <c r="S30" s="10" t="s">
        <v>54</v>
      </c>
      <c r="T30" s="10" t="s">
        <v>54</v>
      </c>
      <c r="U30" s="10" t="s">
        <v>54</v>
      </c>
      <c r="V30" s="10" t="s">
        <v>54</v>
      </c>
      <c r="W30" s="10" t="s">
        <v>54</v>
      </c>
      <c r="X30" s="10" t="s">
        <v>54</v>
      </c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1:35" ht="22.5" customHeight="1" thickBot="1">
      <c r="A31" s="20" t="s">
        <v>56</v>
      </c>
      <c r="B31" s="19">
        <v>18</v>
      </c>
      <c r="C31" s="23">
        <f t="shared" si="0"/>
        <v>0</v>
      </c>
      <c r="D31" s="16">
        <f t="shared" si="1"/>
        <v>0</v>
      </c>
      <c r="E31" s="17">
        <v>95</v>
      </c>
      <c r="F31" s="17">
        <f t="shared" si="2"/>
        <v>0</v>
      </c>
      <c r="G31" s="10" t="s">
        <v>54</v>
      </c>
      <c r="H31" s="10" t="s">
        <v>54</v>
      </c>
      <c r="I31" s="10" t="s">
        <v>54</v>
      </c>
      <c r="J31" s="10" t="s">
        <v>54</v>
      </c>
      <c r="K31" s="10" t="s">
        <v>54</v>
      </c>
      <c r="L31" s="10" t="s">
        <v>54</v>
      </c>
      <c r="M31" s="10" t="s">
        <v>54</v>
      </c>
      <c r="N31" s="10" t="s">
        <v>54</v>
      </c>
      <c r="O31" s="10" t="s">
        <v>54</v>
      </c>
      <c r="P31" s="10" t="s">
        <v>54</v>
      </c>
      <c r="Q31" s="10" t="s">
        <v>54</v>
      </c>
      <c r="R31" s="10" t="s">
        <v>54</v>
      </c>
      <c r="S31" s="10" t="s">
        <v>54</v>
      </c>
      <c r="T31" s="10" t="s">
        <v>54</v>
      </c>
      <c r="U31" s="10" t="s">
        <v>54</v>
      </c>
      <c r="V31" s="10" t="s">
        <v>54</v>
      </c>
      <c r="W31" s="10" t="s">
        <v>54</v>
      </c>
      <c r="X31" s="10" t="s">
        <v>54</v>
      </c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35" ht="33.75" customHeight="1" thickBot="1">
      <c r="A32" s="20" t="s">
        <v>57</v>
      </c>
      <c r="B32" s="19">
        <v>18</v>
      </c>
      <c r="C32" s="23">
        <f t="shared" si="0"/>
        <v>2.8</v>
      </c>
      <c r="D32" s="16">
        <f t="shared" si="1"/>
        <v>2</v>
      </c>
      <c r="E32" s="17">
        <v>500000</v>
      </c>
      <c r="F32" s="17">
        <f t="shared" si="2"/>
        <v>0</v>
      </c>
      <c r="G32" s="10">
        <v>2.5</v>
      </c>
      <c r="H32" s="10">
        <v>2.8</v>
      </c>
      <c r="I32" s="10">
        <v>2.4</v>
      </c>
      <c r="J32" s="10">
        <v>2.4</v>
      </c>
      <c r="K32" s="10">
        <v>2.2000000000000002</v>
      </c>
      <c r="L32" s="10">
        <v>2.4</v>
      </c>
      <c r="M32" s="10">
        <v>2.4</v>
      </c>
      <c r="N32" s="10">
        <v>2.4</v>
      </c>
      <c r="O32" s="10">
        <v>2.2999999999999998</v>
      </c>
      <c r="P32" s="10">
        <v>2.5</v>
      </c>
      <c r="Q32" s="10">
        <v>2.2999999999999998</v>
      </c>
      <c r="R32" s="10">
        <v>2</v>
      </c>
      <c r="S32" s="10">
        <v>2.2999999999999998</v>
      </c>
      <c r="T32" s="10">
        <v>2.4</v>
      </c>
      <c r="U32" s="10">
        <v>2.5</v>
      </c>
      <c r="V32" s="10">
        <v>2.5</v>
      </c>
      <c r="W32" s="10">
        <v>2.2999999999999998</v>
      </c>
      <c r="X32" s="10">
        <v>2.2999999999999998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</row>
    <row r="33" spans="1:35" ht="22.5" customHeight="1" thickBot="1">
      <c r="A33" s="20" t="s">
        <v>58</v>
      </c>
      <c r="B33" s="19">
        <v>18</v>
      </c>
      <c r="C33" s="23">
        <f t="shared" si="0"/>
        <v>0</v>
      </c>
      <c r="D33" s="16">
        <f t="shared" si="1"/>
        <v>0</v>
      </c>
      <c r="E33" s="17">
        <v>165</v>
      </c>
      <c r="F33" s="17">
        <f t="shared" si="2"/>
        <v>0</v>
      </c>
      <c r="G33" s="10" t="s">
        <v>59</v>
      </c>
      <c r="H33" s="10" t="s">
        <v>59</v>
      </c>
      <c r="I33" s="10" t="s">
        <v>59</v>
      </c>
      <c r="J33" s="10" t="s">
        <v>59</v>
      </c>
      <c r="K33" s="10" t="s">
        <v>59</v>
      </c>
      <c r="L33" s="10" t="s">
        <v>59</v>
      </c>
      <c r="M33" s="10" t="s">
        <v>59</v>
      </c>
      <c r="N33" s="10" t="s">
        <v>59</v>
      </c>
      <c r="O33" s="10" t="s">
        <v>59</v>
      </c>
      <c r="P33" s="10" t="s">
        <v>59</v>
      </c>
      <c r="Q33" s="10" t="s">
        <v>59</v>
      </c>
      <c r="R33" s="10" t="s">
        <v>59</v>
      </c>
      <c r="S33" s="10" t="s">
        <v>59</v>
      </c>
      <c r="T33" s="10" t="s">
        <v>59</v>
      </c>
      <c r="U33" s="10" t="s">
        <v>59</v>
      </c>
      <c r="V33" s="10" t="s">
        <v>59</v>
      </c>
      <c r="W33" s="10" t="s">
        <v>59</v>
      </c>
      <c r="X33" s="10" t="s">
        <v>59</v>
      </c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1:35" ht="22.5" customHeight="1" thickBot="1">
      <c r="A34" s="20" t="s">
        <v>60</v>
      </c>
      <c r="B34" s="19">
        <v>18</v>
      </c>
      <c r="C34" s="23">
        <f t="shared" si="0"/>
        <v>0</v>
      </c>
      <c r="D34" s="16">
        <f t="shared" si="1"/>
        <v>0</v>
      </c>
      <c r="E34" s="17">
        <v>2</v>
      </c>
      <c r="F34" s="17">
        <f t="shared" si="2"/>
        <v>0</v>
      </c>
      <c r="G34" s="10" t="s">
        <v>59</v>
      </c>
      <c r="H34" s="10" t="s">
        <v>59</v>
      </c>
      <c r="I34" s="10" t="s">
        <v>59</v>
      </c>
      <c r="J34" s="10" t="s">
        <v>59</v>
      </c>
      <c r="K34" s="10" t="s">
        <v>59</v>
      </c>
      <c r="L34" s="10" t="s">
        <v>59</v>
      </c>
      <c r="M34" s="10" t="s">
        <v>59</v>
      </c>
      <c r="N34" s="10" t="s">
        <v>59</v>
      </c>
      <c r="O34" s="10" t="s">
        <v>59</v>
      </c>
      <c r="P34" s="10" t="s">
        <v>59</v>
      </c>
      <c r="Q34" s="10" t="s">
        <v>59</v>
      </c>
      <c r="R34" s="10" t="s">
        <v>59</v>
      </c>
      <c r="S34" s="10" t="s">
        <v>59</v>
      </c>
      <c r="T34" s="10" t="s">
        <v>59</v>
      </c>
      <c r="U34" s="10" t="s">
        <v>59</v>
      </c>
      <c r="V34" s="10" t="s">
        <v>59</v>
      </c>
      <c r="W34" s="10" t="s">
        <v>59</v>
      </c>
      <c r="X34" s="10" t="s">
        <v>59</v>
      </c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</row>
    <row r="35" spans="1:35" ht="22.5" customHeight="1" thickBot="1">
      <c r="A35" s="20" t="s">
        <v>61</v>
      </c>
      <c r="B35" s="19">
        <v>18</v>
      </c>
      <c r="C35" s="23">
        <f t="shared" si="0"/>
        <v>0</v>
      </c>
      <c r="D35" s="16">
        <f t="shared" si="1"/>
        <v>0</v>
      </c>
      <c r="E35" s="17">
        <v>10</v>
      </c>
      <c r="F35" s="17">
        <f t="shared" si="2"/>
        <v>0</v>
      </c>
      <c r="G35" s="10" t="s">
        <v>62</v>
      </c>
      <c r="H35" s="10" t="s">
        <v>62</v>
      </c>
      <c r="I35" s="10" t="s">
        <v>62</v>
      </c>
      <c r="J35" s="10" t="s">
        <v>62</v>
      </c>
      <c r="K35" s="10" t="s">
        <v>62</v>
      </c>
      <c r="L35" s="10" t="s">
        <v>62</v>
      </c>
      <c r="M35" s="10" t="s">
        <v>62</v>
      </c>
      <c r="N35" s="10" t="s">
        <v>62</v>
      </c>
      <c r="O35" s="10" t="s">
        <v>62</v>
      </c>
      <c r="P35" s="10" t="s">
        <v>62</v>
      </c>
      <c r="Q35" s="10" t="s">
        <v>62</v>
      </c>
      <c r="R35" s="10" t="s">
        <v>62</v>
      </c>
      <c r="S35" s="10" t="s">
        <v>62</v>
      </c>
      <c r="T35" s="10" t="s">
        <v>62</v>
      </c>
      <c r="U35" s="10" t="s">
        <v>62</v>
      </c>
      <c r="V35" s="10" t="s">
        <v>62</v>
      </c>
      <c r="W35" s="10" t="s">
        <v>62</v>
      </c>
      <c r="X35" s="10" t="s">
        <v>62</v>
      </c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1:35" ht="33.75" customHeight="1" thickBot="1">
      <c r="A36" s="20" t="s">
        <v>63</v>
      </c>
      <c r="B36" s="19">
        <v>18</v>
      </c>
      <c r="C36" s="23">
        <f t="shared" si="0"/>
        <v>0</v>
      </c>
      <c r="D36" s="16">
        <f t="shared" si="1"/>
        <v>0</v>
      </c>
      <c r="E36" s="17">
        <v>105</v>
      </c>
      <c r="F36" s="17">
        <f t="shared" si="2"/>
        <v>0</v>
      </c>
      <c r="G36" s="10" t="s">
        <v>62</v>
      </c>
      <c r="H36" s="10" t="s">
        <v>62</v>
      </c>
      <c r="I36" s="10" t="s">
        <v>62</v>
      </c>
      <c r="J36" s="10" t="s">
        <v>62</v>
      </c>
      <c r="K36" s="10" t="s">
        <v>62</v>
      </c>
      <c r="L36" s="10" t="s">
        <v>62</v>
      </c>
      <c r="M36" s="10" t="s">
        <v>62</v>
      </c>
      <c r="N36" s="10" t="s">
        <v>62</v>
      </c>
      <c r="O36" s="10" t="s">
        <v>62</v>
      </c>
      <c r="P36" s="10" t="s">
        <v>62</v>
      </c>
      <c r="Q36" s="10" t="s">
        <v>62</v>
      </c>
      <c r="R36" s="10" t="s">
        <v>62</v>
      </c>
      <c r="S36" s="10" t="s">
        <v>62</v>
      </c>
      <c r="T36" s="10" t="s">
        <v>62</v>
      </c>
      <c r="U36" s="10" t="s">
        <v>62</v>
      </c>
      <c r="V36" s="10" t="s">
        <v>62</v>
      </c>
      <c r="W36" s="10" t="s">
        <v>62</v>
      </c>
      <c r="X36" s="10" t="s">
        <v>62</v>
      </c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1:35" ht="33.75" customHeight="1" thickBot="1">
      <c r="A37" s="20" t="s">
        <v>64</v>
      </c>
      <c r="B37" s="19">
        <v>18</v>
      </c>
      <c r="C37" s="23">
        <f t="shared" si="0"/>
        <v>0</v>
      </c>
      <c r="D37" s="16">
        <f t="shared" si="1"/>
        <v>0</v>
      </c>
      <c r="E37" s="17">
        <v>105</v>
      </c>
      <c r="F37" s="17">
        <f t="shared" si="2"/>
        <v>0</v>
      </c>
      <c r="G37" s="10" t="s">
        <v>62</v>
      </c>
      <c r="H37" s="10" t="s">
        <v>62</v>
      </c>
      <c r="I37" s="10" t="s">
        <v>62</v>
      </c>
      <c r="J37" s="10" t="s">
        <v>62</v>
      </c>
      <c r="K37" s="10" t="s">
        <v>62</v>
      </c>
      <c r="L37" s="10" t="s">
        <v>62</v>
      </c>
      <c r="M37" s="10" t="s">
        <v>62</v>
      </c>
      <c r="N37" s="10" t="s">
        <v>62</v>
      </c>
      <c r="O37" s="10" t="s">
        <v>62</v>
      </c>
      <c r="P37" s="10" t="s">
        <v>62</v>
      </c>
      <c r="Q37" s="10" t="s">
        <v>62</v>
      </c>
      <c r="R37" s="10" t="s">
        <v>62</v>
      </c>
      <c r="S37" s="10" t="s">
        <v>62</v>
      </c>
      <c r="T37" s="10" t="s">
        <v>62</v>
      </c>
      <c r="U37" s="10" t="s">
        <v>62</v>
      </c>
      <c r="V37" s="10" t="s">
        <v>62</v>
      </c>
      <c r="W37" s="10" t="s">
        <v>62</v>
      </c>
      <c r="X37" s="10" t="s">
        <v>62</v>
      </c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</row>
    <row r="38" spans="1:35" ht="22.5" customHeight="1" thickBot="1">
      <c r="A38" s="20" t="s">
        <v>65</v>
      </c>
      <c r="B38" s="19">
        <v>18</v>
      </c>
      <c r="C38" s="23">
        <f t="shared" si="0"/>
        <v>0.73</v>
      </c>
      <c r="D38" s="16">
        <f t="shared" si="1"/>
        <v>0.73</v>
      </c>
      <c r="E38" s="17">
        <v>220</v>
      </c>
      <c r="F38" s="17">
        <f t="shared" si="2"/>
        <v>0</v>
      </c>
      <c r="G38" s="10" t="s">
        <v>47</v>
      </c>
      <c r="H38" s="10" t="s">
        <v>47</v>
      </c>
      <c r="I38" s="10" t="s">
        <v>47</v>
      </c>
      <c r="J38" s="10">
        <v>0.73</v>
      </c>
      <c r="K38" s="10" t="s">
        <v>47</v>
      </c>
      <c r="L38" s="10" t="s">
        <v>47</v>
      </c>
      <c r="M38" s="10" t="s">
        <v>47</v>
      </c>
      <c r="N38" s="10" t="s">
        <v>47</v>
      </c>
      <c r="O38" s="10" t="s">
        <v>47</v>
      </c>
      <c r="P38" s="10" t="s">
        <v>47</v>
      </c>
      <c r="Q38" s="10" t="s">
        <v>47</v>
      </c>
      <c r="R38" s="10" t="s">
        <v>47</v>
      </c>
      <c r="S38" s="10" t="s">
        <v>47</v>
      </c>
      <c r="T38" s="10" t="s">
        <v>47</v>
      </c>
      <c r="U38" s="10" t="s">
        <v>47</v>
      </c>
      <c r="V38" s="10" t="s">
        <v>47</v>
      </c>
      <c r="W38" s="10" t="s">
        <v>47</v>
      </c>
      <c r="X38" s="10" t="s">
        <v>47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</row>
    <row r="39" spans="1:35" ht="22.5" customHeight="1" thickBot="1">
      <c r="A39" s="20" t="s">
        <v>66</v>
      </c>
      <c r="B39" s="19">
        <v>18</v>
      </c>
      <c r="C39" s="23">
        <f t="shared" si="0"/>
        <v>0</v>
      </c>
      <c r="D39" s="16">
        <f t="shared" si="1"/>
        <v>0</v>
      </c>
      <c r="E39" s="17">
        <v>2400</v>
      </c>
      <c r="F39" s="17">
        <f t="shared" si="2"/>
        <v>0</v>
      </c>
      <c r="G39" s="10" t="s">
        <v>67</v>
      </c>
      <c r="H39" s="10" t="s">
        <v>67</v>
      </c>
      <c r="I39" s="10" t="s">
        <v>67</v>
      </c>
      <c r="J39" s="10" t="s">
        <v>67</v>
      </c>
      <c r="K39" s="10" t="s">
        <v>67</v>
      </c>
      <c r="L39" s="10" t="s">
        <v>67</v>
      </c>
      <c r="M39" s="10" t="s">
        <v>67</v>
      </c>
      <c r="N39" s="10" t="s">
        <v>67</v>
      </c>
      <c r="O39" s="10" t="s">
        <v>67</v>
      </c>
      <c r="P39" s="10" t="s">
        <v>67</v>
      </c>
      <c r="Q39" s="10" t="s">
        <v>67</v>
      </c>
      <c r="R39" s="10" t="s">
        <v>67</v>
      </c>
      <c r="S39" s="10" t="s">
        <v>67</v>
      </c>
      <c r="T39" s="10" t="s">
        <v>67</v>
      </c>
      <c r="U39" s="10" t="s">
        <v>67</v>
      </c>
      <c r="V39" s="10" t="s">
        <v>67</v>
      </c>
      <c r="W39" s="10" t="s">
        <v>67</v>
      </c>
      <c r="X39" s="10" t="s">
        <v>67</v>
      </c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1:35" ht="33.75" customHeight="1" thickBot="1">
      <c r="A40" s="20" t="s">
        <v>68</v>
      </c>
      <c r="B40" s="19">
        <v>18</v>
      </c>
      <c r="C40" s="23">
        <f t="shared" si="0"/>
        <v>0</v>
      </c>
      <c r="D40" s="16">
        <f t="shared" si="1"/>
        <v>0</v>
      </c>
      <c r="E40" s="17">
        <v>22.5</v>
      </c>
      <c r="F40" s="17">
        <f t="shared" si="2"/>
        <v>0</v>
      </c>
      <c r="G40" s="10" t="s">
        <v>67</v>
      </c>
      <c r="H40" s="10" t="s">
        <v>67</v>
      </c>
      <c r="I40" s="10" t="s">
        <v>67</v>
      </c>
      <c r="J40" s="10" t="s">
        <v>67</v>
      </c>
      <c r="K40" s="10" t="s">
        <v>67</v>
      </c>
      <c r="L40" s="10" t="s">
        <v>67</v>
      </c>
      <c r="M40" s="10" t="s">
        <v>67</v>
      </c>
      <c r="N40" s="10" t="s">
        <v>67</v>
      </c>
      <c r="O40" s="10" t="s">
        <v>67</v>
      </c>
      <c r="P40" s="10" t="s">
        <v>67</v>
      </c>
      <c r="Q40" s="10" t="s">
        <v>67</v>
      </c>
      <c r="R40" s="10" t="s">
        <v>67</v>
      </c>
      <c r="S40" s="10" t="s">
        <v>67</v>
      </c>
      <c r="T40" s="10" t="s">
        <v>67</v>
      </c>
      <c r="U40" s="10" t="s">
        <v>67</v>
      </c>
      <c r="V40" s="10" t="s">
        <v>67</v>
      </c>
      <c r="W40" s="10" t="s">
        <v>67</v>
      </c>
      <c r="X40" s="10" t="s">
        <v>67</v>
      </c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1:35" ht="33.75" customHeight="1" thickBot="1">
      <c r="A41" s="20" t="s">
        <v>69</v>
      </c>
      <c r="B41" s="19">
        <v>18</v>
      </c>
      <c r="C41" s="23">
        <f t="shared" ref="C41" si="3">IF(MAX(G41:AI41)&gt;0,MAX(G41:AI41),D41)</f>
        <v>0</v>
      </c>
      <c r="D41" s="16">
        <f t="shared" ref="D41" si="4">MIN(G41:AI41)</f>
        <v>0</v>
      </c>
      <c r="E41" s="17">
        <v>22.5</v>
      </c>
      <c r="F41" s="17">
        <f t="shared" si="2"/>
        <v>0</v>
      </c>
      <c r="G41" s="10" t="s">
        <v>67</v>
      </c>
      <c r="H41" s="10" t="s">
        <v>67</v>
      </c>
      <c r="I41" s="10" t="s">
        <v>67</v>
      </c>
      <c r="J41" s="10" t="s">
        <v>67</v>
      </c>
      <c r="K41" s="10" t="s">
        <v>67</v>
      </c>
      <c r="L41" s="10" t="s">
        <v>67</v>
      </c>
      <c r="M41" s="10" t="s">
        <v>67</v>
      </c>
      <c r="N41" s="10" t="s">
        <v>67</v>
      </c>
      <c r="O41" s="10" t="s">
        <v>67</v>
      </c>
      <c r="P41" s="10" t="s">
        <v>67</v>
      </c>
      <c r="Q41" s="10" t="s">
        <v>67</v>
      </c>
      <c r="R41" s="10" t="s">
        <v>67</v>
      </c>
      <c r="S41" s="10" t="s">
        <v>67</v>
      </c>
      <c r="T41" s="10" t="s">
        <v>67</v>
      </c>
      <c r="U41" s="10" t="s">
        <v>67</v>
      </c>
      <c r="V41" s="10" t="s">
        <v>67</v>
      </c>
      <c r="W41" s="10" t="s">
        <v>67</v>
      </c>
      <c r="X41" s="10" t="s">
        <v>67</v>
      </c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1:35" ht="33.75" customHeight="1" thickBot="1">
      <c r="A42" s="20" t="s">
        <v>70</v>
      </c>
      <c r="B42" s="19">
        <v>18</v>
      </c>
      <c r="C42" s="23">
        <f t="shared" si="0"/>
        <v>0</v>
      </c>
      <c r="D42" s="16">
        <f t="shared" si="1"/>
        <v>0</v>
      </c>
      <c r="E42" s="17">
        <v>700000</v>
      </c>
      <c r="F42" s="17">
        <f t="shared" si="2"/>
        <v>0</v>
      </c>
      <c r="G42" s="10" t="s">
        <v>71</v>
      </c>
      <c r="H42" s="10" t="s">
        <v>71</v>
      </c>
      <c r="I42" s="10" t="s">
        <v>71</v>
      </c>
      <c r="J42" s="10" t="s">
        <v>71</v>
      </c>
      <c r="K42" s="10" t="s">
        <v>71</v>
      </c>
      <c r="L42" s="10" t="s">
        <v>71</v>
      </c>
      <c r="M42" s="10" t="s">
        <v>71</v>
      </c>
      <c r="N42" s="10" t="s">
        <v>71</v>
      </c>
      <c r="O42" s="10" t="s">
        <v>71</v>
      </c>
      <c r="P42" s="10" t="s">
        <v>71</v>
      </c>
      <c r="Q42" s="10" t="s">
        <v>71</v>
      </c>
      <c r="R42" s="10" t="s">
        <v>71</v>
      </c>
      <c r="S42" s="10" t="s">
        <v>71</v>
      </c>
      <c r="T42" s="10" t="s">
        <v>71</v>
      </c>
      <c r="U42" s="10" t="s">
        <v>71</v>
      </c>
      <c r="V42" s="10" t="s">
        <v>71</v>
      </c>
      <c r="W42" s="10" t="s">
        <v>71</v>
      </c>
      <c r="X42" s="10" t="s">
        <v>71</v>
      </c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1:35" ht="15.75" thickBot="1">
      <c r="A43" s="20" t="s">
        <v>72</v>
      </c>
      <c r="B43" s="19">
        <v>18</v>
      </c>
      <c r="C43" s="23">
        <f t="shared" si="0"/>
        <v>0</v>
      </c>
      <c r="D43" s="16">
        <f t="shared" si="1"/>
        <v>0</v>
      </c>
      <c r="E43" s="17">
        <v>3500</v>
      </c>
      <c r="F43" s="17">
        <f t="shared" si="2"/>
        <v>0</v>
      </c>
      <c r="G43" s="10" t="s">
        <v>73</v>
      </c>
      <c r="H43" s="10" t="s">
        <v>73</v>
      </c>
      <c r="I43" s="10" t="s">
        <v>73</v>
      </c>
      <c r="J43" s="10" t="s">
        <v>73</v>
      </c>
      <c r="K43" s="10" t="s">
        <v>73</v>
      </c>
      <c r="L43" s="10" t="s">
        <v>73</v>
      </c>
      <c r="M43" s="10" t="s">
        <v>73</v>
      </c>
      <c r="N43" s="10" t="s">
        <v>73</v>
      </c>
      <c r="O43" s="10" t="s">
        <v>73</v>
      </c>
      <c r="P43" s="10" t="s">
        <v>73</v>
      </c>
      <c r="Q43" s="10" t="s">
        <v>73</v>
      </c>
      <c r="R43" s="10" t="s">
        <v>73</v>
      </c>
      <c r="S43" s="10" t="s">
        <v>73</v>
      </c>
      <c r="T43" s="10" t="s">
        <v>73</v>
      </c>
      <c r="U43" s="10" t="s">
        <v>73</v>
      </c>
      <c r="V43" s="10" t="s">
        <v>73</v>
      </c>
      <c r="W43" s="10" t="s">
        <v>73</v>
      </c>
      <c r="X43" s="10" t="s">
        <v>73</v>
      </c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</row>
    <row r="44" spans="1:35" ht="15.75" thickBot="1">
      <c r="A44" s="20" t="s">
        <v>74</v>
      </c>
      <c r="B44" s="19">
        <v>18</v>
      </c>
      <c r="C44" s="23">
        <f t="shared" si="0"/>
        <v>1.84</v>
      </c>
      <c r="D44" s="16">
        <f t="shared" si="1"/>
        <v>1.84</v>
      </c>
      <c r="E44" s="17" t="s">
        <v>39</v>
      </c>
      <c r="F44" s="17" t="str">
        <f t="shared" si="2"/>
        <v>n/a</v>
      </c>
      <c r="G44" s="10" t="s">
        <v>73</v>
      </c>
      <c r="H44" s="10" t="s">
        <v>73</v>
      </c>
      <c r="I44" s="10" t="s">
        <v>73</v>
      </c>
      <c r="J44" s="10" t="s">
        <v>75</v>
      </c>
      <c r="K44" s="10" t="s">
        <v>73</v>
      </c>
      <c r="L44" s="10" t="s">
        <v>73</v>
      </c>
      <c r="M44" s="10" t="s">
        <v>73</v>
      </c>
      <c r="N44" s="10" t="s">
        <v>73</v>
      </c>
      <c r="O44" s="10" t="s">
        <v>73</v>
      </c>
      <c r="P44" s="10" t="s">
        <v>73</v>
      </c>
      <c r="Q44" s="10">
        <v>1.84</v>
      </c>
      <c r="R44" s="10" t="s">
        <v>73</v>
      </c>
      <c r="S44" s="10" t="s">
        <v>73</v>
      </c>
      <c r="T44" s="10" t="s">
        <v>73</v>
      </c>
      <c r="U44" s="10" t="s">
        <v>73</v>
      </c>
      <c r="V44" s="10" t="s">
        <v>73</v>
      </c>
      <c r="W44" s="10" t="s">
        <v>76</v>
      </c>
      <c r="X44" s="10" t="s">
        <v>77</v>
      </c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</row>
    <row r="45" spans="1:35" ht="15.75" thickBot="1">
      <c r="A45" s="20" t="s">
        <v>78</v>
      </c>
      <c r="B45" s="19">
        <v>18</v>
      </c>
      <c r="C45" s="23">
        <f t="shared" ref="C45:C76" si="5">IF(MAX(G45:AI45)&gt;0,MAX(G45:AI45),D45)</f>
        <v>0.56000000000000005</v>
      </c>
      <c r="D45" s="16">
        <f t="shared" ref="D45:D78" si="6">MIN(G45:AI45)</f>
        <v>0.56000000000000005</v>
      </c>
      <c r="E45" s="17">
        <v>1000</v>
      </c>
      <c r="F45" s="17">
        <f t="shared" ref="F45:F76" si="7">IF(ISNUMBER(E45),COUNTIF(G45:AI45,"&gt;"&amp;E45),"n/a")</f>
        <v>0</v>
      </c>
      <c r="G45" s="10" t="s">
        <v>79</v>
      </c>
      <c r="H45" s="10" t="s">
        <v>79</v>
      </c>
      <c r="I45" s="10" t="s">
        <v>79</v>
      </c>
      <c r="J45" s="10">
        <v>0.56000000000000005</v>
      </c>
      <c r="K45" s="10" t="s">
        <v>79</v>
      </c>
      <c r="L45" s="10" t="s">
        <v>79</v>
      </c>
      <c r="M45" s="10" t="s">
        <v>79</v>
      </c>
      <c r="N45" s="10" t="s">
        <v>79</v>
      </c>
      <c r="O45" s="10" t="s">
        <v>79</v>
      </c>
      <c r="P45" s="10" t="s">
        <v>79</v>
      </c>
      <c r="Q45" s="10" t="s">
        <v>79</v>
      </c>
      <c r="R45" s="10" t="s">
        <v>79</v>
      </c>
      <c r="S45" s="10" t="s">
        <v>79</v>
      </c>
      <c r="T45" s="10" t="s">
        <v>79</v>
      </c>
      <c r="U45" s="10" t="s">
        <v>79</v>
      </c>
      <c r="V45" s="10" t="s">
        <v>79</v>
      </c>
      <c r="W45" s="10">
        <v>0.56000000000000005</v>
      </c>
      <c r="X45" s="10" t="s">
        <v>79</v>
      </c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</row>
    <row r="46" spans="1:35" ht="15.75" thickBot="1">
      <c r="A46" s="20" t="s">
        <v>80</v>
      </c>
      <c r="B46" s="19">
        <v>18</v>
      </c>
      <c r="C46" s="23">
        <f t="shared" si="5"/>
        <v>0</v>
      </c>
      <c r="D46" s="16">
        <f t="shared" si="6"/>
        <v>0</v>
      </c>
      <c r="E46" s="17">
        <v>625</v>
      </c>
      <c r="F46" s="17">
        <f t="shared" si="7"/>
        <v>0</v>
      </c>
      <c r="G46" s="10" t="s">
        <v>23</v>
      </c>
      <c r="H46" s="10" t="s">
        <v>23</v>
      </c>
      <c r="I46" s="10" t="s">
        <v>23</v>
      </c>
      <c r="J46" s="10" t="s">
        <v>23</v>
      </c>
      <c r="K46" s="10" t="s">
        <v>23</v>
      </c>
      <c r="L46" s="10" t="s">
        <v>23</v>
      </c>
      <c r="M46" s="10" t="s">
        <v>23</v>
      </c>
      <c r="N46" s="10" t="s">
        <v>23</v>
      </c>
      <c r="O46" s="10" t="s">
        <v>23</v>
      </c>
      <c r="P46" s="10" t="s">
        <v>23</v>
      </c>
      <c r="Q46" s="10" t="s">
        <v>23</v>
      </c>
      <c r="R46" s="10" t="s">
        <v>23</v>
      </c>
      <c r="S46" s="10" t="s">
        <v>23</v>
      </c>
      <c r="T46" s="10" t="s">
        <v>23</v>
      </c>
      <c r="U46" s="10" t="s">
        <v>23</v>
      </c>
      <c r="V46" s="10" t="s">
        <v>23</v>
      </c>
      <c r="W46" s="10" t="s">
        <v>23</v>
      </c>
      <c r="X46" s="10" t="s">
        <v>23</v>
      </c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</row>
    <row r="47" spans="1:35" ht="15.75" thickBot="1">
      <c r="A47" s="20" t="s">
        <v>81</v>
      </c>
      <c r="B47" s="19">
        <v>18</v>
      </c>
      <c r="C47" s="23">
        <f t="shared" si="5"/>
        <v>1.23</v>
      </c>
      <c r="D47" s="16">
        <f t="shared" si="6"/>
        <v>0.9</v>
      </c>
      <c r="E47" s="17">
        <v>11000</v>
      </c>
      <c r="F47" s="17">
        <f t="shared" si="7"/>
        <v>0</v>
      </c>
      <c r="G47" s="10" t="s">
        <v>82</v>
      </c>
      <c r="H47" s="10" t="s">
        <v>82</v>
      </c>
      <c r="I47" s="10" t="s">
        <v>82</v>
      </c>
      <c r="J47" s="10">
        <v>1.23</v>
      </c>
      <c r="K47" s="10" t="s">
        <v>82</v>
      </c>
      <c r="L47" s="10" t="s">
        <v>82</v>
      </c>
      <c r="M47" s="10" t="s">
        <v>82</v>
      </c>
      <c r="N47" s="10" t="s">
        <v>82</v>
      </c>
      <c r="O47" s="10" t="s">
        <v>82</v>
      </c>
      <c r="P47" s="10" t="s">
        <v>82</v>
      </c>
      <c r="Q47" s="10" t="s">
        <v>82</v>
      </c>
      <c r="R47" s="10" t="s">
        <v>82</v>
      </c>
      <c r="S47" s="10" t="s">
        <v>82</v>
      </c>
      <c r="T47" s="10" t="s">
        <v>82</v>
      </c>
      <c r="U47" s="10" t="s">
        <v>82</v>
      </c>
      <c r="V47" s="10" t="s">
        <v>82</v>
      </c>
      <c r="W47" s="10">
        <v>0.9</v>
      </c>
      <c r="X47" s="10" t="s">
        <v>82</v>
      </c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</row>
    <row r="48" spans="1:35" ht="15.75" thickBot="1">
      <c r="A48" s="20" t="s">
        <v>83</v>
      </c>
      <c r="B48" s="19">
        <v>18</v>
      </c>
      <c r="C48" s="23">
        <f t="shared" si="5"/>
        <v>0</v>
      </c>
      <c r="D48" s="16">
        <f t="shared" si="6"/>
        <v>0</v>
      </c>
      <c r="E48" s="17">
        <v>0.22499999999999998</v>
      </c>
      <c r="F48" s="17">
        <f t="shared" si="7"/>
        <v>0</v>
      </c>
      <c r="G48" s="10" t="s">
        <v>27</v>
      </c>
      <c r="H48" s="10" t="s">
        <v>27</v>
      </c>
      <c r="I48" s="10" t="s">
        <v>27</v>
      </c>
      <c r="J48" s="10" t="s">
        <v>27</v>
      </c>
      <c r="K48" s="10" t="s">
        <v>27</v>
      </c>
      <c r="L48" s="10" t="s">
        <v>27</v>
      </c>
      <c r="M48" s="10" t="s">
        <v>27</v>
      </c>
      <c r="N48" s="10" t="s">
        <v>27</v>
      </c>
      <c r="O48" s="10" t="s">
        <v>27</v>
      </c>
      <c r="P48" s="10" t="s">
        <v>27</v>
      </c>
      <c r="Q48" s="10" t="s">
        <v>27</v>
      </c>
      <c r="R48" s="10" t="s">
        <v>27</v>
      </c>
      <c r="S48" s="10" t="s">
        <v>27</v>
      </c>
      <c r="T48" s="10" t="s">
        <v>27</v>
      </c>
      <c r="U48" s="10" t="s">
        <v>27</v>
      </c>
      <c r="V48" s="10" t="s">
        <v>27</v>
      </c>
      <c r="W48" s="10" t="s">
        <v>27</v>
      </c>
      <c r="X48" s="10" t="s">
        <v>27</v>
      </c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1:35" ht="15.75" thickBot="1">
      <c r="A49" s="20" t="s">
        <v>84</v>
      </c>
      <c r="B49" s="19">
        <v>18</v>
      </c>
      <c r="C49" s="23">
        <f t="shared" si="5"/>
        <v>20.8</v>
      </c>
      <c r="D49" s="16">
        <f t="shared" si="6"/>
        <v>0.85</v>
      </c>
      <c r="E49" s="17">
        <v>7500</v>
      </c>
      <c r="F49" s="17">
        <f t="shared" si="7"/>
        <v>0</v>
      </c>
      <c r="G49" s="10">
        <v>6.7</v>
      </c>
      <c r="H49" s="10" t="s">
        <v>85</v>
      </c>
      <c r="I49" s="10">
        <v>0.85</v>
      </c>
      <c r="J49" s="10">
        <v>11.5</v>
      </c>
      <c r="K49" s="10" t="s">
        <v>85</v>
      </c>
      <c r="L49" s="10">
        <v>1.87</v>
      </c>
      <c r="M49" s="10">
        <v>2.82</v>
      </c>
      <c r="N49" s="10" t="s">
        <v>85</v>
      </c>
      <c r="O49" s="10">
        <v>9.27</v>
      </c>
      <c r="P49" s="10" t="s">
        <v>85</v>
      </c>
      <c r="Q49" s="10">
        <v>1.76</v>
      </c>
      <c r="R49" s="10" t="s">
        <v>85</v>
      </c>
      <c r="S49" s="10" t="s">
        <v>85</v>
      </c>
      <c r="T49" s="10" t="s">
        <v>85</v>
      </c>
      <c r="U49" s="10">
        <v>1.2</v>
      </c>
      <c r="V49" s="10" t="s">
        <v>85</v>
      </c>
      <c r="W49" s="10">
        <v>7.54</v>
      </c>
      <c r="X49" s="10">
        <v>20.8</v>
      </c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1:35" ht="15.75" thickBot="1">
      <c r="A50" s="20" t="s">
        <v>86</v>
      </c>
      <c r="B50" s="19">
        <v>18</v>
      </c>
      <c r="C50" s="23">
        <f t="shared" si="5"/>
        <v>0</v>
      </c>
      <c r="D50" s="16">
        <f t="shared" si="6"/>
        <v>0</v>
      </c>
      <c r="E50" s="17">
        <v>150</v>
      </c>
      <c r="F50" s="17">
        <f t="shared" si="7"/>
        <v>0</v>
      </c>
      <c r="G50" s="10" t="s">
        <v>87</v>
      </c>
      <c r="H50" s="10" t="s">
        <v>87</v>
      </c>
      <c r="I50" s="10" t="s">
        <v>87</v>
      </c>
      <c r="J50" s="10" t="s">
        <v>87</v>
      </c>
      <c r="K50" s="10" t="s">
        <v>87</v>
      </c>
      <c r="L50" s="10" t="s">
        <v>87</v>
      </c>
      <c r="M50" s="10" t="s">
        <v>87</v>
      </c>
      <c r="N50" s="10" t="s">
        <v>87</v>
      </c>
      <c r="O50" s="10" t="s">
        <v>87</v>
      </c>
      <c r="P50" s="10" t="s">
        <v>87</v>
      </c>
      <c r="Q50" s="10" t="s">
        <v>87</v>
      </c>
      <c r="R50" s="10" t="s">
        <v>87</v>
      </c>
      <c r="S50" s="10" t="s">
        <v>87</v>
      </c>
      <c r="T50" s="10" t="s">
        <v>87</v>
      </c>
      <c r="U50" s="10" t="s">
        <v>87</v>
      </c>
      <c r="V50" s="10" t="s">
        <v>87</v>
      </c>
      <c r="W50" s="10" t="s">
        <v>87</v>
      </c>
      <c r="X50" s="10" t="s">
        <v>87</v>
      </c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1:35" ht="15.75" thickBot="1">
      <c r="A51" s="20" t="s">
        <v>88</v>
      </c>
      <c r="B51" s="19">
        <v>18</v>
      </c>
      <c r="C51" s="23">
        <f t="shared" si="5"/>
        <v>4.2</v>
      </c>
      <c r="D51" s="16">
        <f t="shared" si="6"/>
        <v>2.9</v>
      </c>
      <c r="E51" s="17">
        <v>7300</v>
      </c>
      <c r="F51" s="17">
        <f t="shared" si="7"/>
        <v>0</v>
      </c>
      <c r="G51" s="10" t="s">
        <v>89</v>
      </c>
      <c r="H51" s="10" t="s">
        <v>89</v>
      </c>
      <c r="I51" s="10" t="s">
        <v>89</v>
      </c>
      <c r="J51" s="10">
        <v>2.9</v>
      </c>
      <c r="K51" s="10" t="s">
        <v>89</v>
      </c>
      <c r="L51" s="10" t="s">
        <v>89</v>
      </c>
      <c r="M51" s="10" t="s">
        <v>89</v>
      </c>
      <c r="N51" s="10" t="s">
        <v>89</v>
      </c>
      <c r="O51" s="10">
        <v>4.2</v>
      </c>
      <c r="P51" s="10" t="s">
        <v>89</v>
      </c>
      <c r="Q51" s="10" t="s">
        <v>89</v>
      </c>
      <c r="R51" s="10" t="s">
        <v>89</v>
      </c>
      <c r="S51" s="10" t="s">
        <v>89</v>
      </c>
      <c r="T51" s="10" t="s">
        <v>89</v>
      </c>
      <c r="U51" s="10" t="s">
        <v>89</v>
      </c>
      <c r="V51" s="10" t="s">
        <v>90</v>
      </c>
      <c r="W51" s="10" t="s">
        <v>91</v>
      </c>
      <c r="X51" s="10" t="s">
        <v>91</v>
      </c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1:35" ht="15.75" thickBot="1">
      <c r="A52" s="20" t="s">
        <v>92</v>
      </c>
      <c r="B52" s="19">
        <v>18</v>
      </c>
      <c r="C52" s="23">
        <f t="shared" si="5"/>
        <v>0</v>
      </c>
      <c r="D52" s="16">
        <f t="shared" si="6"/>
        <v>0</v>
      </c>
      <c r="E52" s="17">
        <v>400</v>
      </c>
      <c r="F52" s="17">
        <f t="shared" si="7"/>
        <v>0</v>
      </c>
      <c r="G52" s="10" t="s">
        <v>23</v>
      </c>
      <c r="H52" s="10" t="s">
        <v>23</v>
      </c>
      <c r="I52" s="10" t="s">
        <v>23</v>
      </c>
      <c r="J52" s="10" t="s">
        <v>23</v>
      </c>
      <c r="K52" s="10" t="s">
        <v>23</v>
      </c>
      <c r="L52" s="10" t="s">
        <v>23</v>
      </c>
      <c r="M52" s="10" t="s">
        <v>23</v>
      </c>
      <c r="N52" s="10" t="s">
        <v>23</v>
      </c>
      <c r="O52" s="10" t="s">
        <v>23</v>
      </c>
      <c r="P52" s="10" t="s">
        <v>23</v>
      </c>
      <c r="Q52" s="10" t="s">
        <v>23</v>
      </c>
      <c r="R52" s="10" t="s">
        <v>23</v>
      </c>
      <c r="S52" s="10" t="s">
        <v>23</v>
      </c>
      <c r="T52" s="10" t="s">
        <v>23</v>
      </c>
      <c r="U52" s="10" t="s">
        <v>23</v>
      </c>
      <c r="V52" s="10" t="s">
        <v>23</v>
      </c>
      <c r="W52" s="10" t="s">
        <v>23</v>
      </c>
      <c r="X52" s="10" t="s">
        <v>23</v>
      </c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</row>
    <row r="53" spans="1:35" ht="15.75" thickBot="1">
      <c r="A53" s="20" t="s">
        <v>93</v>
      </c>
      <c r="B53" s="19">
        <v>18</v>
      </c>
      <c r="C53" s="23">
        <f t="shared" si="5"/>
        <v>14.3</v>
      </c>
      <c r="D53" s="16">
        <f t="shared" si="6"/>
        <v>0.77</v>
      </c>
      <c r="E53" s="17">
        <v>1000</v>
      </c>
      <c r="F53" s="17">
        <f t="shared" si="7"/>
        <v>0</v>
      </c>
      <c r="G53" s="10">
        <v>0.86</v>
      </c>
      <c r="H53" s="10" t="s">
        <v>94</v>
      </c>
      <c r="I53" s="10" t="s">
        <v>94</v>
      </c>
      <c r="J53" s="10">
        <v>1.1200000000000001</v>
      </c>
      <c r="K53" s="10" t="s">
        <v>94</v>
      </c>
      <c r="L53" s="10" t="s">
        <v>94</v>
      </c>
      <c r="M53" s="10">
        <v>0.77</v>
      </c>
      <c r="N53" s="10" t="s">
        <v>94</v>
      </c>
      <c r="O53" s="10" t="s">
        <v>94</v>
      </c>
      <c r="P53" s="10" t="s">
        <v>94</v>
      </c>
      <c r="Q53" s="10">
        <v>0.91</v>
      </c>
      <c r="R53" s="10" t="s">
        <v>94</v>
      </c>
      <c r="S53" s="10" t="s">
        <v>94</v>
      </c>
      <c r="T53" s="10">
        <v>0.83</v>
      </c>
      <c r="U53" s="10">
        <v>1.06</v>
      </c>
      <c r="V53" s="10">
        <v>14.3</v>
      </c>
      <c r="W53" s="10">
        <v>5.49</v>
      </c>
      <c r="X53" s="10">
        <v>2.6</v>
      </c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</row>
    <row r="54" spans="1:35" ht="15.75" thickBot="1">
      <c r="A54" s="20" t="s">
        <v>95</v>
      </c>
      <c r="B54" s="19">
        <v>18</v>
      </c>
      <c r="C54" s="23">
        <f t="shared" si="5"/>
        <v>0</v>
      </c>
      <c r="D54" s="16">
        <f t="shared" si="6"/>
        <v>0</v>
      </c>
      <c r="E54" s="17">
        <v>1200</v>
      </c>
      <c r="F54" s="17">
        <f t="shared" si="7"/>
        <v>0</v>
      </c>
      <c r="G54" s="10" t="s">
        <v>82</v>
      </c>
      <c r="H54" s="10" t="s">
        <v>82</v>
      </c>
      <c r="I54" s="10" t="s">
        <v>82</v>
      </c>
      <c r="J54" s="10" t="s">
        <v>82</v>
      </c>
      <c r="K54" s="10" t="s">
        <v>82</v>
      </c>
      <c r="L54" s="10" t="s">
        <v>82</v>
      </c>
      <c r="M54" s="10" t="s">
        <v>82</v>
      </c>
      <c r="N54" s="10" t="s">
        <v>82</v>
      </c>
      <c r="O54" s="10" t="s">
        <v>82</v>
      </c>
      <c r="P54" s="10" t="s">
        <v>82</v>
      </c>
      <c r="Q54" s="10" t="s">
        <v>82</v>
      </c>
      <c r="R54" s="10" t="s">
        <v>82</v>
      </c>
      <c r="S54" s="10" t="s">
        <v>82</v>
      </c>
      <c r="T54" s="10" t="s">
        <v>82</v>
      </c>
      <c r="U54" s="10" t="s">
        <v>82</v>
      </c>
      <c r="V54" s="10" t="s">
        <v>82</v>
      </c>
      <c r="W54" s="10" t="s">
        <v>82</v>
      </c>
      <c r="X54" s="10" t="s">
        <v>82</v>
      </c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</row>
    <row r="55" spans="1:35" ht="15.75" thickBot="1">
      <c r="A55" s="20" t="s">
        <v>96</v>
      </c>
      <c r="B55" s="19">
        <v>18</v>
      </c>
      <c r="C55" s="23">
        <f t="shared" si="5"/>
        <v>0</v>
      </c>
      <c r="D55" s="16">
        <f t="shared" si="6"/>
        <v>0</v>
      </c>
      <c r="E55" s="17">
        <v>7000</v>
      </c>
      <c r="F55" s="17">
        <f t="shared" si="7"/>
        <v>0</v>
      </c>
      <c r="G55" s="10" t="s">
        <v>73</v>
      </c>
      <c r="H55" s="10" t="s">
        <v>73</v>
      </c>
      <c r="I55" s="10" t="s">
        <v>73</v>
      </c>
      <c r="J55" s="10" t="s">
        <v>73</v>
      </c>
      <c r="K55" s="10" t="s">
        <v>73</v>
      </c>
      <c r="L55" s="10" t="s">
        <v>73</v>
      </c>
      <c r="M55" s="10" t="s">
        <v>73</v>
      </c>
      <c r="N55" s="10" t="s">
        <v>73</v>
      </c>
      <c r="O55" s="10" t="s">
        <v>73</v>
      </c>
      <c r="P55" s="10" t="s">
        <v>73</v>
      </c>
      <c r="Q55" s="10" t="s">
        <v>73</v>
      </c>
      <c r="R55" s="10" t="s">
        <v>73</v>
      </c>
      <c r="S55" s="10" t="s">
        <v>73</v>
      </c>
      <c r="T55" s="10" t="s">
        <v>73</v>
      </c>
      <c r="U55" s="10" t="s">
        <v>73</v>
      </c>
      <c r="V55" s="10" t="s">
        <v>73</v>
      </c>
      <c r="W55" s="10" t="s">
        <v>73</v>
      </c>
      <c r="X55" s="10" t="s">
        <v>73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</row>
    <row r="56" spans="1:35" ht="15.75" thickBot="1">
      <c r="A56" s="20" t="s">
        <v>97</v>
      </c>
      <c r="B56" s="19">
        <v>18</v>
      </c>
      <c r="C56" s="23">
        <f t="shared" si="5"/>
        <v>0.89</v>
      </c>
      <c r="D56" s="16">
        <f t="shared" si="6"/>
        <v>0.52</v>
      </c>
      <c r="E56" s="17">
        <v>22.5</v>
      </c>
      <c r="F56" s="17">
        <f t="shared" si="7"/>
        <v>0</v>
      </c>
      <c r="G56" s="10" t="s">
        <v>98</v>
      </c>
      <c r="H56" s="10" t="s">
        <v>99</v>
      </c>
      <c r="I56" s="10" t="s">
        <v>99</v>
      </c>
      <c r="J56" s="10" t="s">
        <v>99</v>
      </c>
      <c r="K56" s="10" t="s">
        <v>99</v>
      </c>
      <c r="L56" s="10" t="s">
        <v>99</v>
      </c>
      <c r="M56" s="10" t="s">
        <v>99</v>
      </c>
      <c r="N56" s="10" t="s">
        <v>99</v>
      </c>
      <c r="O56" s="10">
        <v>0.52</v>
      </c>
      <c r="P56" s="10" t="s">
        <v>99</v>
      </c>
      <c r="Q56" s="10">
        <v>0.89</v>
      </c>
      <c r="R56" s="10" t="s">
        <v>99</v>
      </c>
      <c r="S56" s="10" t="s">
        <v>99</v>
      </c>
      <c r="T56" s="10" t="s">
        <v>99</v>
      </c>
      <c r="U56" s="10" t="s">
        <v>99</v>
      </c>
      <c r="V56" s="10">
        <v>0.52</v>
      </c>
      <c r="W56" s="10" t="s">
        <v>99</v>
      </c>
      <c r="X56" s="10" t="s">
        <v>99</v>
      </c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</row>
    <row r="57" spans="1:35" ht="15.75" thickBot="1">
      <c r="A57" s="20" t="s">
        <v>100</v>
      </c>
      <c r="B57" s="19">
        <v>18</v>
      </c>
      <c r="C57" s="23">
        <f t="shared" si="5"/>
        <v>2.82</v>
      </c>
      <c r="D57" s="16">
        <f t="shared" si="6"/>
        <v>1.55</v>
      </c>
      <c r="E57" s="17">
        <v>4000</v>
      </c>
      <c r="F57" s="17">
        <f t="shared" si="7"/>
        <v>0</v>
      </c>
      <c r="G57" s="10" t="s">
        <v>101</v>
      </c>
      <c r="H57" s="10" t="s">
        <v>102</v>
      </c>
      <c r="I57" s="10" t="s">
        <v>103</v>
      </c>
      <c r="J57" s="10" t="s">
        <v>104</v>
      </c>
      <c r="K57" s="10" t="s">
        <v>105</v>
      </c>
      <c r="L57" s="10" t="s">
        <v>106</v>
      </c>
      <c r="M57" s="10">
        <v>2.82</v>
      </c>
      <c r="N57" s="10" t="s">
        <v>107</v>
      </c>
      <c r="O57" s="10">
        <v>1.55</v>
      </c>
      <c r="P57" s="10" t="s">
        <v>108</v>
      </c>
      <c r="Q57" s="10" t="s">
        <v>109</v>
      </c>
      <c r="R57" s="10" t="s">
        <v>108</v>
      </c>
      <c r="S57" s="10" t="s">
        <v>108</v>
      </c>
      <c r="T57" s="10" t="s">
        <v>62</v>
      </c>
      <c r="U57" s="10" t="s">
        <v>110</v>
      </c>
      <c r="V57" s="10" t="s">
        <v>111</v>
      </c>
      <c r="W57" s="10" t="s">
        <v>112</v>
      </c>
      <c r="X57" s="10" t="s">
        <v>113</v>
      </c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</row>
    <row r="58" spans="1:35" ht="15.75" thickBot="1">
      <c r="A58" s="20" t="s">
        <v>114</v>
      </c>
      <c r="B58" s="19">
        <v>18</v>
      </c>
      <c r="C58" s="23">
        <f t="shared" si="5"/>
        <v>0</v>
      </c>
      <c r="D58" s="16">
        <f t="shared" si="6"/>
        <v>0</v>
      </c>
      <c r="E58" s="17">
        <v>400</v>
      </c>
      <c r="F58" s="17">
        <f t="shared" si="7"/>
        <v>0</v>
      </c>
      <c r="G58" s="10" t="s">
        <v>115</v>
      </c>
      <c r="H58" s="10" t="s">
        <v>115</v>
      </c>
      <c r="I58" s="10" t="s">
        <v>115</v>
      </c>
      <c r="J58" s="10" t="s">
        <v>115</v>
      </c>
      <c r="K58" s="10" t="s">
        <v>115</v>
      </c>
      <c r="L58" s="10" t="s">
        <v>115</v>
      </c>
      <c r="M58" s="10" t="s">
        <v>115</v>
      </c>
      <c r="N58" s="10" t="s">
        <v>115</v>
      </c>
      <c r="O58" s="10" t="s">
        <v>115</v>
      </c>
      <c r="P58" s="10" t="s">
        <v>115</v>
      </c>
      <c r="Q58" s="10" t="s">
        <v>115</v>
      </c>
      <c r="R58" s="10" t="s">
        <v>115</v>
      </c>
      <c r="S58" s="10" t="s">
        <v>115</v>
      </c>
      <c r="T58" s="10" t="s">
        <v>115</v>
      </c>
      <c r="U58" s="10" t="s">
        <v>115</v>
      </c>
      <c r="V58" s="10" t="s">
        <v>115</v>
      </c>
      <c r="W58" s="10" t="s">
        <v>115</v>
      </c>
      <c r="X58" s="10" t="s">
        <v>115</v>
      </c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</row>
    <row r="59" spans="1:35" ht="15.75" thickBot="1">
      <c r="A59" s="20" t="s">
        <v>116</v>
      </c>
      <c r="B59" s="19">
        <v>18</v>
      </c>
      <c r="C59" s="23">
        <f t="shared" si="5"/>
        <v>0</v>
      </c>
      <c r="D59" s="16">
        <f t="shared" si="6"/>
        <v>0</v>
      </c>
      <c r="E59" s="17">
        <v>0.1</v>
      </c>
      <c r="F59" s="17">
        <f t="shared" si="7"/>
        <v>0</v>
      </c>
      <c r="G59" s="10" t="s">
        <v>71</v>
      </c>
      <c r="H59" s="10" t="s">
        <v>71</v>
      </c>
      <c r="I59" s="10" t="s">
        <v>71</v>
      </c>
      <c r="J59" s="10" t="s">
        <v>71</v>
      </c>
      <c r="K59" s="10" t="s">
        <v>71</v>
      </c>
      <c r="L59" s="10" t="s">
        <v>71</v>
      </c>
      <c r="M59" s="10" t="s">
        <v>71</v>
      </c>
      <c r="N59" s="10" t="s">
        <v>71</v>
      </c>
      <c r="O59" s="10" t="s">
        <v>71</v>
      </c>
      <c r="P59" s="10" t="s">
        <v>71</v>
      </c>
      <c r="Q59" s="10" t="s">
        <v>71</v>
      </c>
      <c r="R59" s="10" t="s">
        <v>71</v>
      </c>
      <c r="S59" s="10" t="s">
        <v>71</v>
      </c>
      <c r="T59" s="10" t="s">
        <v>71</v>
      </c>
      <c r="U59" s="10" t="s">
        <v>71</v>
      </c>
      <c r="V59" s="10" t="s">
        <v>71</v>
      </c>
      <c r="W59" s="10" t="s">
        <v>71</v>
      </c>
      <c r="X59" s="10" t="s">
        <v>71</v>
      </c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</row>
    <row r="60" spans="1:35" ht="15.75" thickBot="1">
      <c r="A60" s="20" t="s">
        <v>117</v>
      </c>
      <c r="B60" s="19">
        <v>18</v>
      </c>
      <c r="C60" s="23">
        <f t="shared" si="5"/>
        <v>0</v>
      </c>
      <c r="D60" s="16">
        <f t="shared" si="6"/>
        <v>0</v>
      </c>
      <c r="E60" s="17">
        <v>360</v>
      </c>
      <c r="F60" s="17">
        <f t="shared" si="7"/>
        <v>0</v>
      </c>
      <c r="G60" s="10" t="s">
        <v>71</v>
      </c>
      <c r="H60" s="10" t="s">
        <v>71</v>
      </c>
      <c r="I60" s="10" t="s">
        <v>71</v>
      </c>
      <c r="J60" s="10" t="s">
        <v>71</v>
      </c>
      <c r="K60" s="10" t="s">
        <v>71</v>
      </c>
      <c r="L60" s="10" t="s">
        <v>71</v>
      </c>
      <c r="M60" s="10" t="s">
        <v>71</v>
      </c>
      <c r="N60" s="10" t="s">
        <v>71</v>
      </c>
      <c r="O60" s="10" t="s">
        <v>71</v>
      </c>
      <c r="P60" s="10" t="s">
        <v>71</v>
      </c>
      <c r="Q60" s="10" t="s">
        <v>71</v>
      </c>
      <c r="R60" s="10" t="s">
        <v>71</v>
      </c>
      <c r="S60" s="10" t="s">
        <v>71</v>
      </c>
      <c r="T60" s="10" t="s">
        <v>71</v>
      </c>
      <c r="U60" s="10" t="s">
        <v>71</v>
      </c>
      <c r="V60" s="10" t="s">
        <v>71</v>
      </c>
      <c r="W60" s="10" t="s">
        <v>71</v>
      </c>
      <c r="X60" s="10" t="s">
        <v>71</v>
      </c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</row>
    <row r="61" spans="1:35" ht="15.75" thickBot="1">
      <c r="A61" s="20" t="s">
        <v>118</v>
      </c>
      <c r="B61" s="19">
        <v>18</v>
      </c>
      <c r="C61" s="23">
        <f t="shared" si="5"/>
        <v>0</v>
      </c>
      <c r="D61" s="16">
        <f t="shared" si="6"/>
        <v>0</v>
      </c>
      <c r="E61" s="17">
        <v>93000</v>
      </c>
      <c r="F61" s="17">
        <f t="shared" si="7"/>
        <v>0</v>
      </c>
      <c r="G61" s="10" t="s">
        <v>94</v>
      </c>
      <c r="H61" s="10" t="s">
        <v>94</v>
      </c>
      <c r="I61" s="10" t="s">
        <v>94</v>
      </c>
      <c r="J61" s="10" t="s">
        <v>94</v>
      </c>
      <c r="K61" s="10" t="s">
        <v>94</v>
      </c>
      <c r="L61" s="10" t="s">
        <v>94</v>
      </c>
      <c r="M61" s="10" t="s">
        <v>94</v>
      </c>
      <c r="N61" s="10" t="s">
        <v>94</v>
      </c>
      <c r="O61" s="10" t="s">
        <v>94</v>
      </c>
      <c r="P61" s="10" t="s">
        <v>94</v>
      </c>
      <c r="Q61" s="10" t="s">
        <v>94</v>
      </c>
      <c r="R61" s="10" t="s">
        <v>94</v>
      </c>
      <c r="S61" s="10" t="s">
        <v>94</v>
      </c>
      <c r="T61" s="10" t="s">
        <v>94</v>
      </c>
      <c r="U61" s="10" t="s">
        <v>94</v>
      </c>
      <c r="V61" s="10" t="s">
        <v>94</v>
      </c>
      <c r="W61" s="10" t="s">
        <v>94</v>
      </c>
      <c r="X61" s="10" t="s">
        <v>94</v>
      </c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</row>
    <row r="62" spans="1:35" ht="15.75" thickBot="1">
      <c r="A62" s="20" t="s">
        <v>119</v>
      </c>
      <c r="B62" s="19">
        <v>18</v>
      </c>
      <c r="C62" s="23">
        <f t="shared" si="5"/>
        <v>7.8</v>
      </c>
      <c r="D62" s="16">
        <f t="shared" si="6"/>
        <v>0.53</v>
      </c>
      <c r="E62" s="17">
        <v>2000</v>
      </c>
      <c r="F62" s="17">
        <f t="shared" si="7"/>
        <v>0</v>
      </c>
      <c r="G62" s="10">
        <v>4.07</v>
      </c>
      <c r="H62" s="10" t="s">
        <v>120</v>
      </c>
      <c r="I62" s="10">
        <v>1.1299999999999999</v>
      </c>
      <c r="J62" s="10">
        <v>5.99</v>
      </c>
      <c r="K62" s="10">
        <v>0.53</v>
      </c>
      <c r="L62" s="10">
        <v>0.79</v>
      </c>
      <c r="M62" s="10">
        <v>4.9000000000000004</v>
      </c>
      <c r="N62" s="10">
        <v>3.73</v>
      </c>
      <c r="O62" s="10">
        <v>2.4900000000000002</v>
      </c>
      <c r="P62" s="10">
        <v>0.68</v>
      </c>
      <c r="Q62" s="10">
        <v>7.8</v>
      </c>
      <c r="R62" s="10" t="s">
        <v>120</v>
      </c>
      <c r="S62" s="10">
        <v>2.5299999999999998</v>
      </c>
      <c r="T62" s="10">
        <v>1.1299999999999999</v>
      </c>
      <c r="U62" s="10">
        <v>2.2599999999999998</v>
      </c>
      <c r="V62" s="10">
        <v>1.7</v>
      </c>
      <c r="W62" s="10">
        <v>4.5599999999999996</v>
      </c>
      <c r="X62" s="10">
        <v>3.47</v>
      </c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</row>
    <row r="63" spans="1:35" ht="15.75" thickBot="1">
      <c r="A63" s="20" t="s">
        <v>121</v>
      </c>
      <c r="B63" s="19">
        <v>18</v>
      </c>
      <c r="C63" s="23">
        <f t="shared" si="5"/>
        <v>0</v>
      </c>
      <c r="D63" s="16">
        <f t="shared" si="6"/>
        <v>0</v>
      </c>
      <c r="E63" s="17">
        <v>800000</v>
      </c>
      <c r="F63" s="17">
        <f t="shared" si="7"/>
        <v>0</v>
      </c>
      <c r="G63" s="10" t="s">
        <v>52</v>
      </c>
      <c r="H63" s="10" t="s">
        <v>52</v>
      </c>
      <c r="I63" s="10" t="s">
        <v>52</v>
      </c>
      <c r="J63" s="10" t="s">
        <v>52</v>
      </c>
      <c r="K63" s="10" t="s">
        <v>52</v>
      </c>
      <c r="L63" s="10" t="s">
        <v>52</v>
      </c>
      <c r="M63" s="10" t="s">
        <v>52</v>
      </c>
      <c r="N63" s="10" t="s">
        <v>52</v>
      </c>
      <c r="O63" s="10" t="s">
        <v>52</v>
      </c>
      <c r="P63" s="10" t="s">
        <v>52</v>
      </c>
      <c r="Q63" s="10" t="s">
        <v>52</v>
      </c>
      <c r="R63" s="10" t="s">
        <v>52</v>
      </c>
      <c r="S63" s="10" t="s">
        <v>52</v>
      </c>
      <c r="T63" s="10" t="s">
        <v>52</v>
      </c>
      <c r="U63" s="10" t="s">
        <v>52</v>
      </c>
      <c r="V63" s="10" t="s">
        <v>52</v>
      </c>
      <c r="W63" s="10" t="s">
        <v>52</v>
      </c>
      <c r="X63" s="10" t="s">
        <v>52</v>
      </c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</row>
    <row r="64" spans="1:35" ht="15.75" thickBot="1">
      <c r="A64" s="20" t="s">
        <v>122</v>
      </c>
      <c r="B64" s="19">
        <v>18</v>
      </c>
      <c r="C64" s="23">
        <f t="shared" si="5"/>
        <v>0</v>
      </c>
      <c r="D64" s="16">
        <f t="shared" si="6"/>
        <v>0</v>
      </c>
      <c r="E64" s="17">
        <v>400</v>
      </c>
      <c r="F64" s="17">
        <f t="shared" si="7"/>
        <v>0</v>
      </c>
      <c r="G64" s="10" t="s">
        <v>52</v>
      </c>
      <c r="H64" s="10" t="s">
        <v>52</v>
      </c>
      <c r="I64" s="10" t="s">
        <v>52</v>
      </c>
      <c r="J64" s="10" t="s">
        <v>52</v>
      </c>
      <c r="K64" s="10" t="s">
        <v>52</v>
      </c>
      <c r="L64" s="10" t="s">
        <v>52</v>
      </c>
      <c r="M64" s="10" t="s">
        <v>52</v>
      </c>
      <c r="N64" s="10" t="s">
        <v>52</v>
      </c>
      <c r="O64" s="10" t="s">
        <v>52</v>
      </c>
      <c r="P64" s="10" t="s">
        <v>52</v>
      </c>
      <c r="Q64" s="10" t="s">
        <v>52</v>
      </c>
      <c r="R64" s="10" t="s">
        <v>52</v>
      </c>
      <c r="S64" s="10" t="s">
        <v>52</v>
      </c>
      <c r="T64" s="10" t="s">
        <v>52</v>
      </c>
      <c r="U64" s="10" t="s">
        <v>52</v>
      </c>
      <c r="V64" s="10" t="s">
        <v>52</v>
      </c>
      <c r="W64" s="10" t="s">
        <v>52</v>
      </c>
      <c r="X64" s="10" t="s">
        <v>52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</row>
    <row r="65" spans="1:35" ht="15.75" thickBot="1">
      <c r="A65" s="20" t="s">
        <v>123</v>
      </c>
      <c r="B65" s="19">
        <v>18</v>
      </c>
      <c r="C65" s="23">
        <f t="shared" si="5"/>
        <v>0</v>
      </c>
      <c r="D65" s="16">
        <f t="shared" si="6"/>
        <v>0</v>
      </c>
      <c r="E65" s="17">
        <v>115000</v>
      </c>
      <c r="F65" s="17">
        <f t="shared" si="7"/>
        <v>0</v>
      </c>
      <c r="G65" s="10" t="s">
        <v>124</v>
      </c>
      <c r="H65" s="10" t="s">
        <v>124</v>
      </c>
      <c r="I65" s="10" t="s">
        <v>124</v>
      </c>
      <c r="J65" s="10" t="s">
        <v>124</v>
      </c>
      <c r="K65" s="10" t="s">
        <v>124</v>
      </c>
      <c r="L65" s="10" t="s">
        <v>124</v>
      </c>
      <c r="M65" s="10" t="s">
        <v>124</v>
      </c>
      <c r="N65" s="10" t="s">
        <v>124</v>
      </c>
      <c r="O65" s="10" t="s">
        <v>124</v>
      </c>
      <c r="P65" s="10" t="s">
        <v>124</v>
      </c>
      <c r="Q65" s="10" t="s">
        <v>124</v>
      </c>
      <c r="R65" s="10" t="s">
        <v>124</v>
      </c>
      <c r="S65" s="10" t="s">
        <v>124</v>
      </c>
      <c r="T65" s="10" t="s">
        <v>124</v>
      </c>
      <c r="U65" s="10" t="s">
        <v>124</v>
      </c>
      <c r="V65" s="10" t="s">
        <v>124</v>
      </c>
      <c r="W65" s="10" t="s">
        <v>124</v>
      </c>
      <c r="X65" s="10" t="s">
        <v>124</v>
      </c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</row>
    <row r="66" spans="1:35" ht="15.75" thickBot="1">
      <c r="A66" s="20" t="s">
        <v>125</v>
      </c>
      <c r="B66" s="19">
        <v>18</v>
      </c>
      <c r="C66" s="23">
        <f t="shared" si="5"/>
        <v>0</v>
      </c>
      <c r="D66" s="16">
        <f t="shared" si="6"/>
        <v>0</v>
      </c>
      <c r="E66" s="17">
        <v>0.3</v>
      </c>
      <c r="F66" s="17">
        <f t="shared" si="7"/>
        <v>0</v>
      </c>
      <c r="G66" s="10" t="s">
        <v>124</v>
      </c>
      <c r="H66" s="10" t="s">
        <v>124</v>
      </c>
      <c r="I66" s="10" t="s">
        <v>124</v>
      </c>
      <c r="J66" s="10" t="s">
        <v>124</v>
      </c>
      <c r="K66" s="10" t="s">
        <v>124</v>
      </c>
      <c r="L66" s="10" t="s">
        <v>124</v>
      </c>
      <c r="M66" s="10" t="s">
        <v>124</v>
      </c>
      <c r="N66" s="10" t="s">
        <v>124</v>
      </c>
      <c r="O66" s="10" t="s">
        <v>124</v>
      </c>
      <c r="P66" s="10" t="s">
        <v>124</v>
      </c>
      <c r="Q66" s="10" t="s">
        <v>124</v>
      </c>
      <c r="R66" s="10" t="s">
        <v>124</v>
      </c>
      <c r="S66" s="10" t="s">
        <v>124</v>
      </c>
      <c r="T66" s="10" t="s">
        <v>124</v>
      </c>
      <c r="U66" s="10" t="s">
        <v>124</v>
      </c>
      <c r="V66" s="10" t="s">
        <v>124</v>
      </c>
      <c r="W66" s="10" t="s">
        <v>124</v>
      </c>
      <c r="X66" s="10" t="s">
        <v>124</v>
      </c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</row>
    <row r="67" spans="1:35" ht="15.75" thickBot="1">
      <c r="A67" s="20" t="s">
        <v>126</v>
      </c>
      <c r="B67" s="19">
        <v>18</v>
      </c>
      <c r="C67" s="23">
        <f t="shared" si="5"/>
        <v>0</v>
      </c>
      <c r="D67" s="16">
        <f t="shared" si="6"/>
        <v>0</v>
      </c>
      <c r="E67" s="17">
        <v>12</v>
      </c>
      <c r="F67" s="17">
        <f t="shared" si="7"/>
        <v>0</v>
      </c>
      <c r="G67" s="10" t="s">
        <v>124</v>
      </c>
      <c r="H67" s="10" t="s">
        <v>124</v>
      </c>
      <c r="I67" s="10" t="s">
        <v>124</v>
      </c>
      <c r="J67" s="10" t="s">
        <v>124</v>
      </c>
      <c r="K67" s="10" t="s">
        <v>124</v>
      </c>
      <c r="L67" s="10" t="s">
        <v>124</v>
      </c>
      <c r="M67" s="10" t="s">
        <v>124</v>
      </c>
      <c r="N67" s="10" t="s">
        <v>124</v>
      </c>
      <c r="O67" s="10" t="s">
        <v>124</v>
      </c>
      <c r="P67" s="10" t="s">
        <v>124</v>
      </c>
      <c r="Q67" s="10" t="s">
        <v>124</v>
      </c>
      <c r="R67" s="10" t="s">
        <v>124</v>
      </c>
      <c r="S67" s="10" t="s">
        <v>124</v>
      </c>
      <c r="T67" s="10" t="s">
        <v>124</v>
      </c>
      <c r="U67" s="10" t="s">
        <v>124</v>
      </c>
      <c r="V67" s="10" t="s">
        <v>124</v>
      </c>
      <c r="W67" s="10" t="s">
        <v>124</v>
      </c>
      <c r="X67" s="10" t="s">
        <v>124</v>
      </c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</row>
    <row r="68" spans="1:35" ht="15.75" thickBot="1">
      <c r="A68" s="20" t="s">
        <v>127</v>
      </c>
      <c r="B68" s="19">
        <v>18</v>
      </c>
      <c r="C68" s="23">
        <f t="shared" si="5"/>
        <v>1.3</v>
      </c>
      <c r="D68" s="16">
        <f t="shared" si="6"/>
        <v>1.2</v>
      </c>
      <c r="E68" s="17">
        <v>6000</v>
      </c>
      <c r="F68" s="17">
        <f t="shared" si="7"/>
        <v>0</v>
      </c>
      <c r="G68" s="10">
        <v>1.2</v>
      </c>
      <c r="H68" s="10" t="s">
        <v>124</v>
      </c>
      <c r="I68" s="10">
        <v>1.2</v>
      </c>
      <c r="J68" s="10" t="s">
        <v>124</v>
      </c>
      <c r="K68" s="10" t="s">
        <v>124</v>
      </c>
      <c r="L68" s="10" t="s">
        <v>124</v>
      </c>
      <c r="M68" s="10" t="s">
        <v>124</v>
      </c>
      <c r="N68" s="10" t="s">
        <v>124</v>
      </c>
      <c r="O68" s="10" t="s">
        <v>124</v>
      </c>
      <c r="P68" s="10" t="s">
        <v>124</v>
      </c>
      <c r="Q68" s="10" t="s">
        <v>124</v>
      </c>
      <c r="R68" s="10" t="s">
        <v>124</v>
      </c>
      <c r="S68" s="10" t="s">
        <v>124</v>
      </c>
      <c r="T68" s="10" t="s">
        <v>124</v>
      </c>
      <c r="U68" s="10" t="s">
        <v>124</v>
      </c>
      <c r="V68" s="10" t="s">
        <v>124</v>
      </c>
      <c r="W68" s="10">
        <v>1.3</v>
      </c>
      <c r="X68" s="10">
        <v>1.3</v>
      </c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</row>
    <row r="69" spans="1:35" ht="15.75" thickBot="1">
      <c r="A69" s="20" t="s">
        <v>128</v>
      </c>
      <c r="B69" s="19">
        <v>18</v>
      </c>
      <c r="C69" s="23">
        <f t="shared" si="5"/>
        <v>0</v>
      </c>
      <c r="D69" s="16">
        <f t="shared" si="6"/>
        <v>0</v>
      </c>
      <c r="E69" s="17">
        <v>220</v>
      </c>
      <c r="F69" s="17">
        <f t="shared" si="7"/>
        <v>0</v>
      </c>
      <c r="G69" s="10" t="s">
        <v>23</v>
      </c>
      <c r="H69" s="10" t="s">
        <v>23</v>
      </c>
      <c r="I69" s="10" t="s">
        <v>23</v>
      </c>
      <c r="J69" s="10" t="s">
        <v>23</v>
      </c>
      <c r="K69" s="10" t="s">
        <v>23</v>
      </c>
      <c r="L69" s="10" t="s">
        <v>23</v>
      </c>
      <c r="M69" s="10" t="s">
        <v>23</v>
      </c>
      <c r="N69" s="10" t="s">
        <v>23</v>
      </c>
      <c r="O69" s="10" t="s">
        <v>23</v>
      </c>
      <c r="P69" s="10" t="s">
        <v>23</v>
      </c>
      <c r="Q69" s="10" t="s">
        <v>23</v>
      </c>
      <c r="R69" s="10" t="s">
        <v>23</v>
      </c>
      <c r="S69" s="10" t="s">
        <v>23</v>
      </c>
      <c r="T69" s="10" t="s">
        <v>23</v>
      </c>
      <c r="U69" s="10" t="s">
        <v>23</v>
      </c>
      <c r="V69" s="10" t="s">
        <v>23</v>
      </c>
      <c r="W69" s="10" t="s">
        <v>23</v>
      </c>
      <c r="X69" s="10" t="s">
        <v>23</v>
      </c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</row>
    <row r="70" spans="1:35" ht="15.75" thickBot="1">
      <c r="A70" s="20" t="s">
        <v>129</v>
      </c>
      <c r="B70" s="19">
        <v>18</v>
      </c>
      <c r="C70" s="23">
        <f t="shared" si="5"/>
        <v>0</v>
      </c>
      <c r="D70" s="16">
        <f t="shared" si="6"/>
        <v>0</v>
      </c>
      <c r="E70" s="17">
        <v>220</v>
      </c>
      <c r="F70" s="17">
        <f t="shared" si="7"/>
        <v>0</v>
      </c>
      <c r="G70" s="10" t="s">
        <v>23</v>
      </c>
      <c r="H70" s="10" t="s">
        <v>23</v>
      </c>
      <c r="I70" s="10" t="s">
        <v>23</v>
      </c>
      <c r="J70" s="10" t="s">
        <v>23</v>
      </c>
      <c r="K70" s="10" t="s">
        <v>23</v>
      </c>
      <c r="L70" s="10" t="s">
        <v>23</v>
      </c>
      <c r="M70" s="10" t="s">
        <v>23</v>
      </c>
      <c r="N70" s="10" t="s">
        <v>23</v>
      </c>
      <c r="O70" s="10" t="s">
        <v>23</v>
      </c>
      <c r="P70" s="10" t="s">
        <v>23</v>
      </c>
      <c r="Q70" s="10" t="s">
        <v>23</v>
      </c>
      <c r="R70" s="10" t="s">
        <v>23</v>
      </c>
      <c r="S70" s="10" t="s">
        <v>23</v>
      </c>
      <c r="T70" s="10" t="s">
        <v>23</v>
      </c>
      <c r="U70" s="10" t="s">
        <v>23</v>
      </c>
      <c r="V70" s="10" t="s">
        <v>23</v>
      </c>
      <c r="W70" s="10" t="s">
        <v>23</v>
      </c>
      <c r="X70" s="10" t="s">
        <v>23</v>
      </c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</row>
    <row r="71" spans="1:35" ht="15.75" thickBot="1">
      <c r="A71" s="20" t="s">
        <v>130</v>
      </c>
      <c r="B71" s="19">
        <v>18</v>
      </c>
      <c r="C71" s="23">
        <f t="shared" si="5"/>
        <v>4</v>
      </c>
      <c r="D71" s="16">
        <f t="shared" si="6"/>
        <v>1.1000000000000001</v>
      </c>
      <c r="E71" s="17">
        <v>150</v>
      </c>
      <c r="F71" s="17">
        <f t="shared" si="7"/>
        <v>0</v>
      </c>
      <c r="G71" s="10" t="s">
        <v>67</v>
      </c>
      <c r="H71" s="10" t="s">
        <v>67</v>
      </c>
      <c r="I71" s="10" t="s">
        <v>67</v>
      </c>
      <c r="J71" s="10" t="s">
        <v>67</v>
      </c>
      <c r="K71" s="10" t="s">
        <v>67</v>
      </c>
      <c r="L71" s="10" t="s">
        <v>67</v>
      </c>
      <c r="M71" s="10" t="s">
        <v>67</v>
      </c>
      <c r="N71" s="10" t="s">
        <v>67</v>
      </c>
      <c r="O71" s="10" t="s">
        <v>67</v>
      </c>
      <c r="P71" s="10" t="s">
        <v>67</v>
      </c>
      <c r="Q71" s="10" t="s">
        <v>67</v>
      </c>
      <c r="R71" s="10" t="s">
        <v>67</v>
      </c>
      <c r="S71" s="10" t="s">
        <v>67</v>
      </c>
      <c r="T71" s="10" t="s">
        <v>67</v>
      </c>
      <c r="U71" s="10" t="s">
        <v>67</v>
      </c>
      <c r="V71" s="10" t="s">
        <v>67</v>
      </c>
      <c r="W71" s="10">
        <v>1.1000000000000001</v>
      </c>
      <c r="X71" s="10">
        <v>4</v>
      </c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</row>
    <row r="72" spans="1:35" ht="15.75" thickBot="1">
      <c r="A72" s="20" t="s">
        <v>131</v>
      </c>
      <c r="B72" s="19">
        <v>18</v>
      </c>
      <c r="C72" s="23">
        <f t="shared" si="5"/>
        <v>0</v>
      </c>
      <c r="D72" s="16">
        <f t="shared" si="6"/>
        <v>0</v>
      </c>
      <c r="E72" s="17">
        <v>1000</v>
      </c>
      <c r="F72" s="17">
        <f t="shared" si="7"/>
        <v>0</v>
      </c>
      <c r="G72" s="10" t="s">
        <v>132</v>
      </c>
      <c r="H72" s="10" t="s">
        <v>132</v>
      </c>
      <c r="I72" s="10" t="s">
        <v>132</v>
      </c>
      <c r="J72" s="10" t="s">
        <v>132</v>
      </c>
      <c r="K72" s="10" t="s">
        <v>132</v>
      </c>
      <c r="L72" s="10" t="s">
        <v>132</v>
      </c>
      <c r="M72" s="10" t="s">
        <v>132</v>
      </c>
      <c r="N72" s="10" t="s">
        <v>132</v>
      </c>
      <c r="O72" s="10" t="s">
        <v>132</v>
      </c>
      <c r="P72" s="10" t="s">
        <v>132</v>
      </c>
      <c r="Q72" s="10" t="s">
        <v>132</v>
      </c>
      <c r="R72" s="10" t="s">
        <v>132</v>
      </c>
      <c r="S72" s="10" t="s">
        <v>132</v>
      </c>
      <c r="T72" s="10" t="s">
        <v>132</v>
      </c>
      <c r="U72" s="10" t="s">
        <v>132</v>
      </c>
      <c r="V72" s="10" t="s">
        <v>132</v>
      </c>
      <c r="W72" s="10" t="s">
        <v>132</v>
      </c>
      <c r="X72" s="10" t="s">
        <v>133</v>
      </c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</row>
    <row r="73" spans="1:35" ht="15.75" thickBot="1">
      <c r="A73" s="20" t="s">
        <v>134</v>
      </c>
      <c r="B73" s="19">
        <v>18</v>
      </c>
      <c r="C73" s="23">
        <f t="shared" si="5"/>
        <v>0</v>
      </c>
      <c r="D73" s="16">
        <f t="shared" si="6"/>
        <v>0</v>
      </c>
      <c r="E73" s="17">
        <v>15</v>
      </c>
      <c r="F73" s="17">
        <f t="shared" si="7"/>
        <v>0</v>
      </c>
      <c r="G73" s="10" t="s">
        <v>67</v>
      </c>
      <c r="H73" s="10" t="s">
        <v>67</v>
      </c>
      <c r="I73" s="10" t="s">
        <v>67</v>
      </c>
      <c r="J73" s="10" t="s">
        <v>67</v>
      </c>
      <c r="K73" s="10" t="s">
        <v>67</v>
      </c>
      <c r="L73" s="10" t="s">
        <v>67</v>
      </c>
      <c r="M73" s="10" t="s">
        <v>67</v>
      </c>
      <c r="N73" s="10" t="s">
        <v>67</v>
      </c>
      <c r="O73" s="10" t="s">
        <v>67</v>
      </c>
      <c r="P73" s="10" t="s">
        <v>67</v>
      </c>
      <c r="Q73" s="10" t="s">
        <v>67</v>
      </c>
      <c r="R73" s="10" t="s">
        <v>67</v>
      </c>
      <c r="S73" s="10" t="s">
        <v>67</v>
      </c>
      <c r="T73" s="10" t="s">
        <v>67</v>
      </c>
      <c r="U73" s="10" t="s">
        <v>67</v>
      </c>
      <c r="V73" s="10" t="s">
        <v>67</v>
      </c>
      <c r="W73" s="10" t="s">
        <v>67</v>
      </c>
      <c r="X73" s="10" t="s">
        <v>67</v>
      </c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</row>
    <row r="74" spans="1:35" ht="15.75" thickBot="1">
      <c r="A74" s="20" t="s">
        <v>135</v>
      </c>
      <c r="B74" s="19">
        <v>18</v>
      </c>
      <c r="C74" s="23">
        <f t="shared" si="5"/>
        <v>0</v>
      </c>
      <c r="D74" s="16">
        <f t="shared" si="6"/>
        <v>0</v>
      </c>
      <c r="E74" s="17">
        <v>1</v>
      </c>
      <c r="F74" s="17">
        <f t="shared" si="7"/>
        <v>0</v>
      </c>
      <c r="G74" s="10" t="s">
        <v>136</v>
      </c>
      <c r="H74" s="10" t="s">
        <v>136</v>
      </c>
      <c r="I74" s="10" t="s">
        <v>136</v>
      </c>
      <c r="J74" s="10" t="s">
        <v>136</v>
      </c>
      <c r="K74" s="10" t="s">
        <v>136</v>
      </c>
      <c r="L74" s="10" t="s">
        <v>136</v>
      </c>
      <c r="M74" s="10" t="s">
        <v>136</v>
      </c>
      <c r="N74" s="10" t="s">
        <v>136</v>
      </c>
      <c r="O74" s="10" t="s">
        <v>136</v>
      </c>
      <c r="P74" s="10" t="s">
        <v>136</v>
      </c>
      <c r="Q74" s="10" t="s">
        <v>136</v>
      </c>
      <c r="R74" s="10" t="s">
        <v>136</v>
      </c>
      <c r="S74" s="10" t="s">
        <v>136</v>
      </c>
      <c r="T74" s="10" t="s">
        <v>136</v>
      </c>
      <c r="U74" s="10" t="s">
        <v>136</v>
      </c>
      <c r="V74" s="10" t="s">
        <v>136</v>
      </c>
      <c r="W74" s="10" t="s">
        <v>136</v>
      </c>
      <c r="X74" s="10" t="s">
        <v>136</v>
      </c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</row>
    <row r="75" spans="1:35" ht="15.75" thickBot="1">
      <c r="A75" s="20" t="s">
        <v>137</v>
      </c>
      <c r="B75" s="19">
        <v>18</v>
      </c>
      <c r="C75" s="23">
        <f t="shared" si="5"/>
        <v>1.65</v>
      </c>
      <c r="D75" s="16">
        <f t="shared" si="6"/>
        <v>1</v>
      </c>
      <c r="E75" s="17">
        <v>730</v>
      </c>
      <c r="F75" s="17">
        <f t="shared" si="7"/>
        <v>0</v>
      </c>
      <c r="G75" s="10" t="s">
        <v>138</v>
      </c>
      <c r="H75" s="10" t="s">
        <v>138</v>
      </c>
      <c r="I75" s="10" t="s">
        <v>138</v>
      </c>
      <c r="J75" s="10">
        <v>1.3</v>
      </c>
      <c r="K75" s="10" t="s">
        <v>138</v>
      </c>
      <c r="L75" s="10" t="s">
        <v>138</v>
      </c>
      <c r="M75" s="10" t="s">
        <v>138</v>
      </c>
      <c r="N75" s="10" t="s">
        <v>138</v>
      </c>
      <c r="O75" s="10">
        <v>1</v>
      </c>
      <c r="P75" s="10" t="s">
        <v>138</v>
      </c>
      <c r="Q75" s="10" t="s">
        <v>138</v>
      </c>
      <c r="R75" s="10" t="s">
        <v>138</v>
      </c>
      <c r="S75" s="10" t="s">
        <v>138</v>
      </c>
      <c r="T75" s="10" t="s">
        <v>138</v>
      </c>
      <c r="U75" s="10" t="s">
        <v>138</v>
      </c>
      <c r="V75" s="10" t="s">
        <v>138</v>
      </c>
      <c r="W75" s="10">
        <v>1.65</v>
      </c>
      <c r="X75" s="10" t="s">
        <v>138</v>
      </c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</row>
    <row r="76" spans="1:35" ht="15.75" thickBot="1">
      <c r="A76" s="20" t="s">
        <v>139</v>
      </c>
      <c r="B76" s="19">
        <v>18</v>
      </c>
      <c r="C76" s="23">
        <f t="shared" si="5"/>
        <v>0.56000000000000005</v>
      </c>
      <c r="D76" s="16">
        <f t="shared" si="6"/>
        <v>0.56000000000000005</v>
      </c>
      <c r="E76" s="17">
        <v>730</v>
      </c>
      <c r="F76" s="17">
        <f t="shared" si="7"/>
        <v>0</v>
      </c>
      <c r="G76" s="10" t="s">
        <v>79</v>
      </c>
      <c r="H76" s="10" t="s">
        <v>79</v>
      </c>
      <c r="I76" s="10" t="s">
        <v>79</v>
      </c>
      <c r="J76" s="10">
        <v>0.56000000000000005</v>
      </c>
      <c r="K76" s="10" t="s">
        <v>79</v>
      </c>
      <c r="L76" s="10" t="s">
        <v>79</v>
      </c>
      <c r="M76" s="10" t="s">
        <v>79</v>
      </c>
      <c r="N76" s="10" t="s">
        <v>79</v>
      </c>
      <c r="O76" s="10" t="s">
        <v>79</v>
      </c>
      <c r="P76" s="10" t="s">
        <v>79</v>
      </c>
      <c r="Q76" s="10" t="s">
        <v>79</v>
      </c>
      <c r="R76" s="10" t="s">
        <v>79</v>
      </c>
      <c r="S76" s="10" t="s">
        <v>79</v>
      </c>
      <c r="T76" s="10" t="s">
        <v>79</v>
      </c>
      <c r="U76" s="10" t="s">
        <v>79</v>
      </c>
      <c r="V76" s="10" t="s">
        <v>79</v>
      </c>
      <c r="W76" s="10">
        <v>0.56000000000000005</v>
      </c>
      <c r="X76" s="10" t="s">
        <v>79</v>
      </c>
      <c r="Y76" s="10"/>
      <c r="Z76" s="10"/>
      <c r="AA76" s="25"/>
      <c r="AB76" s="25"/>
      <c r="AC76" s="25"/>
      <c r="AD76" s="10"/>
      <c r="AE76" s="10"/>
      <c r="AF76" s="25"/>
      <c r="AG76" s="10"/>
      <c r="AH76" s="10"/>
      <c r="AI76" s="10"/>
    </row>
    <row r="77" spans="1:35" ht="15.75" thickBot="1">
      <c r="A77" s="20" t="s">
        <v>140</v>
      </c>
      <c r="B77" s="19">
        <v>18</v>
      </c>
      <c r="C77" s="23">
        <f t="shared" ref="C77:C78" si="8">IF(MAX(G77:AI77)&gt;0,MAX(G77:AI77),D77)</f>
        <v>2.2000000000000002</v>
      </c>
      <c r="D77" s="16">
        <f t="shared" si="6"/>
        <v>1.9</v>
      </c>
      <c r="E77" s="8"/>
      <c r="F77" s="17" t="str">
        <f t="shared" ref="F77:F78" si="9">IF(ISNUMBER(E77),COUNTIF(G77:AI77,"&gt;"&amp;E77),"n/a")</f>
        <v>n/a</v>
      </c>
      <c r="G77" s="10" t="s">
        <v>25</v>
      </c>
      <c r="H77" s="10" t="s">
        <v>25</v>
      </c>
      <c r="I77" s="10" t="s">
        <v>25</v>
      </c>
      <c r="J77" s="10">
        <v>1.9</v>
      </c>
      <c r="K77" s="10" t="s">
        <v>25</v>
      </c>
      <c r="L77" s="10" t="s">
        <v>25</v>
      </c>
      <c r="M77" s="10" t="s">
        <v>25</v>
      </c>
      <c r="N77" s="10" t="s">
        <v>25</v>
      </c>
      <c r="O77" s="10" t="s">
        <v>25</v>
      </c>
      <c r="P77" s="10" t="s">
        <v>25</v>
      </c>
      <c r="Q77" s="10" t="s">
        <v>25</v>
      </c>
      <c r="R77" s="10" t="s">
        <v>25</v>
      </c>
      <c r="S77" s="10" t="s">
        <v>25</v>
      </c>
      <c r="T77" s="10" t="s">
        <v>25</v>
      </c>
      <c r="U77" s="10" t="s">
        <v>25</v>
      </c>
      <c r="V77" s="10" t="s">
        <v>25</v>
      </c>
      <c r="W77" s="10">
        <v>2.2000000000000002</v>
      </c>
      <c r="X77" s="10" t="s">
        <v>25</v>
      </c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</row>
    <row r="78" spans="1:35">
      <c r="A78" s="20" t="s">
        <v>141</v>
      </c>
      <c r="B78" s="19">
        <v>18</v>
      </c>
      <c r="C78" s="23">
        <f t="shared" si="8"/>
        <v>14.4</v>
      </c>
      <c r="D78" s="16">
        <f t="shared" si="6"/>
        <v>2.5</v>
      </c>
      <c r="E78" s="8"/>
      <c r="F78" s="17" t="str">
        <f t="shared" si="9"/>
        <v>n/a</v>
      </c>
      <c r="G78" s="10">
        <v>9</v>
      </c>
      <c r="H78" s="10" t="s">
        <v>142</v>
      </c>
      <c r="I78" s="10">
        <v>2.6</v>
      </c>
      <c r="J78" s="10">
        <v>14.4</v>
      </c>
      <c r="K78" s="10" t="s">
        <v>142</v>
      </c>
      <c r="L78" s="10" t="s">
        <v>142</v>
      </c>
      <c r="M78" s="10">
        <v>8.6</v>
      </c>
      <c r="N78" s="10">
        <v>4.3</v>
      </c>
      <c r="O78" s="10">
        <v>4.3</v>
      </c>
      <c r="P78" s="10" t="s">
        <v>142</v>
      </c>
      <c r="Q78" s="10">
        <v>8.3000000000000007</v>
      </c>
      <c r="R78" s="10" t="s">
        <v>142</v>
      </c>
      <c r="S78" s="10">
        <v>2.5</v>
      </c>
      <c r="T78" s="10" t="s">
        <v>142</v>
      </c>
      <c r="U78" s="10">
        <v>3.6</v>
      </c>
      <c r="V78" s="10" t="s">
        <v>142</v>
      </c>
      <c r="W78" s="10">
        <v>9.1999999999999993</v>
      </c>
      <c r="X78" s="10">
        <v>5.4</v>
      </c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</row>
    <row r="80" spans="1:35">
      <c r="A80" s="13" t="s">
        <v>143</v>
      </c>
    </row>
    <row r="81" spans="1:2">
      <c r="A81" s="14" t="s">
        <v>144</v>
      </c>
    </row>
    <row r="82" spans="1:2">
      <c r="A82" s="14" t="s">
        <v>145</v>
      </c>
      <c r="B82" s="5"/>
    </row>
    <row r="83" spans="1:2" ht="20.45" customHeight="1">
      <c r="A83" s="15" t="s">
        <v>146</v>
      </c>
    </row>
    <row r="84" spans="1:2">
      <c r="A84" s="15" t="s">
        <v>147</v>
      </c>
    </row>
    <row r="85" spans="1:2">
      <c r="A85" s="15" t="s">
        <v>148</v>
      </c>
    </row>
  </sheetData>
  <mergeCells count="7">
    <mergeCell ref="G10:R10"/>
    <mergeCell ref="F10:F11"/>
    <mergeCell ref="A10:A11"/>
    <mergeCell ref="B10:B11"/>
    <mergeCell ref="C10:C11"/>
    <mergeCell ref="D10:D11"/>
    <mergeCell ref="E10:E11"/>
  </mergeCells>
  <phoneticPr fontId="7" type="noConversion"/>
  <conditionalFormatting sqref="A80">
    <cfRule type="duplicateValues" dxfId="3" priority="7"/>
  </conditionalFormatting>
  <conditionalFormatting sqref="A81">
    <cfRule type="duplicateValues" dxfId="2" priority="8"/>
  </conditionalFormatting>
  <conditionalFormatting sqref="A82">
    <cfRule type="duplicateValues" dxfId="1" priority="9"/>
  </conditionalFormatting>
  <conditionalFormatting sqref="Y14:AI14">
    <cfRule type="expression" dxfId="0" priority="1">
      <formula>AND(ISNUMBER(Y14),Y14&gt;$E$14)</formula>
    </cfRule>
  </conditionalFormatting>
  <pageMargins left="0.7" right="0.7" top="0.75" bottom="0.75" header="0.3" footer="0.3"/>
  <pageSetup scale="2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81D6692DB19A43AB54691F5A78BCAA" ma:contentTypeVersion="3" ma:contentTypeDescription="Create a new document." ma:contentTypeScope="" ma:versionID="7456683245af15b92f5d3eb3888df81a">
  <xsd:schema xmlns:xsd="http://www.w3.org/2001/XMLSchema" xmlns:xs="http://www.w3.org/2001/XMLSchema" xmlns:p="http://schemas.microsoft.com/office/2006/metadata/properties" xmlns:ns2="8040a4fa-3e8b-4fce-99ac-cd8a20472d2b" targetNamespace="http://schemas.microsoft.com/office/2006/metadata/properties" ma:root="true" ma:fieldsID="2bebf82e49d84b599255bf817801d1e5" ns2:_="">
    <xsd:import namespace="8040a4fa-3e8b-4fce-99ac-cd8a20472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40a4fa-3e8b-4fce-99ac-cd8a20472d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CB8E57-688D-40E8-BA4B-E789733D7C88}"/>
</file>

<file path=customXml/itemProps2.xml><?xml version="1.0" encoding="utf-8"?>
<ds:datastoreItem xmlns:ds="http://schemas.openxmlformats.org/officeDocument/2006/customXml" ds:itemID="{BE877A07-C14F-49E4-B7A5-49E8BB7F3F25}"/>
</file>

<file path=customXml/itemProps3.xml><?xml version="1.0" encoding="utf-8"?>
<ds:datastoreItem xmlns:ds="http://schemas.openxmlformats.org/officeDocument/2006/customXml" ds:itemID="{217D126D-F80D-4E78-BB5E-E50664B7D4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MGS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Jutzi, Mallory (MOECC)</dc:creator>
  <cp:keywords/>
  <dc:description/>
  <cp:lastModifiedBy/>
  <cp:revision/>
  <dcterms:created xsi:type="dcterms:W3CDTF">2016-03-23T16:11:12Z</dcterms:created>
  <dcterms:modified xsi:type="dcterms:W3CDTF">2026-09-11T13:16:41Z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2021-12-15T21:16:24Z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ContentBits">
    <vt:lpwstr>0</vt:lpwstr>
  </property>
  <property fmtid="{D5CDD505-2E9C-101B-9397-08002B2CF9AE}" pid="8" name="SV_QUERY_LIST_4F35BF76-6C0D-4D9B-82B2-816C12CF3733">
    <vt:lpwstr>empty_477D106A-C0D6-4607-AEBD-E2C9D60EA279</vt:lpwstr>
  </property>
  <property fmtid="{D5CDD505-2E9C-101B-9397-08002B2CF9AE}" pid="9" name="SV_HIDDEN_GRID_QUERY_LIST_4F35BF76-6C0D-4D9B-82B2-816C12CF3733">
    <vt:lpwstr>empty_477D106A-C0D6-4607-AEBD-E2C9D60EA279</vt:lpwstr>
  </property>
  <property fmtid="{D5CDD505-2E9C-101B-9397-08002B2CF9AE}" pid="10" name="ContentTypeId">
    <vt:lpwstr>0x0101002B81D6692DB19A43AB54691F5A78BCAA</vt:lpwstr>
  </property>
</Properties>
</file>