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depre.local\files\dog and cat\10 SALES\03 CUSTOMER SERVICE\01 OOSTENDE\0 MASTER DATA\ORDER FORMS\"/>
    </mc:Choice>
  </mc:AlternateContent>
  <xr:revisionPtr revIDLastSave="0" documentId="13_ncr:1_{75FADF2F-0A1B-4D07-BBBD-4F80A5E7C8F8}" xr6:coauthVersionLast="47" xr6:coauthVersionMax="47" xr10:uidLastSave="{00000000-0000-0000-0000-000000000000}"/>
  <bookViews>
    <workbookView xWindow="-120" yWindow="-120" windowWidth="29040" windowHeight="15840" xr2:uid="{E72F2FCD-BC23-4FF1-A751-815A13B71355}"/>
  </bookViews>
  <sheets>
    <sheet name="Blad1" sheetId="1" r:id="rId1"/>
  </sheets>
  <definedNames>
    <definedName name="_xlnm.Print_Area" localSheetId="0">Blad1!$A$1:$J$185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5" i="1" l="1"/>
  <c r="H175" i="1"/>
  <c r="I174" i="1"/>
  <c r="H174" i="1"/>
  <c r="I173" i="1"/>
  <c r="H173" i="1"/>
  <c r="I172" i="1"/>
  <c r="H172" i="1"/>
  <c r="I171" i="1"/>
  <c r="H171" i="1"/>
  <c r="I170" i="1"/>
  <c r="H170" i="1"/>
  <c r="I169" i="1"/>
  <c r="H169" i="1"/>
  <c r="I168" i="1"/>
  <c r="H168" i="1"/>
  <c r="I167" i="1"/>
  <c r="H167" i="1"/>
  <c r="I166" i="1"/>
  <c r="H166" i="1"/>
  <c r="I165" i="1"/>
  <c r="H165" i="1"/>
  <c r="I164" i="1"/>
  <c r="H164" i="1"/>
  <c r="I163" i="1"/>
  <c r="H163" i="1"/>
  <c r="I162" i="1"/>
  <c r="H162" i="1"/>
  <c r="I161" i="1"/>
  <c r="H161" i="1"/>
  <c r="I160" i="1"/>
  <c r="H160" i="1"/>
  <c r="I159" i="1"/>
  <c r="H159" i="1"/>
  <c r="I158" i="1"/>
  <c r="H158" i="1"/>
  <c r="I155" i="1"/>
  <c r="H155" i="1"/>
  <c r="I154" i="1"/>
  <c r="H154" i="1"/>
  <c r="I153" i="1"/>
  <c r="H153" i="1"/>
  <c r="I152" i="1"/>
  <c r="H152" i="1"/>
  <c r="I151" i="1"/>
  <c r="H151" i="1"/>
  <c r="I150" i="1"/>
  <c r="H150" i="1"/>
  <c r="I149" i="1"/>
  <c r="H149" i="1"/>
  <c r="I148" i="1"/>
  <c r="H148" i="1"/>
  <c r="I147" i="1"/>
  <c r="H147" i="1"/>
  <c r="I146" i="1"/>
  <c r="H146" i="1"/>
  <c r="I145" i="1"/>
  <c r="H145" i="1"/>
  <c r="I144" i="1"/>
  <c r="H144" i="1"/>
  <c r="I143" i="1"/>
  <c r="H143" i="1"/>
  <c r="I142" i="1"/>
  <c r="H142" i="1"/>
  <c r="I141" i="1"/>
  <c r="H141" i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08" i="1"/>
  <c r="H108" i="1"/>
  <c r="I107" i="1"/>
  <c r="H107" i="1"/>
  <c r="I106" i="1"/>
  <c r="H106" i="1"/>
  <c r="I105" i="1"/>
  <c r="H105" i="1"/>
  <c r="I104" i="1"/>
  <c r="H104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E9" i="1"/>
  <c r="F9" i="1" s="1"/>
  <c r="J7" i="1"/>
  <c r="E4" i="1"/>
  <c r="E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 Verrue</author>
  </authors>
  <commentList>
    <comment ref="J7" authorId="0" shapeId="0" xr:uid="{DF3A7E4A-3309-4559-8CAE-9CAC213897E0}">
      <text>
        <r>
          <rPr>
            <sz val="8"/>
            <color indexed="81"/>
            <rFont val="Tahoma"/>
            <family val="2"/>
          </rPr>
          <t xml:space="preserve">Curtainside Trailer = </t>
        </r>
        <r>
          <rPr>
            <b/>
            <sz val="8"/>
            <color indexed="81"/>
            <rFont val="Tahoma"/>
            <family val="2"/>
          </rPr>
          <t>33</t>
        </r>
        <r>
          <rPr>
            <sz val="8"/>
            <color indexed="81"/>
            <rFont val="Tahoma"/>
            <family val="2"/>
          </rPr>
          <t xml:space="preserve"> Pallet places
40ft container = </t>
        </r>
        <r>
          <rPr>
            <b/>
            <sz val="8"/>
            <color indexed="81"/>
            <rFont val="Tahoma"/>
            <family val="2"/>
          </rPr>
          <t>25</t>
        </r>
        <r>
          <rPr>
            <sz val="8"/>
            <color indexed="81"/>
            <rFont val="Tahoma"/>
            <family val="2"/>
          </rPr>
          <t xml:space="preserve"> Pallet places
20ft container = </t>
        </r>
        <r>
          <rPr>
            <b/>
            <sz val="8"/>
            <color indexed="81"/>
            <rFont val="Tahoma"/>
            <family val="2"/>
          </rPr>
          <t>12</t>
        </r>
        <r>
          <rPr>
            <sz val="8"/>
            <color indexed="81"/>
            <rFont val="Tahoma"/>
            <family val="2"/>
          </rPr>
          <t xml:space="preserve"> Pallet places
</t>
        </r>
      </text>
    </comment>
    <comment ref="F11" authorId="0" shapeId="0" xr:uid="{57B7182E-0302-43D3-9B4F-01615B450A67}">
      <text>
        <r>
          <rPr>
            <sz val="8"/>
            <color indexed="81"/>
            <rFont val="Tahoma"/>
            <family val="2"/>
          </rPr>
          <t xml:space="preserve">Add your desired number of </t>
        </r>
        <r>
          <rPr>
            <b/>
            <sz val="8"/>
            <color indexed="81"/>
            <rFont val="Tahoma"/>
            <family val="2"/>
          </rPr>
          <t>Boxes</t>
        </r>
        <r>
          <rPr>
            <sz val="8"/>
            <color indexed="81"/>
            <rFont val="Tahoma"/>
            <family val="2"/>
          </rPr>
          <t xml:space="preserve"> in this bright orange cell</t>
        </r>
      </text>
    </comment>
    <comment ref="G11" authorId="0" shapeId="0" xr:uid="{560C72B8-F484-4088-A24E-81F0D8D3F118}">
      <text>
        <r>
          <rPr>
            <sz val="8"/>
            <color indexed="81"/>
            <rFont val="Tahoma"/>
            <family val="2"/>
          </rPr>
          <t xml:space="preserve">Add your desired number of </t>
        </r>
        <r>
          <rPr>
            <b/>
            <sz val="8"/>
            <color indexed="81"/>
            <rFont val="Tahoma"/>
            <family val="2"/>
          </rPr>
          <t>Pallets</t>
        </r>
        <r>
          <rPr>
            <sz val="8"/>
            <color indexed="81"/>
            <rFont val="Tahoma"/>
            <family val="2"/>
          </rPr>
          <t xml:space="preserve"> in this bright orange cell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</futureMetadata>
  <valueMetadata count="6">
    <bk>
      <rc t="1" v="0"/>
    </bk>
    <bk>
      <rc t="1" v="1"/>
    </bk>
    <bk>
      <rc t="1" v="2"/>
    </bk>
    <bk>
      <rc t="1" v="3"/>
    </bk>
    <bk>
      <rc t="1" v="4"/>
    </bk>
    <bk>
      <rc t="1" v="5"/>
    </bk>
  </valueMetadata>
</metadata>
</file>

<file path=xl/sharedStrings.xml><?xml version="1.0" encoding="utf-8"?>
<sst xmlns="http://schemas.openxmlformats.org/spreadsheetml/2006/main" count="466" uniqueCount="270">
  <si>
    <t xml:space="preserve">Proudly supplied by </t>
  </si>
  <si>
    <t>Customer:</t>
  </si>
  <si>
    <t>Company Name</t>
  </si>
  <si>
    <t>Customer Number</t>
  </si>
  <si>
    <t>Solvaylaan 12, BE-8400 Oostende</t>
  </si>
  <si>
    <t>Order Date:</t>
  </si>
  <si>
    <r>
      <rPr>
        <sz val="8"/>
        <color theme="5"/>
        <rFont val="Aptos Narrow"/>
        <family val="2"/>
        <scheme val="minor"/>
      </rPr>
      <t xml:space="preserve">TEL  </t>
    </r>
    <r>
      <rPr>
        <sz val="8"/>
        <color rgb="FF014751"/>
        <rFont val="Aptos Narrow"/>
        <family val="2"/>
        <scheme val="minor"/>
      </rPr>
      <t>+32 59 24 27 90</t>
    </r>
  </si>
  <si>
    <r>
      <rPr>
        <sz val="8"/>
        <color theme="5"/>
        <rFont val="Aptos Narrow"/>
        <family val="2"/>
        <scheme val="minor"/>
      </rPr>
      <t>FAX</t>
    </r>
    <r>
      <rPr>
        <sz val="8"/>
        <color rgb="FF014751"/>
        <rFont val="Aptos Narrow"/>
        <family val="2"/>
        <scheme val="minor"/>
      </rPr>
      <t xml:space="preserve">   +32 59 24 27 99</t>
    </r>
  </si>
  <si>
    <r>
      <t>Ultimate Loading date</t>
    </r>
    <r>
      <rPr>
        <b/>
        <sz val="11"/>
        <color theme="5"/>
        <rFont val="Aptos Narrow"/>
        <family val="2"/>
        <scheme val="minor"/>
      </rPr>
      <t>**</t>
    </r>
    <r>
      <rPr>
        <b/>
        <sz val="11"/>
        <color theme="0"/>
        <rFont val="Aptos Narrow"/>
        <family val="2"/>
        <scheme val="minor"/>
      </rPr>
      <t>:</t>
    </r>
  </si>
  <si>
    <t>order.belgium@fidespetfood.com</t>
  </si>
  <si>
    <t xml:space="preserve">Your reference: </t>
  </si>
  <si>
    <r>
      <rPr>
        <sz val="5"/>
        <color theme="5"/>
        <rFont val="Aptos Narrow"/>
        <family val="2"/>
        <scheme val="minor"/>
      </rPr>
      <t>**</t>
    </r>
    <r>
      <rPr>
        <sz val="5"/>
        <color rgb="FF014751"/>
        <rFont val="Aptos Narrow"/>
        <family val="2"/>
        <scheme val="minor"/>
      </rPr>
      <t xml:space="preserve">Your order may be available sooner, this will be communicated by our customer service team upon your order confirmation. </t>
    </r>
  </si>
  <si>
    <t>Article description</t>
  </si>
  <si>
    <t>Article code</t>
  </si>
  <si>
    <t>Units/ Pallet</t>
  </si>
  <si>
    <t>Number of Boxes</t>
  </si>
  <si>
    <t>Number of Pallets</t>
  </si>
  <si>
    <t>Total number of Units</t>
  </si>
  <si>
    <t>Total pallet places</t>
  </si>
  <si>
    <t>ARION CARE</t>
  </si>
  <si>
    <t xml:space="preserve"> CARE DIGEST 6*2 KG</t>
  </si>
  <si>
    <t>5900</t>
  </si>
  <si>
    <t xml:space="preserve"> CARE DIGEST 12 KG</t>
  </si>
  <si>
    <t>5901</t>
  </si>
  <si>
    <t xml:space="preserve"> CARE WEIGHT 6*2 KG</t>
  </si>
  <si>
    <t>5902</t>
  </si>
  <si>
    <t xml:space="preserve"> CARE WEIGHT 12 KG</t>
  </si>
  <si>
    <t>5903</t>
  </si>
  <si>
    <t xml:space="preserve"> CARE HYPOALLGENIC 6*2 KG</t>
  </si>
  <si>
    <t>5904</t>
  </si>
  <si>
    <t xml:space="preserve"> CARE HYPOALLERGENIC 12 KG</t>
  </si>
  <si>
    <t>5905</t>
  </si>
  <si>
    <t xml:space="preserve"> CARE JOINT 6*2 KG</t>
  </si>
  <si>
    <t>5906</t>
  </si>
  <si>
    <t xml:space="preserve"> CARE JOINT 12 KG</t>
  </si>
  <si>
    <t>5907</t>
  </si>
  <si>
    <t xml:space="preserve"> CARE HYPOALLERGENIC SMALL 6*2 KG</t>
  </si>
  <si>
    <t>5908</t>
  </si>
  <si>
    <t xml:space="preserve"> CARE HYPOALLERGENIC SMALL 7 KG</t>
  </si>
  <si>
    <t>5909</t>
  </si>
  <si>
    <t>ARION ORIGINAL DOG</t>
  </si>
  <si>
    <t>ORIGINAL GROWTH FISH SM 2 Kg</t>
  </si>
  <si>
    <t>ORIGINAL GROWTH FISH SM 7 Kg</t>
  </si>
  <si>
    <t>ORIGINAL GROWTH FISH MED 2 KG</t>
  </si>
  <si>
    <t>ORIGINAL GROWTH FISH MED 12 KG</t>
  </si>
  <si>
    <t>ORIGINAL GROWTH FISH LARGE 2 KG</t>
  </si>
  <si>
    <t>ORIGINAL GROWTH FISH LARGE 12 KG</t>
  </si>
  <si>
    <t>ORIGINAL GROWTH CHICKEN SMALL 2KG</t>
  </si>
  <si>
    <t>ORIGINAL GROWTH CHICKEN SMALL 7KG</t>
  </si>
  <si>
    <t>ORIGINAL GROWTH CHICKEN MED 2 kg</t>
  </si>
  <si>
    <t>ORIGINAL GROWTH CHICKEN MED 12KG</t>
  </si>
  <si>
    <t>ORIGINAL GROWTH CHICKEN LARGE 2 kg</t>
  </si>
  <si>
    <t>ORIGINAL GROWTH CHICKEN LARGE 12 kg</t>
  </si>
  <si>
    <t>ORIGINAL SKIN&amp;COAT SMALL 2 KG</t>
  </si>
  <si>
    <t>ORIGINAL SKIN&amp;COAT SMALL 7 KG</t>
  </si>
  <si>
    <t>ORIGINAL SKIN&amp;COAT MED 2KG</t>
  </si>
  <si>
    <t>ORIGINAL SKIN&amp;COAT MED 12KG</t>
  </si>
  <si>
    <t>ORIGINAL SKIN&amp;COAT LARGE 12KG</t>
  </si>
  <si>
    <t>ORIGINAL MAINTENANCE  SMALL 2Kg</t>
  </si>
  <si>
    <t>ORIGINAL MAINTENANCE SMALL 7Kg</t>
  </si>
  <si>
    <t>ORIGINAL MAINTENANCE MED 2KG</t>
  </si>
  <si>
    <t>ORIGINAL MAINTENANCE MED 12KG</t>
  </si>
  <si>
    <t>ORIGINAL MAINTENANCE LARGE 12 KG</t>
  </si>
  <si>
    <t>ORIGINAL MAINTENANCE GIANT 12 kG</t>
  </si>
  <si>
    <t>ORIGINAL SENSITIVE  SMALL 2Kg</t>
  </si>
  <si>
    <t>ORIGINAL SENSITIVE SMALL 7Kg</t>
  </si>
  <si>
    <t>ORIGINAL SENSITIVE MED 2KG</t>
  </si>
  <si>
    <t>ORIGINAL SENSITIVE MED 12KG</t>
  </si>
  <si>
    <t>ORIGINAL SENSITIVE LARGE 12 KG</t>
  </si>
  <si>
    <t>ORIGINAL MATURE 7+ SMALL 2Kg</t>
  </si>
  <si>
    <t>ORIGINAL MATURE 7+ SMALL 7Kg</t>
  </si>
  <si>
    <t>ORIGINAL MATURE 7+ MED/LARGE 12KG</t>
  </si>
  <si>
    <t>ORIGINAL  ALL BREED HIGH ENERGY  12KG</t>
  </si>
  <si>
    <t>ORIGINAL ALL BREED LIGHT 12 KG</t>
  </si>
  <si>
    <t>ORIGINAL ALL BREED LIGHT 2KG</t>
  </si>
  <si>
    <r>
      <t xml:space="preserve">ARION ORIGINAL </t>
    </r>
    <r>
      <rPr>
        <b/>
        <sz val="9"/>
        <color theme="5"/>
        <rFont val="Arial"/>
        <family val="2"/>
      </rPr>
      <t>GRAIN FREE</t>
    </r>
  </si>
  <si>
    <t>ARION GRAIN FREE C&amp;P 12KG</t>
  </si>
  <si>
    <t>ARION GRAIN FREE S&amp;P 12KG</t>
  </si>
  <si>
    <t>ARION GRAIN FREE SM BR S&amp;P 7,5KG</t>
  </si>
  <si>
    <t>ARION ORIGINAL CAT</t>
  </si>
  <si>
    <t>ORIGINAL CAT KITTEN 6*2KG</t>
  </si>
  <si>
    <t>5852</t>
  </si>
  <si>
    <t>ORIGINAL CAT KITTEN 7.5KG</t>
  </si>
  <si>
    <t>5853</t>
  </si>
  <si>
    <t>ORIGINAL CAT FIT 6*2KG</t>
  </si>
  <si>
    <t>5854</t>
  </si>
  <si>
    <t>ORIGINAL CAT FIT 7.5KG</t>
  </si>
  <si>
    <t>5855</t>
  </si>
  <si>
    <t>ORIGINAL CAT DERMA 7.5KG</t>
  </si>
  <si>
    <t>5857</t>
  </si>
  <si>
    <t>ORIGINAL CAT LARGE BREED 6*2KG</t>
  </si>
  <si>
    <t>5858</t>
  </si>
  <si>
    <t>ORIGINAL CAT LARGE BREED 7.5KG</t>
  </si>
  <si>
    <t>5859</t>
  </si>
  <si>
    <t>ORIGINAL CAT MATURE 6*2KG</t>
  </si>
  <si>
    <t>5860</t>
  </si>
  <si>
    <t>ORIGINAL CAT MATURE 7.5KG</t>
  </si>
  <si>
    <t>5861</t>
  </si>
  <si>
    <t>ORIGINAL CAT SENSIBLE 6*2KG</t>
  </si>
  <si>
    <t>5862</t>
  </si>
  <si>
    <t>ORIGINAL CAT SENSIBLE 7.5KG</t>
  </si>
  <si>
    <t>5863</t>
  </si>
  <si>
    <t>ORIGINAL CAT STERILIZED CHICKEN 6*2KG</t>
  </si>
  <si>
    <t>5864</t>
  </si>
  <si>
    <t>ORIGINAL CAT STERILIZED CHICKEN 7.5KG</t>
  </si>
  <si>
    <t>5865</t>
  </si>
  <si>
    <t>ORIGINAL CAT STERILIZED SALMON 6*2KG</t>
  </si>
  <si>
    <t>5866</t>
  </si>
  <si>
    <t>ORIGINAL CAT STERILIZED SALMON 7.5KG</t>
  </si>
  <si>
    <t>5867</t>
  </si>
  <si>
    <t>ORIGINAL CAT URINARY 6*2KG</t>
  </si>
  <si>
    <t>5868</t>
  </si>
  <si>
    <t>ORIGINAL CAT URINARY 7.5KG</t>
  </si>
  <si>
    <t>5869</t>
  </si>
  <si>
    <t>ARION FRESH</t>
  </si>
  <si>
    <t>ARION FRESH JUNIOR 4x3KG</t>
  </si>
  <si>
    <t>5570</t>
  </si>
  <si>
    <t>ARION FRESH JUNIOR 12KG</t>
  </si>
  <si>
    <t>5571</t>
  </si>
  <si>
    <t>ARION FRESH AD SMALL 4x3KG</t>
  </si>
  <si>
    <t>5572</t>
  </si>
  <si>
    <t>ARION FRESH AD SMALL 7,5KG</t>
  </si>
  <si>
    <t>5573</t>
  </si>
  <si>
    <t>ARION FRESH AD MED/LARG 4x3KG</t>
  </si>
  <si>
    <t>5574</t>
  </si>
  <si>
    <t>ARION FRESH AD MED/LARG 12KG</t>
  </si>
  <si>
    <t>5575</t>
  </si>
  <si>
    <t>ARION FRESH SENIOR LIGHT 4x3KG</t>
  </si>
  <si>
    <t>5576</t>
  </si>
  <si>
    <t>ARION FRESH SENIOR LIGHT 12KG</t>
  </si>
  <si>
    <t>5577</t>
  </si>
  <si>
    <t>ARION FRESH AD ACTIVE 4x3KG</t>
  </si>
  <si>
    <t>5578</t>
  </si>
  <si>
    <t>ARION FRESH AD ACTIVE 12KG</t>
  </si>
  <si>
    <t>5579</t>
  </si>
  <si>
    <t>ARION FRESH AD SENSITIVE 4x3KG</t>
  </si>
  <si>
    <t>5580</t>
  </si>
  <si>
    <t>ARION FRESH AD SENSITIVE 12KG</t>
  </si>
  <si>
    <t>5581</t>
  </si>
  <si>
    <t>ARION FRESH CAT ADULT 4x3KG</t>
  </si>
  <si>
    <t>5582</t>
  </si>
  <si>
    <t>ARION FRESH CAT ADULT 12KG</t>
  </si>
  <si>
    <t>5583</t>
  </si>
  <si>
    <t>ARION FRESH CAT SENSIT 4x3KG</t>
  </si>
  <si>
    <t>5584</t>
  </si>
  <si>
    <t>ARION FRESH CAT SENSIT 12KG</t>
  </si>
  <si>
    <t>5585</t>
  </si>
  <si>
    <t>ARION ESSENTIAL</t>
  </si>
  <si>
    <t>ARION ESSENTIAL JUNIOR 15KG</t>
  </si>
  <si>
    <t>5656</t>
  </si>
  <si>
    <t>ARION ESSENTIAL AD CROC 15KG</t>
  </si>
  <si>
    <t>5657</t>
  </si>
  <si>
    <t>ARION ESSENTIAL AD BASIC 15KG</t>
  </si>
  <si>
    <t>5658</t>
  </si>
  <si>
    <t>ARION ESSENTIAL AD SPORT 15KG</t>
  </si>
  <si>
    <t>5659</t>
  </si>
  <si>
    <t>ARION ESSENTIAL CAT ADULT 10KG</t>
  </si>
  <si>
    <t>5660</t>
  </si>
  <si>
    <t>Promo References</t>
  </si>
  <si>
    <t>PROMO FRESH</t>
  </si>
  <si>
    <t>FRESH JUNIOR 12+1KG</t>
  </si>
  <si>
    <t>FRESH AD MED/LARG 12+1KG</t>
  </si>
  <si>
    <t>PROMO ORIGINAL</t>
  </si>
  <si>
    <t>SENSITIVE SMALL 7,5Kg +1KG</t>
  </si>
  <si>
    <t>SENSITIVE MED 12Kg +1KG</t>
  </si>
  <si>
    <t>MAINTENANCE MED 12+3KG</t>
  </si>
  <si>
    <t>MAINTENANCE LARGE 12+3KG</t>
  </si>
  <si>
    <t>SENSITIVE MED 12+3KG</t>
  </si>
  <si>
    <t>SENSITIVE LARGE 12+3KG</t>
  </si>
  <si>
    <t>SKIN &amp; COAT MED 12+3KG</t>
  </si>
  <si>
    <t>SKIN &amp; COAT LARGE 12+3KG</t>
  </si>
  <si>
    <t>ARION BREEDER</t>
  </si>
  <si>
    <t>ARION BR ORI ACTIVE 20KG</t>
  </si>
  <si>
    <t>4803</t>
  </si>
  <si>
    <t>Available until February 2025</t>
  </si>
  <si>
    <t>ARION BR BRAVO CROC 24/10 20KG</t>
  </si>
  <si>
    <t>4810</t>
  </si>
  <si>
    <t>ARION BR ORI PUP SM L&amp;R 20KG</t>
  </si>
  <si>
    <t>4822</t>
  </si>
  <si>
    <t>ARION BR ORI PUP MED C&amp;R 20KG</t>
  </si>
  <si>
    <t>4823</t>
  </si>
  <si>
    <t>ARION BR ORI PUP MED S&amp;R 20KG</t>
  </si>
  <si>
    <t>4913</t>
  </si>
  <si>
    <t>ARION BR ORI PUP LARGE C&amp;R 20KG</t>
  </si>
  <si>
    <t>4824</t>
  </si>
  <si>
    <t>ARION BR ORI PUP LARGE L&amp;R 20KG</t>
  </si>
  <si>
    <t>4821</t>
  </si>
  <si>
    <t>ARION BR ORI AD SM C&amp;R 20KG</t>
  </si>
  <si>
    <t>4815</t>
  </si>
  <si>
    <t>ARION BR ORI AD MED C&amp;R 20KG</t>
  </si>
  <si>
    <t>4816</t>
  </si>
  <si>
    <t>ARION BR ORI AD MED S&amp;R 20KG</t>
  </si>
  <si>
    <t>4826</t>
  </si>
  <si>
    <t>ARION BR ORI AD MED L&amp;R 20KG</t>
  </si>
  <si>
    <t>4813</t>
  </si>
  <si>
    <t>ARION BR ORI AD LARGE C&amp;R 20KG</t>
  </si>
  <si>
    <t>4814</t>
  </si>
  <si>
    <t>ARION BR OPTIMUM 26/13 20KG</t>
  </si>
  <si>
    <t>4888</t>
  </si>
  <si>
    <t>ARION BR WINNER 30/18 20KG</t>
  </si>
  <si>
    <t>4894</t>
  </si>
  <si>
    <t>ARION BR GIANT 18KG</t>
  </si>
  <si>
    <t>4914</t>
  </si>
  <si>
    <t>ENJOY</t>
  </si>
  <si>
    <t>ENJOY PUPPY ALL BREEDS - 15KG</t>
  </si>
  <si>
    <t>4920</t>
  </si>
  <si>
    <t>ENJOY ADULT ROYAL - 15KG</t>
  </si>
  <si>
    <t>4921</t>
  </si>
  <si>
    <t>ENJOY ADULT REGULAR - 15KG</t>
  </si>
  <si>
    <t>4922</t>
  </si>
  <si>
    <t>ENJOY ADULT LAMB&amp;RICE - 15KG</t>
  </si>
  <si>
    <t>4923</t>
  </si>
  <si>
    <t>ENJOY ADULT DINNER - 15KG</t>
  </si>
  <si>
    <t>4924</t>
  </si>
  <si>
    <t>ENJOY ROYAL MIX - 10KG</t>
  </si>
  <si>
    <t>5840</t>
  </si>
  <si>
    <t>ENJOY REGULAR MIX - 10KG</t>
  </si>
  <si>
    <t>5841</t>
  </si>
  <si>
    <t>ARION PROFESSIONAL</t>
  </si>
  <si>
    <t>ARION PRO GROWTH CHICKEN&lt; 25 kg</t>
  </si>
  <si>
    <t>6162</t>
  </si>
  <si>
    <t>Available from March 2025</t>
  </si>
  <si>
    <t>ARION PRO GROWTH CHICKEN&gt; 25 kg</t>
  </si>
  <si>
    <t>6163</t>
  </si>
  <si>
    <t>ARION PRO GROWTH FISH &lt; 25 kg</t>
  </si>
  <si>
    <t>6164</t>
  </si>
  <si>
    <t>ARION PRO GROWTH FISH &gt; 25 kg</t>
  </si>
  <si>
    <t>6165</t>
  </si>
  <si>
    <t>ARION PRO MAINTENANCE &lt; 25 kg</t>
  </si>
  <si>
    <t>6166</t>
  </si>
  <si>
    <t>ARION PRO MAINTENANCE &gt; 25 kg</t>
  </si>
  <si>
    <t>6167</t>
  </si>
  <si>
    <t>ARION PRO SKIN &amp; COAT &gt; 25 kg</t>
  </si>
  <si>
    <t>6172</t>
  </si>
  <si>
    <t>ARION PRO SENSITIVE &gt; 25 kg</t>
  </si>
  <si>
    <t>6173</t>
  </si>
  <si>
    <t>ARION PRO HIGH ENERGY ALL BREEDS</t>
  </si>
  <si>
    <t>6168</t>
  </si>
  <si>
    <t>SAMPLES</t>
  </si>
  <si>
    <t>ARION ORI GROWTH CHICK M 20x150G</t>
  </si>
  <si>
    <t>ARION ORI GROWTH FISH M 20x150G</t>
  </si>
  <si>
    <t>ARION ORI MAINTENANCE M 20x150G</t>
  </si>
  <si>
    <t>ARION ORI SKIN&amp;COAT M 20x150G</t>
  </si>
  <si>
    <t>ARION ORI SENSITIVE M 20x150G</t>
  </si>
  <si>
    <t>ARION ORI LIGHT ALL BR 20x150G</t>
  </si>
  <si>
    <t>ARION ORI MATURE 7+ MED LAR 20x150G</t>
  </si>
  <si>
    <t>ARION ORI H ENERGY ALL BR 20x150G</t>
  </si>
  <si>
    <t>ARION ORI NG CHICKEN 20*150G</t>
  </si>
  <si>
    <t>4999</t>
  </si>
  <si>
    <t>ARION ORI NG SALMON 20*150G</t>
  </si>
  <si>
    <t>5000</t>
  </si>
  <si>
    <t>ARION FRESH JUNIOR 20*150G</t>
  </si>
  <si>
    <t>5586</t>
  </si>
  <si>
    <t>ARION FRESH AD SMALL 20*150G</t>
  </si>
  <si>
    <t>5587</t>
  </si>
  <si>
    <t>ARION FRESH AD MED/LARG 20*150G</t>
  </si>
  <si>
    <t>5588</t>
  </si>
  <si>
    <t>ARION FRESH SENIOR LIGHT 20*150G</t>
  </si>
  <si>
    <t>5589</t>
  </si>
  <si>
    <t>ARION FRESH AD ACTIVE 20*150G</t>
  </si>
  <si>
    <t>5590</t>
  </si>
  <si>
    <t>ARION FRESH AD SENSITIVE 20*150G</t>
  </si>
  <si>
    <t>5591</t>
  </si>
  <si>
    <t>ARION FRESH CAT ADULT 20*150G</t>
  </si>
  <si>
    <t>5592</t>
  </si>
  <si>
    <t>ARION FRESH CAT SENSIT 20*150G</t>
  </si>
  <si>
    <t>5593</t>
  </si>
  <si>
    <t>All ARION products are available within 15 working days after your order date, with the exception of samples and promotional items.</t>
  </si>
  <si>
    <t xml:space="preserve">Best regards, </t>
  </si>
  <si>
    <t>Team ARION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</si>
</sst>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0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014751"/>
      <name val="Aptos Narrow"/>
      <family val="2"/>
      <scheme val="minor"/>
    </font>
    <font>
      <sz val="8"/>
      <color rgb="FF014751"/>
      <name val="Aptos Narrow"/>
      <family val="2"/>
      <scheme val="minor"/>
    </font>
    <font>
      <sz val="5"/>
      <color rgb="FF014751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sz val="8"/>
      <color theme="5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b/>
      <sz val="14"/>
      <color theme="5"/>
      <name val="Aptos Narrow"/>
      <family val="2"/>
      <scheme val="minor"/>
    </font>
    <font>
      <sz val="10"/>
      <name val="Arial"/>
      <family val="2"/>
    </font>
    <font>
      <sz val="5"/>
      <color theme="5"/>
      <name val="Aptos Narrow"/>
      <family val="2"/>
      <scheme val="minor"/>
    </font>
    <font>
      <sz val="9"/>
      <color rgb="FF014751"/>
      <name val="Aptos Narrow"/>
      <family val="2"/>
      <scheme val="minor"/>
    </font>
    <font>
      <sz val="9"/>
      <color theme="5"/>
      <name val="Aptos Narrow"/>
      <family val="2"/>
      <scheme val="minor"/>
    </font>
    <font>
      <b/>
      <sz val="9"/>
      <color theme="5"/>
      <name val="Arial"/>
      <family val="2"/>
    </font>
    <font>
      <b/>
      <sz val="11"/>
      <color rgb="FF014751"/>
      <name val="Aptos Narrow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rgb="FF01475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1475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rgb="FF014751"/>
      </top>
      <bottom style="thick">
        <color rgb="FF014751"/>
      </bottom>
      <diagonal/>
    </border>
    <border>
      <left style="thick">
        <color rgb="FF014751"/>
      </left>
      <right/>
      <top style="thick">
        <color rgb="FF014751"/>
      </top>
      <bottom style="thick">
        <color rgb="FF014751"/>
      </bottom>
      <diagonal/>
    </border>
    <border>
      <left/>
      <right style="thick">
        <color rgb="FF014751"/>
      </right>
      <top style="thick">
        <color rgb="FF014751"/>
      </top>
      <bottom style="thick">
        <color rgb="FF014751"/>
      </bottom>
      <diagonal/>
    </border>
    <border>
      <left style="thick">
        <color rgb="FF014751"/>
      </left>
      <right style="thick">
        <color rgb="FF014751"/>
      </right>
      <top style="thick">
        <color rgb="FF014751"/>
      </top>
      <bottom style="thick">
        <color rgb="FF014751"/>
      </bottom>
      <diagonal/>
    </border>
    <border>
      <left/>
      <right/>
      <top style="thick">
        <color rgb="FF014751"/>
      </top>
      <bottom/>
      <diagonal/>
    </border>
    <border>
      <left/>
      <right style="thick">
        <color rgb="FF014751"/>
      </right>
      <top style="thick">
        <color rgb="FF014751"/>
      </top>
      <bottom/>
      <diagonal/>
    </border>
    <border>
      <left/>
      <right/>
      <top/>
      <bottom style="thick">
        <color rgb="FF014751"/>
      </bottom>
      <diagonal/>
    </border>
    <border>
      <left/>
      <right style="thick">
        <color rgb="FF014751"/>
      </right>
      <top/>
      <bottom style="thick">
        <color rgb="FF014751"/>
      </bottom>
      <diagonal/>
    </border>
    <border>
      <left style="thick">
        <color rgb="FF014751"/>
      </left>
      <right/>
      <top/>
      <bottom style="thick">
        <color rgb="FF014751"/>
      </bottom>
      <diagonal/>
    </border>
    <border>
      <left/>
      <right/>
      <top/>
      <bottom style="thin">
        <color theme="5"/>
      </bottom>
      <diagonal/>
    </border>
    <border>
      <left/>
      <right/>
      <top style="thin">
        <color rgb="FF014751"/>
      </top>
      <bottom style="thin">
        <color rgb="FF014751"/>
      </bottom>
      <diagonal/>
    </border>
    <border>
      <left/>
      <right/>
      <top style="thin">
        <color theme="5"/>
      </top>
      <bottom/>
      <diagonal/>
    </border>
    <border>
      <left/>
      <right/>
      <top style="thin">
        <color rgb="FF014751"/>
      </top>
      <bottom/>
      <diagonal/>
    </border>
  </borders>
  <cellStyleXfs count="2">
    <xf numFmtId="0" fontId="0" fillId="0" borderId="0"/>
    <xf numFmtId="0" fontId="11" fillId="0" borderId="0"/>
  </cellStyleXfs>
  <cellXfs count="10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right"/>
    </xf>
    <xf numFmtId="1" fontId="5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left" vertical="center"/>
    </xf>
    <xf numFmtId="0" fontId="6" fillId="0" borderId="0" xfId="0" applyFont="1"/>
    <xf numFmtId="1" fontId="4" fillId="0" borderId="4" xfId="0" applyNumberFormat="1" applyFont="1" applyBorder="1" applyAlignment="1" applyProtection="1">
      <alignment horizontal="right"/>
      <protection locked="0"/>
    </xf>
    <xf numFmtId="44" fontId="4" fillId="0" borderId="0" xfId="0" applyNumberFormat="1" applyFont="1" applyAlignment="1">
      <alignment horizontal="right" vertical="center"/>
    </xf>
    <xf numFmtId="1" fontId="5" fillId="0" borderId="0" xfId="0" applyNumberFormat="1" applyFont="1" applyAlignment="1">
      <alignment horizontal="left" vertical="top"/>
    </xf>
    <xf numFmtId="1" fontId="3" fillId="0" borderId="0" xfId="0" applyNumberFormat="1" applyFont="1" applyAlignment="1">
      <alignment horizontal="left"/>
    </xf>
    <xf numFmtId="1" fontId="3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right" vertical="top"/>
    </xf>
    <xf numFmtId="0" fontId="4" fillId="0" borderId="0" xfId="0" applyFont="1" applyAlignment="1">
      <alignment horizontal="left"/>
    </xf>
    <xf numFmtId="1" fontId="10" fillId="0" borderId="0" xfId="0" applyNumberFormat="1" applyFont="1" applyAlignment="1">
      <alignment horizontal="left" vertical="center"/>
    </xf>
    <xf numFmtId="0" fontId="11" fillId="0" borderId="0" xfId="1" applyAlignment="1">
      <alignment vertical="center"/>
    </xf>
    <xf numFmtId="0" fontId="11" fillId="0" borderId="0" xfId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5" xfId="0" applyFont="1" applyBorder="1"/>
    <xf numFmtId="0" fontId="3" fillId="0" borderId="5" xfId="0" applyFont="1" applyBorder="1" applyAlignment="1">
      <alignment horizontal="left"/>
    </xf>
    <xf numFmtId="1" fontId="3" fillId="0" borderId="5" xfId="0" applyNumberFormat="1" applyFont="1" applyBorder="1"/>
    <xf numFmtId="0" fontId="3" fillId="0" borderId="5" xfId="0" applyFont="1" applyBorder="1" applyAlignment="1">
      <alignment horizontal="center"/>
    </xf>
    <xf numFmtId="1" fontId="2" fillId="0" borderId="5" xfId="0" applyNumberFormat="1" applyFont="1" applyBorder="1"/>
    <xf numFmtId="1" fontId="2" fillId="0" borderId="5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3" fillId="0" borderId="10" xfId="0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" fontId="13" fillId="4" borderId="0" xfId="0" applyNumberFormat="1" applyFont="1" applyFill="1" applyAlignment="1" applyProtection="1">
      <alignment horizontal="center" vertical="center"/>
      <protection locked="0"/>
    </xf>
    <xf numFmtId="1" fontId="13" fillId="0" borderId="0" xfId="0" applyNumberFormat="1" applyFont="1" applyAlignment="1">
      <alignment horizontal="center" vertical="center"/>
    </xf>
    <xf numFmtId="1" fontId="13" fillId="0" borderId="0" xfId="0" applyNumberFormat="1" applyFont="1" applyAlignment="1">
      <alignment horizontal="left" vertical="center"/>
    </xf>
    <xf numFmtId="44" fontId="14" fillId="0" borderId="0" xfId="0" applyNumberFormat="1" applyFont="1" applyAlignment="1">
      <alignment vertical="center"/>
    </xf>
    <xf numFmtId="44" fontId="13" fillId="0" borderId="0" xfId="0" applyNumberFormat="1" applyFont="1" applyAlignment="1">
      <alignment vertical="center"/>
    </xf>
    <xf numFmtId="0" fontId="13" fillId="0" borderId="11" xfId="0" applyFont="1" applyBorder="1" applyAlignment="1">
      <alignment horizontal="left" vertical="center"/>
    </xf>
    <xf numFmtId="0" fontId="13" fillId="0" borderId="11" xfId="0" applyFont="1" applyBorder="1" applyAlignment="1">
      <alignment vertical="center"/>
    </xf>
    <xf numFmtId="0" fontId="13" fillId="0" borderId="11" xfId="0" applyFont="1" applyBorder="1" applyAlignment="1">
      <alignment horizontal="center" vertical="center"/>
    </xf>
    <xf numFmtId="1" fontId="13" fillId="5" borderId="11" xfId="0" quotePrefix="1" applyNumberFormat="1" applyFont="1" applyFill="1" applyBorder="1" applyAlignment="1">
      <alignment horizontal="center" vertical="center"/>
    </xf>
    <xf numFmtId="1" fontId="13" fillId="4" borderId="11" xfId="0" applyNumberFormat="1" applyFont="1" applyFill="1" applyBorder="1" applyAlignment="1" applyProtection="1">
      <alignment horizontal="center" vertical="center"/>
      <protection locked="0"/>
    </xf>
    <xf numFmtId="1" fontId="13" fillId="0" borderId="11" xfId="0" applyNumberFormat="1" applyFont="1" applyBorder="1" applyAlignment="1">
      <alignment horizontal="center" vertical="center"/>
    </xf>
    <xf numFmtId="1" fontId="13" fillId="0" borderId="11" xfId="0" applyNumberFormat="1" applyFont="1" applyBorder="1" applyAlignment="1">
      <alignment horizontal="left" vertical="center"/>
    </xf>
    <xf numFmtId="1" fontId="3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center"/>
    </xf>
    <xf numFmtId="1" fontId="13" fillId="4" borderId="0" xfId="0" applyNumberFormat="1" applyFont="1" applyFill="1" applyAlignment="1">
      <alignment horizontal="center" vertical="center"/>
    </xf>
    <xf numFmtId="0" fontId="13" fillId="0" borderId="11" xfId="0" applyFont="1" applyBorder="1" applyAlignment="1">
      <alignment horizontal="left"/>
    </xf>
    <xf numFmtId="0" fontId="13" fillId="0" borderId="11" xfId="0" applyFont="1" applyBorder="1"/>
    <xf numFmtId="0" fontId="1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" fontId="13" fillId="4" borderId="1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13" fillId="5" borderId="0" xfId="0" applyNumberFormat="1" applyFont="1" applyFill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4" fontId="14" fillId="0" borderId="0" xfId="0" applyNumberFormat="1" applyFont="1" applyAlignment="1">
      <alignment horizontal="center" vertical="center"/>
    </xf>
    <xf numFmtId="44" fontId="13" fillId="0" borderId="11" xfId="0" applyNumberFormat="1" applyFont="1" applyBorder="1" applyAlignment="1">
      <alignment horizontal="center" vertical="center"/>
    </xf>
    <xf numFmtId="44" fontId="14" fillId="0" borderId="11" xfId="0" applyNumberFormat="1" applyFont="1" applyBorder="1" applyAlignment="1">
      <alignment horizontal="center" vertical="center"/>
    </xf>
    <xf numFmtId="0" fontId="3" fillId="0" borderId="12" xfId="0" applyFont="1" applyBorder="1"/>
    <xf numFmtId="0" fontId="3" fillId="0" borderId="12" xfId="0" applyFont="1" applyBorder="1" applyAlignment="1">
      <alignment horizontal="left"/>
    </xf>
    <xf numFmtId="0" fontId="3" fillId="0" borderId="12" xfId="0" applyFont="1" applyBorder="1" applyAlignment="1">
      <alignment horizontal="center"/>
    </xf>
    <xf numFmtId="1" fontId="3" fillId="0" borderId="12" xfId="0" applyNumberFormat="1" applyFont="1" applyBorder="1" applyAlignment="1">
      <alignment horizontal="center"/>
    </xf>
    <xf numFmtId="1" fontId="3" fillId="0" borderId="12" xfId="0" applyNumberFormat="1" applyFont="1" applyBorder="1" applyAlignment="1">
      <alignment horizontal="left" vertical="center"/>
    </xf>
    <xf numFmtId="0" fontId="6" fillId="0" borderId="12" xfId="0" applyFont="1" applyBorder="1"/>
    <xf numFmtId="44" fontId="3" fillId="0" borderId="0" xfId="0" applyNumberFormat="1" applyFont="1"/>
    <xf numFmtId="0" fontId="16" fillId="0" borderId="0" xfId="0" applyFont="1" applyAlignment="1">
      <alignment horizontal="left"/>
    </xf>
    <xf numFmtId="0" fontId="3" fillId="0" borderId="13" xfId="0" applyFont="1" applyBorder="1"/>
    <xf numFmtId="0" fontId="3" fillId="0" borderId="13" xfId="0" applyFont="1" applyBorder="1" applyAlignment="1">
      <alignment horizontal="left"/>
    </xf>
    <xf numFmtId="0" fontId="3" fillId="0" borderId="13" xfId="0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left" vertical="center"/>
    </xf>
    <xf numFmtId="44" fontId="3" fillId="0" borderId="13" xfId="0" applyNumberFormat="1" applyFont="1" applyBorder="1"/>
    <xf numFmtId="0" fontId="6" fillId="0" borderId="13" xfId="0" applyFont="1" applyBorder="1"/>
    <xf numFmtId="1" fontId="13" fillId="0" borderId="11" xfId="0" quotePrefix="1" applyNumberFormat="1" applyFont="1" applyBorder="1" applyAlignment="1">
      <alignment horizontal="center" vertical="center"/>
    </xf>
    <xf numFmtId="1" fontId="13" fillId="4" borderId="0" xfId="0" applyNumberFormat="1" applyFont="1" applyFill="1" applyAlignment="1" applyProtection="1">
      <alignment horizontal="center"/>
      <protection locked="0"/>
    </xf>
    <xf numFmtId="1" fontId="13" fillId="4" borderId="11" xfId="0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1" fontId="9" fillId="3" borderId="0" xfId="0" applyNumberFormat="1" applyFont="1" applyFill="1" applyAlignment="1">
      <alignment horizontal="center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horizontal="right" vertical="center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right" vertical="center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1" fillId="2" borderId="3" xfId="0" applyFont="1" applyFill="1" applyBorder="1" applyAlignment="1">
      <alignment horizontal="right" vertical="center"/>
    </xf>
    <xf numFmtId="14" fontId="7" fillId="0" borderId="2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2" borderId="5" xfId="0" applyFont="1" applyFill="1" applyBorder="1" applyAlignment="1">
      <alignment horizontal="right" vertical="center"/>
    </xf>
    <xf numFmtId="0" fontId="1" fillId="2" borderId="6" xfId="0" applyFont="1" applyFill="1" applyBorder="1" applyAlignment="1">
      <alignment horizontal="right" vertical="center"/>
    </xf>
  </cellXfs>
  <cellStyles count="2">
    <cellStyle name="Standaard" xfId="0" builtinId="0"/>
    <cellStyle name="Standaard 2" xfId="1" xr:uid="{9A7FBB48-CA86-491E-ADED-C826BA2E6F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jpeg"/><Relationship Id="rId5" Type="http://schemas.openxmlformats.org/officeDocument/2006/relationships/image" Target="../media/image11.png"/><Relationship Id="rId4" Type="http://schemas.openxmlformats.org/officeDocument/2006/relationships/image" Target="../media/image10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2238375</xdr:colOff>
      <xdr:row>7</xdr:row>
      <xdr:rowOff>203200</xdr:rowOff>
    </xdr:to>
    <xdr:sp macro="" textlink="">
      <xdr:nvSpPr>
        <xdr:cNvPr id="2" name="Rechthoek 1">
          <a:extLst>
            <a:ext uri="{FF2B5EF4-FFF2-40B4-BE49-F238E27FC236}">
              <a16:creationId xmlns:a16="http://schemas.microsoft.com/office/drawing/2014/main" id="{73E8F0E9-13A2-42FD-93A6-0B5CEF0DEB16}"/>
            </a:ext>
          </a:extLst>
        </xdr:cNvPr>
        <xdr:cNvSpPr/>
      </xdr:nvSpPr>
      <xdr:spPr>
        <a:xfrm>
          <a:off x="0" y="0"/>
          <a:ext cx="4762500" cy="1708150"/>
        </a:xfrm>
        <a:prstGeom prst="rect">
          <a:avLst/>
        </a:prstGeom>
        <a:gradFill flip="none" rotWithShape="1">
          <a:gsLst>
            <a:gs pos="0">
              <a:srgbClr val="014751">
                <a:lumMod val="100000"/>
              </a:srgbClr>
            </a:gs>
            <a:gs pos="100000">
              <a:schemeClr val="bg1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352425</xdr:colOff>
      <xdr:row>123</xdr:row>
      <xdr:rowOff>0</xdr:rowOff>
    </xdr:from>
    <xdr:to>
      <xdr:col>1</xdr:col>
      <xdr:colOff>1452563</xdr:colOff>
      <xdr:row>124</xdr:row>
      <xdr:rowOff>95250</xdr:rowOff>
    </xdr:to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29040325-3A69-4679-AAAF-080ACBA2E14F}"/>
            </a:ext>
          </a:extLst>
        </xdr:cNvPr>
        <xdr:cNvSpPr txBox="1"/>
      </xdr:nvSpPr>
      <xdr:spPr>
        <a:xfrm>
          <a:off x="962025" y="21650325"/>
          <a:ext cx="1100138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cene3d>
            <a:camera prst="orthographicFron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r>
            <a:rPr lang="nl-BE" sz="700" b="1" cap="none" spc="0">
              <a:ln/>
              <a:solidFill>
                <a:schemeClr val="accent3"/>
              </a:solidFill>
              <a:effectLst/>
              <a:latin typeface="Arial Rounded MT Bold" panose="020F0704030504030204" pitchFamily="34" charset="0"/>
            </a:rPr>
            <a:t>BREEDER</a:t>
          </a:r>
          <a:endParaRPr lang="nl-BE" sz="900" b="1" cap="none" spc="0">
            <a:ln/>
            <a:solidFill>
              <a:schemeClr val="accent3"/>
            </a:solidFill>
            <a:effectLst/>
            <a:latin typeface="Arial Rounded MT Bold" panose="020F0704030504030204" pitchFamily="34" charset="0"/>
          </a:endParaRPr>
        </a:p>
      </xdr:txBody>
    </xdr:sp>
    <xdr:clientData/>
  </xdr:twoCellAnchor>
  <xdr:twoCellAnchor editAs="oneCell">
    <xdr:from>
      <xdr:col>9</xdr:col>
      <xdr:colOff>47625</xdr:colOff>
      <xdr:row>0</xdr:row>
      <xdr:rowOff>17463</xdr:rowOff>
    </xdr:from>
    <xdr:to>
      <xdr:col>9</xdr:col>
      <xdr:colOff>895350</xdr:colOff>
      <xdr:row>1</xdr:row>
      <xdr:rowOff>144259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6D0FA1FA-5EF9-493B-913B-291F6404D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9325" y="17463"/>
          <a:ext cx="847725" cy="317296"/>
        </a:xfrm>
        <a:prstGeom prst="rect">
          <a:avLst/>
        </a:prstGeom>
      </xdr:spPr>
    </xdr:pic>
    <xdr:clientData/>
  </xdr:twoCellAnchor>
  <xdr:twoCellAnchor>
    <xdr:from>
      <xdr:col>0</xdr:col>
      <xdr:colOff>349249</xdr:colOff>
      <xdr:row>3</xdr:row>
      <xdr:rowOff>142876</xdr:rowOff>
    </xdr:from>
    <xdr:to>
      <xdr:col>2</xdr:col>
      <xdr:colOff>746125</xdr:colOff>
      <xdr:row>8</xdr:row>
      <xdr:rowOff>0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D1A62B17-B32A-4604-91F0-0818545591DD}"/>
            </a:ext>
          </a:extLst>
        </xdr:cNvPr>
        <xdr:cNvSpPr txBox="1"/>
      </xdr:nvSpPr>
      <xdr:spPr>
        <a:xfrm>
          <a:off x="349249" y="762001"/>
          <a:ext cx="2921001" cy="9524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1800" b="1">
              <a:solidFill>
                <a:schemeClr val="bg1"/>
              </a:solidFill>
            </a:rPr>
            <a:t>Order form</a:t>
          </a:r>
        </a:p>
        <a:p>
          <a:endParaRPr lang="nl-BE" sz="1800" b="0">
            <a:solidFill>
              <a:schemeClr val="bg1"/>
            </a:solidFill>
          </a:endParaRPr>
        </a:p>
        <a:p>
          <a:r>
            <a:rPr lang="nl-BE" sz="800" b="0">
              <a:solidFill>
                <a:schemeClr val="bg1"/>
              </a:solidFill>
            </a:rPr>
            <a:t>Save this order form to your computer and send it to  </a:t>
          </a:r>
          <a:r>
            <a:rPr lang="nl-BE" sz="800" b="1">
              <a:solidFill>
                <a:schemeClr val="bg1"/>
              </a:solidFill>
            </a:rPr>
            <a:t>order@fidespetfood.com</a:t>
          </a:r>
          <a:endParaRPr lang="nl-BE" sz="800" b="1" baseline="0">
            <a:solidFill>
              <a:schemeClr val="bg1"/>
            </a:solidFill>
          </a:endParaRPr>
        </a:p>
        <a:p>
          <a:r>
            <a:rPr lang="nl-BE" sz="800" b="1" baseline="0">
              <a:solidFill>
                <a:schemeClr val="bg1"/>
              </a:solidFill>
            </a:rPr>
            <a:t>	</a:t>
          </a:r>
        </a:p>
        <a:p>
          <a:endParaRPr lang="nl-BE" sz="1800" b="1" baseline="0">
            <a:solidFill>
              <a:schemeClr val="bg1"/>
            </a:solidFill>
          </a:endParaRPr>
        </a:p>
        <a:p>
          <a:endParaRPr lang="nl-BE" sz="7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306387</xdr:colOff>
      <xdr:row>0</xdr:row>
      <xdr:rowOff>71438</xdr:rowOff>
    </xdr:from>
    <xdr:to>
      <xdr:col>1</xdr:col>
      <xdr:colOff>1392474</xdr:colOff>
      <xdr:row>4</xdr:row>
      <xdr:rowOff>73129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C937B3DA-CEB2-4C25-A728-A0B598575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6387" y="71438"/>
          <a:ext cx="1695687" cy="763691"/>
        </a:xfrm>
        <a:prstGeom prst="rect">
          <a:avLst/>
        </a:prstGeom>
      </xdr:spPr>
    </xdr:pic>
    <xdr:clientData/>
  </xdr:twoCellAnchor>
  <xdr:twoCellAnchor editAs="oneCell">
    <xdr:from>
      <xdr:col>7</xdr:col>
      <xdr:colOff>904875</xdr:colOff>
      <xdr:row>5</xdr:row>
      <xdr:rowOff>6350</xdr:rowOff>
    </xdr:from>
    <xdr:to>
      <xdr:col>9</xdr:col>
      <xdr:colOff>990600</xdr:colOff>
      <xdr:row>8</xdr:row>
      <xdr:rowOff>190500</xdr:rowOff>
    </xdr:to>
    <xdr:pic>
      <xdr:nvPicPr>
        <xdr:cNvPr id="7" name="Graphic 6" descr="Vrachtwagen silhouet">
          <a:extLst>
            <a:ext uri="{FF2B5EF4-FFF2-40B4-BE49-F238E27FC236}">
              <a16:creationId xmlns:a16="http://schemas.microsoft.com/office/drawing/2014/main" id="{F54AC474-1B12-4874-8E23-49727F5E0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715500" y="1044575"/>
          <a:ext cx="1066800" cy="860425"/>
        </a:xfrm>
        <a:prstGeom prst="rect">
          <a:avLst/>
        </a:prstGeom>
      </xdr:spPr>
    </xdr:pic>
    <xdr:clientData/>
  </xdr:twoCellAnchor>
  <xdr:twoCellAnchor editAs="oneCell">
    <xdr:from>
      <xdr:col>9</xdr:col>
      <xdr:colOff>666749</xdr:colOff>
      <xdr:row>6</xdr:row>
      <xdr:rowOff>242888</xdr:rowOff>
    </xdr:from>
    <xdr:to>
      <xdr:col>9</xdr:col>
      <xdr:colOff>859902</xdr:colOff>
      <xdr:row>7</xdr:row>
      <xdr:rowOff>84138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2F28C5A0-F1E2-43AD-BD94-3870659EA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58449" y="1490663"/>
          <a:ext cx="193153" cy="88900"/>
        </a:xfrm>
        <a:prstGeom prst="rect">
          <a:avLst/>
        </a:prstGeom>
      </xdr:spPr>
    </xdr:pic>
    <xdr:clientData/>
  </xdr:twoCellAnchor>
  <xdr:twoCellAnchor>
    <xdr:from>
      <xdr:col>9</xdr:col>
      <xdr:colOff>257175</xdr:colOff>
      <xdr:row>5</xdr:row>
      <xdr:rowOff>182562</xdr:rowOff>
    </xdr:from>
    <xdr:to>
      <xdr:col>9</xdr:col>
      <xdr:colOff>704850</xdr:colOff>
      <xdr:row>7</xdr:row>
      <xdr:rowOff>79374</xdr:rowOff>
    </xdr:to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B13E2394-02D4-40C6-82FA-E00210010769}"/>
            </a:ext>
          </a:extLst>
        </xdr:cNvPr>
        <xdr:cNvSpPr txBox="1"/>
      </xdr:nvSpPr>
      <xdr:spPr>
        <a:xfrm>
          <a:off x="10048875" y="1220787"/>
          <a:ext cx="447675" cy="3635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BE" sz="700">
              <a:solidFill>
                <a:srgbClr val="014751"/>
              </a:solidFill>
            </a:rPr>
            <a:t>Pallet Places</a:t>
          </a:r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6">
  <rv s="0">
    <v>0</v>
    <v>5</v>
  </rv>
  <rv s="0">
    <v>1</v>
    <v>5</v>
  </rv>
  <rv s="0">
    <v>2</v>
    <v>5</v>
  </rv>
  <rv s="1">
    <v>3</v>
    <v>5</v>
    <v>cid:image001.png@01D5DC26.C66F2B60</v>
  </rv>
  <rv s="0">
    <v>4</v>
    <v>5</v>
  </rv>
  <rv s="0">
    <v>5</v>
    <v>5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</richValueRel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rder.belgium@fidespetfood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9A3B9-81F5-4C9B-B251-F33A8433B82B}">
  <sheetPr>
    <pageSetUpPr fitToPage="1"/>
  </sheetPr>
  <dimension ref="A1:Y1048568"/>
  <sheetViews>
    <sheetView showGridLines="0" showRowColHeaders="0" tabSelected="1" topLeftCell="A11" zoomScaleNormal="100" workbookViewId="0">
      <selection activeCell="G11" sqref="G11"/>
    </sheetView>
  </sheetViews>
  <sheetFormatPr defaultRowHeight="15" x14ac:dyDescent="0.25"/>
  <cols>
    <col min="1" max="1" width="9.140625" style="1"/>
    <col min="2" max="2" width="28.7109375" style="2" bestFit="1" customWidth="1"/>
    <col min="3" max="3" width="44.5703125" style="1" bestFit="1" customWidth="1"/>
    <col min="4" max="4" width="12.42578125" style="3" bestFit="1" customWidth="1"/>
    <col min="5" max="5" width="12.42578125" style="3" customWidth="1"/>
    <col min="6" max="7" width="12.42578125" style="4" customWidth="1"/>
    <col min="8" max="8" width="14.7109375" style="4" bestFit="1" customWidth="1"/>
    <col min="9" max="9" width="14.7109375" style="4" hidden="1" customWidth="1"/>
    <col min="10" max="10" width="24" style="7" bestFit="1" customWidth="1"/>
    <col min="11" max="11" width="15.5703125" style="8" bestFit="1" customWidth="1"/>
    <col min="12" max="15" width="18.5703125" style="8" customWidth="1"/>
    <col min="16" max="16" width="23" style="1" customWidth="1"/>
    <col min="17" max="18" width="18.42578125" style="1" bestFit="1" customWidth="1"/>
    <col min="19" max="19" width="9.42578125" style="1" bestFit="1" customWidth="1"/>
    <col min="20" max="20" width="15.140625" style="1" bestFit="1" customWidth="1"/>
    <col min="21" max="21" width="9.42578125" style="1" bestFit="1" customWidth="1"/>
    <col min="22" max="22" width="43" style="1" bestFit="1" customWidth="1"/>
    <col min="23" max="16384" width="9.140625" style="1"/>
  </cols>
  <sheetData>
    <row r="1" spans="1:25" ht="15.75" thickBot="1" x14ac:dyDescent="0.3">
      <c r="G1" s="5"/>
      <c r="H1" s="6" t="s">
        <v>0</v>
      </c>
    </row>
    <row r="2" spans="1:25" ht="16.5" thickTop="1" thickBot="1" x14ac:dyDescent="0.3">
      <c r="C2" s="95" t="s">
        <v>1</v>
      </c>
      <c r="D2" s="95"/>
      <c r="E2" s="96"/>
      <c r="F2" s="97"/>
      <c r="G2" s="9"/>
      <c r="J2" s="10"/>
    </row>
    <row r="3" spans="1:25" ht="16.5" thickTop="1" thickBot="1" x14ac:dyDescent="0.3">
      <c r="E3" s="11" t="s">
        <v>2</v>
      </c>
      <c r="F3" s="11"/>
      <c r="G3" s="11" t="s">
        <v>3</v>
      </c>
      <c r="H3" s="12"/>
      <c r="I3" s="12"/>
      <c r="J3" s="10" t="s">
        <v>4</v>
      </c>
    </row>
    <row r="4" spans="1:25" ht="16.5" thickTop="1" thickBot="1" x14ac:dyDescent="0.3">
      <c r="C4" s="95" t="s">
        <v>5</v>
      </c>
      <c r="D4" s="98"/>
      <c r="E4" s="99">
        <f ca="1">TODAY()</f>
        <v>45964</v>
      </c>
      <c r="F4" s="100"/>
      <c r="I4" s="13"/>
      <c r="J4" s="5" t="s">
        <v>6</v>
      </c>
    </row>
    <row r="5" spans="1:25" ht="16.5" thickTop="1" thickBot="1" x14ac:dyDescent="0.3">
      <c r="I5" s="13"/>
      <c r="J5" s="14" t="s">
        <v>7</v>
      </c>
    </row>
    <row r="6" spans="1:25" ht="16.5" thickTop="1" thickBot="1" x14ac:dyDescent="0.3">
      <c r="C6" s="101" t="s">
        <v>8</v>
      </c>
      <c r="D6" s="102"/>
      <c r="E6" s="99">
        <f ca="1">E4+21</f>
        <v>45985</v>
      </c>
      <c r="F6" s="100"/>
      <c r="H6" s="90" t="s">
        <v>9</v>
      </c>
      <c r="I6" s="90"/>
      <c r="J6" s="90"/>
    </row>
    <row r="7" spans="1:25" ht="20.25" thickTop="1" thickBot="1" x14ac:dyDescent="0.3">
      <c r="B7" s="15"/>
      <c r="C7" s="91" t="s">
        <v>10</v>
      </c>
      <c r="D7" s="92"/>
      <c r="E7" s="93"/>
      <c r="F7" s="94"/>
      <c r="G7" s="13"/>
      <c r="J7" s="16">
        <f>SUM((F9/2),I11:I20,I24:I60,I64:I80,I85:I100,I104:I108,I112:I121,I125:I155,I158:I175)</f>
        <v>0</v>
      </c>
      <c r="K7" s="17"/>
      <c r="L7" s="17"/>
      <c r="M7" s="17"/>
      <c r="N7" s="17"/>
      <c r="O7" s="17"/>
      <c r="R7" s="18"/>
      <c r="S7" s="18"/>
      <c r="T7" s="18"/>
      <c r="U7" s="18"/>
      <c r="V7" s="18"/>
      <c r="W7" s="18"/>
      <c r="X7" s="18"/>
      <c r="Y7" s="18"/>
    </row>
    <row r="8" spans="1:25" ht="16.5" thickTop="1" thickBot="1" x14ac:dyDescent="0.3">
      <c r="B8" s="15"/>
      <c r="D8" s="19" t="s">
        <v>11</v>
      </c>
      <c r="J8" s="88"/>
    </row>
    <row r="9" spans="1:25" s="20" customFormat="1" ht="15.75" thickTop="1" x14ac:dyDescent="0.25">
      <c r="B9" s="21"/>
      <c r="C9" s="22"/>
      <c r="D9" s="23"/>
      <c r="E9" s="24">
        <f>SUM(F11,F13,F15,F17,F19,F24,F26,F28,F30,F32,F34,F36,F38,F41,F43,F47,F49,F52,F57,F64,F66,F69,F71,F73,F75,F77,F79,F85,F87,F89,F91,F93,F95,F97,F99)</f>
        <v>0</v>
      </c>
      <c r="F9" s="25">
        <f>IF(AND(E9=0),0,IF(AND(E9&gt;=1,E9&lt;=18),1,IF(AND(E9&gt;=19,E9&lt;=36),2,IF(AND(E9&gt;=37,E9&lt;=54),3))))</f>
        <v>0</v>
      </c>
      <c r="G9" s="26"/>
      <c r="H9" s="26"/>
      <c r="I9" s="26"/>
      <c r="J9" s="89"/>
      <c r="K9" s="27"/>
      <c r="L9" s="27"/>
      <c r="M9" s="27"/>
      <c r="N9" s="27"/>
      <c r="O9" s="27"/>
      <c r="P9" s="28"/>
    </row>
    <row r="10" spans="1:25" s="34" customFormat="1" x14ac:dyDescent="0.25">
      <c r="A10" s="29"/>
      <c r="B10" s="29" t="e" vm="1">
        <v>#VALUE!</v>
      </c>
      <c r="C10" s="30" t="s">
        <v>12</v>
      </c>
      <c r="D10" s="30" t="s">
        <v>13</v>
      </c>
      <c r="E10" s="30" t="s">
        <v>14</v>
      </c>
      <c r="F10" s="31" t="s">
        <v>15</v>
      </c>
      <c r="G10" s="31" t="s">
        <v>16</v>
      </c>
      <c r="H10" s="31" t="s">
        <v>17</v>
      </c>
      <c r="I10" s="31" t="s">
        <v>18</v>
      </c>
      <c r="J10" s="32"/>
      <c r="K10" s="33"/>
      <c r="L10" s="33"/>
      <c r="M10" s="33"/>
      <c r="N10" s="33"/>
      <c r="O10" s="33"/>
      <c r="P10" s="33"/>
      <c r="Q10" s="33"/>
      <c r="R10" s="33"/>
    </row>
    <row r="11" spans="1:25" s="36" customFormat="1" ht="12" x14ac:dyDescent="0.25">
      <c r="A11" s="35"/>
      <c r="B11" s="35" t="s">
        <v>19</v>
      </c>
      <c r="C11" s="36" t="s">
        <v>20</v>
      </c>
      <c r="D11" s="37" t="s">
        <v>21</v>
      </c>
      <c r="E11" s="37">
        <v>18</v>
      </c>
      <c r="F11" s="38"/>
      <c r="G11" s="38"/>
      <c r="H11" s="39">
        <f>((G11*E11)+F11)*6</f>
        <v>0</v>
      </c>
      <c r="I11" s="39">
        <f>G11/2</f>
        <v>0</v>
      </c>
      <c r="J11" s="40"/>
      <c r="K11" s="41"/>
      <c r="L11" s="41"/>
      <c r="M11" s="41"/>
      <c r="N11" s="41"/>
      <c r="O11" s="41"/>
      <c r="P11" s="42"/>
      <c r="Q11" s="42"/>
      <c r="R11" s="42"/>
      <c r="S11" s="42"/>
      <c r="T11" s="42"/>
      <c r="U11" s="42"/>
      <c r="V11" s="42"/>
    </row>
    <row r="12" spans="1:25" s="36" customFormat="1" ht="12" x14ac:dyDescent="0.25">
      <c r="A12" s="43"/>
      <c r="B12" s="43" t="s">
        <v>19</v>
      </c>
      <c r="C12" s="44" t="s">
        <v>22</v>
      </c>
      <c r="D12" s="45" t="s">
        <v>23</v>
      </c>
      <c r="E12" s="45">
        <v>48</v>
      </c>
      <c r="F12" s="46"/>
      <c r="G12" s="47"/>
      <c r="H12" s="48">
        <f>G12*E12</f>
        <v>0</v>
      </c>
      <c r="I12" s="48">
        <f>G12</f>
        <v>0</v>
      </c>
      <c r="J12" s="49"/>
      <c r="K12" s="41"/>
      <c r="L12" s="41"/>
      <c r="M12" s="41"/>
      <c r="N12" s="41"/>
      <c r="O12" s="41"/>
      <c r="P12" s="42"/>
      <c r="Q12" s="42"/>
      <c r="R12" s="42"/>
      <c r="S12" s="42"/>
      <c r="T12" s="42"/>
      <c r="U12" s="42"/>
      <c r="V12" s="42"/>
    </row>
    <row r="13" spans="1:25" s="36" customFormat="1" ht="12" x14ac:dyDescent="0.25">
      <c r="A13" s="43"/>
      <c r="B13" s="43" t="s">
        <v>19</v>
      </c>
      <c r="C13" s="44" t="s">
        <v>24</v>
      </c>
      <c r="D13" s="45" t="s">
        <v>25</v>
      </c>
      <c r="E13" s="45">
        <v>18</v>
      </c>
      <c r="F13" s="38"/>
      <c r="G13" s="47"/>
      <c r="H13" s="39">
        <f>((G13*E13)+F13)*6</f>
        <v>0</v>
      </c>
      <c r="I13" s="39">
        <f>G13/2</f>
        <v>0</v>
      </c>
      <c r="J13" s="49"/>
      <c r="K13" s="41"/>
      <c r="L13" s="41"/>
      <c r="M13" s="41"/>
      <c r="N13" s="41"/>
      <c r="O13" s="41"/>
      <c r="P13" s="42"/>
      <c r="Q13" s="42"/>
      <c r="R13" s="42"/>
      <c r="S13" s="42"/>
      <c r="T13" s="42"/>
      <c r="U13" s="42"/>
      <c r="V13" s="42"/>
    </row>
    <row r="14" spans="1:25" s="36" customFormat="1" ht="12" x14ac:dyDescent="0.25">
      <c r="A14" s="43"/>
      <c r="B14" s="43" t="s">
        <v>19</v>
      </c>
      <c r="C14" s="44" t="s">
        <v>26</v>
      </c>
      <c r="D14" s="45" t="s">
        <v>27</v>
      </c>
      <c r="E14" s="45">
        <v>48</v>
      </c>
      <c r="F14" s="46"/>
      <c r="G14" s="47"/>
      <c r="H14" s="48">
        <f t="shared" ref="H14" si="0">G14*E14</f>
        <v>0</v>
      </c>
      <c r="I14" s="48">
        <f t="shared" ref="I14" si="1">G14</f>
        <v>0</v>
      </c>
      <c r="J14" s="49"/>
      <c r="K14" s="41"/>
      <c r="L14" s="41"/>
      <c r="M14" s="41"/>
      <c r="N14" s="41"/>
      <c r="O14" s="41"/>
      <c r="P14" s="42"/>
      <c r="Q14" s="42"/>
      <c r="R14" s="42"/>
      <c r="S14" s="42"/>
      <c r="T14" s="42"/>
      <c r="U14" s="42"/>
      <c r="V14" s="42"/>
    </row>
    <row r="15" spans="1:25" s="36" customFormat="1" ht="12" x14ac:dyDescent="0.25">
      <c r="A15" s="43"/>
      <c r="B15" s="43" t="s">
        <v>19</v>
      </c>
      <c r="C15" s="44" t="s">
        <v>28</v>
      </c>
      <c r="D15" s="45" t="s">
        <v>29</v>
      </c>
      <c r="E15" s="45">
        <v>18</v>
      </c>
      <c r="F15" s="38"/>
      <c r="G15" s="47"/>
      <c r="H15" s="39">
        <f>((G15*E15)+F15)*6</f>
        <v>0</v>
      </c>
      <c r="I15" s="39">
        <f t="shared" ref="I15" si="2">G15/2</f>
        <v>0</v>
      </c>
      <c r="J15" s="49"/>
      <c r="K15" s="41"/>
      <c r="L15" s="41"/>
      <c r="M15" s="41"/>
      <c r="N15" s="41"/>
      <c r="O15" s="41"/>
      <c r="P15" s="42"/>
      <c r="Q15" s="42"/>
      <c r="R15" s="42"/>
      <c r="S15" s="42"/>
      <c r="T15" s="42"/>
      <c r="U15" s="42"/>
      <c r="V15" s="42"/>
    </row>
    <row r="16" spans="1:25" s="36" customFormat="1" ht="12" x14ac:dyDescent="0.25">
      <c r="A16" s="43"/>
      <c r="B16" s="43" t="s">
        <v>19</v>
      </c>
      <c r="C16" s="44" t="s">
        <v>30</v>
      </c>
      <c r="D16" s="45" t="s">
        <v>31</v>
      </c>
      <c r="E16" s="45">
        <v>48</v>
      </c>
      <c r="F16" s="46"/>
      <c r="G16" s="47"/>
      <c r="H16" s="48">
        <f t="shared" ref="H16" si="3">G16*E16</f>
        <v>0</v>
      </c>
      <c r="I16" s="48">
        <f t="shared" ref="I16" si="4">G16</f>
        <v>0</v>
      </c>
      <c r="J16" s="49"/>
      <c r="K16" s="41"/>
      <c r="L16" s="41"/>
      <c r="M16" s="41"/>
      <c r="N16" s="41"/>
      <c r="O16" s="41"/>
      <c r="P16" s="42"/>
      <c r="Q16" s="42"/>
      <c r="R16" s="42"/>
      <c r="S16" s="42"/>
      <c r="T16" s="42"/>
      <c r="U16" s="42"/>
      <c r="V16" s="42"/>
    </row>
    <row r="17" spans="1:22" s="36" customFormat="1" ht="12" x14ac:dyDescent="0.25">
      <c r="A17" s="43"/>
      <c r="B17" s="43" t="s">
        <v>19</v>
      </c>
      <c r="C17" s="44" t="s">
        <v>32</v>
      </c>
      <c r="D17" s="45" t="s">
        <v>33</v>
      </c>
      <c r="E17" s="45">
        <v>18</v>
      </c>
      <c r="F17" s="38"/>
      <c r="G17" s="47"/>
      <c r="H17" s="39">
        <f>((G17*E17)+F17)*6</f>
        <v>0</v>
      </c>
      <c r="I17" s="39">
        <f t="shared" ref="I17" si="5">G17/2</f>
        <v>0</v>
      </c>
      <c r="J17" s="49"/>
      <c r="K17" s="41"/>
      <c r="L17" s="41"/>
      <c r="M17" s="41"/>
      <c r="N17" s="41"/>
      <c r="O17" s="41"/>
      <c r="P17" s="42"/>
      <c r="Q17" s="42"/>
      <c r="R17" s="42"/>
      <c r="S17" s="42"/>
      <c r="T17" s="42"/>
      <c r="U17" s="42"/>
      <c r="V17" s="42"/>
    </row>
    <row r="18" spans="1:22" s="36" customFormat="1" ht="12" x14ac:dyDescent="0.25">
      <c r="A18" s="43"/>
      <c r="B18" s="43" t="s">
        <v>19</v>
      </c>
      <c r="C18" s="44" t="s">
        <v>34</v>
      </c>
      <c r="D18" s="45" t="s">
        <v>35</v>
      </c>
      <c r="E18" s="45">
        <v>48</v>
      </c>
      <c r="F18" s="46"/>
      <c r="G18" s="47"/>
      <c r="H18" s="48">
        <f t="shared" ref="H18" si="6">G18*E18</f>
        <v>0</v>
      </c>
      <c r="I18" s="48">
        <f t="shared" ref="I18" si="7">G18</f>
        <v>0</v>
      </c>
      <c r="J18" s="49"/>
      <c r="K18" s="41"/>
      <c r="L18" s="41"/>
      <c r="M18" s="41"/>
      <c r="N18" s="41"/>
      <c r="O18" s="41"/>
      <c r="P18" s="42"/>
      <c r="Q18" s="42"/>
      <c r="R18" s="42"/>
      <c r="S18" s="42"/>
      <c r="T18" s="42"/>
      <c r="U18" s="42"/>
      <c r="V18" s="42"/>
    </row>
    <row r="19" spans="1:22" s="36" customFormat="1" ht="12" x14ac:dyDescent="0.25">
      <c r="A19" s="43"/>
      <c r="B19" s="43" t="s">
        <v>19</v>
      </c>
      <c r="C19" s="44" t="s">
        <v>36</v>
      </c>
      <c r="D19" s="45" t="s">
        <v>37</v>
      </c>
      <c r="E19" s="45">
        <v>18</v>
      </c>
      <c r="F19" s="38"/>
      <c r="G19" s="47"/>
      <c r="H19" s="39">
        <f>((G19*E19)+F19)*6</f>
        <v>0</v>
      </c>
      <c r="I19" s="39">
        <f t="shared" ref="I19" si="8">G19/2</f>
        <v>0</v>
      </c>
      <c r="J19" s="49"/>
      <c r="K19" s="41"/>
      <c r="L19" s="41"/>
      <c r="M19" s="41"/>
      <c r="N19" s="41"/>
      <c r="O19" s="41"/>
      <c r="P19" s="42"/>
      <c r="Q19" s="42"/>
      <c r="R19" s="42"/>
      <c r="S19" s="42"/>
      <c r="T19" s="42"/>
      <c r="U19" s="42"/>
      <c r="V19" s="42"/>
    </row>
    <row r="20" spans="1:22" s="36" customFormat="1" ht="12" x14ac:dyDescent="0.25">
      <c r="A20" s="43"/>
      <c r="B20" s="43" t="s">
        <v>19</v>
      </c>
      <c r="C20" s="44" t="s">
        <v>38</v>
      </c>
      <c r="D20" s="45" t="s">
        <v>39</v>
      </c>
      <c r="E20" s="45">
        <v>52</v>
      </c>
      <c r="F20" s="46"/>
      <c r="G20" s="47"/>
      <c r="H20" s="48">
        <f t="shared" ref="H20" si="9">G20*E20</f>
        <v>0</v>
      </c>
      <c r="I20" s="48">
        <f>G20/2</f>
        <v>0</v>
      </c>
      <c r="J20" s="49"/>
      <c r="K20" s="41"/>
      <c r="L20" s="41"/>
      <c r="M20" s="41"/>
      <c r="N20" s="41"/>
      <c r="O20" s="41"/>
      <c r="P20" s="42"/>
      <c r="Q20" s="42"/>
      <c r="R20" s="42"/>
      <c r="S20" s="42"/>
      <c r="T20" s="42"/>
      <c r="U20" s="42"/>
      <c r="V20" s="42"/>
    </row>
    <row r="21" spans="1:22" x14ac:dyDescent="0.25">
      <c r="A21" s="2"/>
      <c r="J21" s="50"/>
      <c r="K21" s="1"/>
      <c r="L21" s="1"/>
      <c r="M21" s="1"/>
      <c r="N21" s="1"/>
      <c r="O21" s="1"/>
    </row>
    <row r="22" spans="1:22" x14ac:dyDescent="0.25">
      <c r="B22" s="1"/>
      <c r="J22" s="50"/>
      <c r="K22" s="1"/>
      <c r="L22" s="1"/>
      <c r="M22" s="1"/>
      <c r="N22" s="1"/>
      <c r="O22" s="1"/>
    </row>
    <row r="23" spans="1:22" s="34" customFormat="1" x14ac:dyDescent="0.25">
      <c r="A23" s="29"/>
      <c r="B23" s="29" t="e" vm="2">
        <v>#VALUE!</v>
      </c>
      <c r="C23" s="30" t="s">
        <v>12</v>
      </c>
      <c r="D23" s="30" t="s">
        <v>13</v>
      </c>
      <c r="E23" s="30" t="s">
        <v>14</v>
      </c>
      <c r="F23" s="31" t="s">
        <v>15</v>
      </c>
      <c r="G23" s="31" t="s">
        <v>16</v>
      </c>
      <c r="H23" s="31" t="s">
        <v>17</v>
      </c>
      <c r="I23" s="31"/>
      <c r="J23" s="32"/>
    </row>
    <row r="24" spans="1:22" s="52" customFormat="1" ht="12" x14ac:dyDescent="0.2">
      <c r="A24" s="51"/>
      <c r="B24" s="51" t="s">
        <v>40</v>
      </c>
      <c r="C24" s="52" t="s">
        <v>41</v>
      </c>
      <c r="D24" s="53">
        <v>6052</v>
      </c>
      <c r="E24" s="53">
        <v>18</v>
      </c>
      <c r="F24" s="38"/>
      <c r="G24" s="86"/>
      <c r="H24" s="39">
        <f>((G24*E24)+F24)*6</f>
        <v>0</v>
      </c>
      <c r="I24" s="39">
        <f>G24/2</f>
        <v>0</v>
      </c>
      <c r="J24" s="40"/>
      <c r="K24" s="41"/>
      <c r="L24" s="41"/>
      <c r="M24" s="41"/>
      <c r="N24" s="41"/>
      <c r="O24" s="41"/>
      <c r="P24" s="42"/>
      <c r="Q24" s="42"/>
      <c r="R24" s="42"/>
      <c r="S24" s="42"/>
      <c r="T24" s="42"/>
      <c r="U24" s="42"/>
      <c r="V24" s="42"/>
    </row>
    <row r="25" spans="1:22" s="52" customFormat="1" ht="12" x14ac:dyDescent="0.2">
      <c r="A25" s="55"/>
      <c r="B25" s="55" t="s">
        <v>40</v>
      </c>
      <c r="C25" s="56" t="s">
        <v>42</v>
      </c>
      <c r="D25" s="57">
        <v>6053</v>
      </c>
      <c r="E25" s="57">
        <v>56</v>
      </c>
      <c r="F25" s="46"/>
      <c r="G25" s="87"/>
      <c r="H25" s="48">
        <f>G25*E25</f>
        <v>0</v>
      </c>
      <c r="I25" s="48">
        <f>G25/2</f>
        <v>0</v>
      </c>
      <c r="J25" s="49"/>
      <c r="K25" s="41"/>
      <c r="L25" s="41"/>
      <c r="M25" s="41"/>
      <c r="N25" s="41"/>
      <c r="O25" s="41"/>
      <c r="P25" s="42"/>
      <c r="Q25" s="42"/>
      <c r="R25" s="42"/>
      <c r="S25" s="42"/>
      <c r="T25" s="42"/>
      <c r="U25" s="42"/>
      <c r="V25" s="42"/>
    </row>
    <row r="26" spans="1:22" s="52" customFormat="1" ht="12" x14ac:dyDescent="0.2">
      <c r="A26" s="55"/>
      <c r="B26" s="55" t="s">
        <v>40</v>
      </c>
      <c r="C26" s="56" t="s">
        <v>43</v>
      </c>
      <c r="D26" s="57">
        <v>6054</v>
      </c>
      <c r="E26" s="57">
        <v>18</v>
      </c>
      <c r="F26" s="38"/>
      <c r="G26" s="87"/>
      <c r="H26" s="48">
        <f>((G26*E26)+F26)*6</f>
        <v>0</v>
      </c>
      <c r="I26" s="48">
        <f>G26/2</f>
        <v>0</v>
      </c>
      <c r="J26" s="49"/>
      <c r="K26" s="41"/>
      <c r="L26" s="41"/>
      <c r="M26" s="41"/>
      <c r="N26" s="41"/>
      <c r="O26" s="41"/>
      <c r="P26" s="42"/>
      <c r="Q26" s="42"/>
      <c r="R26" s="42"/>
      <c r="S26" s="42"/>
      <c r="T26" s="42"/>
      <c r="U26" s="42"/>
      <c r="V26" s="42"/>
    </row>
    <row r="27" spans="1:22" s="52" customFormat="1" ht="12" x14ac:dyDescent="0.2">
      <c r="A27" s="55"/>
      <c r="B27" s="55" t="s">
        <v>40</v>
      </c>
      <c r="C27" s="56" t="s">
        <v>44</v>
      </c>
      <c r="D27" s="57">
        <v>6055</v>
      </c>
      <c r="E27" s="57">
        <v>48</v>
      </c>
      <c r="F27" s="46"/>
      <c r="G27" s="87"/>
      <c r="H27" s="48">
        <f t="shared" ref="H27:H60" si="10">G27*E27</f>
        <v>0</v>
      </c>
      <c r="I27" s="48">
        <f>G27</f>
        <v>0</v>
      </c>
      <c r="J27" s="49"/>
      <c r="K27" s="41"/>
      <c r="L27" s="41"/>
      <c r="M27" s="41"/>
      <c r="N27" s="41"/>
      <c r="O27" s="41"/>
      <c r="P27" s="42"/>
      <c r="Q27" s="42"/>
      <c r="R27" s="42"/>
      <c r="S27" s="42"/>
      <c r="T27" s="42"/>
      <c r="U27" s="42"/>
      <c r="V27" s="42"/>
    </row>
    <row r="28" spans="1:22" s="52" customFormat="1" ht="12" x14ac:dyDescent="0.2">
      <c r="A28" s="55"/>
      <c r="B28" s="55" t="s">
        <v>40</v>
      </c>
      <c r="C28" s="56" t="s">
        <v>45</v>
      </c>
      <c r="D28" s="57">
        <v>6056</v>
      </c>
      <c r="E28" s="57">
        <v>18</v>
      </c>
      <c r="F28" s="38"/>
      <c r="G28" s="87"/>
      <c r="H28" s="48">
        <f>((G28*E28)+F28)*6</f>
        <v>0</v>
      </c>
      <c r="I28" s="48">
        <f t="shared" ref="I28" si="11">G28/2</f>
        <v>0</v>
      </c>
      <c r="J28" s="49"/>
      <c r="K28" s="41"/>
      <c r="L28" s="41"/>
      <c r="M28" s="41"/>
      <c r="N28" s="41"/>
      <c r="O28" s="41"/>
      <c r="P28" s="42"/>
      <c r="Q28" s="42"/>
      <c r="R28" s="42"/>
      <c r="S28" s="42"/>
      <c r="T28" s="42"/>
      <c r="U28" s="42"/>
      <c r="V28" s="42"/>
    </row>
    <row r="29" spans="1:22" s="52" customFormat="1" ht="12" x14ac:dyDescent="0.2">
      <c r="A29" s="55"/>
      <c r="B29" s="55" t="s">
        <v>40</v>
      </c>
      <c r="C29" s="56" t="s">
        <v>46</v>
      </c>
      <c r="D29" s="57">
        <v>6057</v>
      </c>
      <c r="E29" s="57">
        <v>48</v>
      </c>
      <c r="F29" s="46"/>
      <c r="G29" s="87"/>
      <c r="H29" s="48">
        <f t="shared" si="10"/>
        <v>0</v>
      </c>
      <c r="I29" s="48">
        <f t="shared" ref="I29" si="12">G29</f>
        <v>0</v>
      </c>
      <c r="J29" s="49"/>
      <c r="K29" s="41"/>
      <c r="L29" s="41"/>
      <c r="M29" s="41"/>
      <c r="N29" s="41"/>
      <c r="O29" s="41"/>
      <c r="P29" s="42"/>
      <c r="Q29" s="42"/>
      <c r="R29" s="42"/>
      <c r="S29" s="42"/>
      <c r="T29" s="42"/>
      <c r="U29" s="42"/>
      <c r="V29" s="42"/>
    </row>
    <row r="30" spans="1:22" s="52" customFormat="1" ht="12" x14ac:dyDescent="0.2">
      <c r="A30" s="55"/>
      <c r="B30" s="55" t="s">
        <v>40</v>
      </c>
      <c r="C30" s="56" t="s">
        <v>47</v>
      </c>
      <c r="D30" s="57">
        <v>6058</v>
      </c>
      <c r="E30" s="57">
        <v>18</v>
      </c>
      <c r="F30" s="38"/>
      <c r="G30" s="87"/>
      <c r="H30" s="48">
        <f>((G30*E30)+F30)*6</f>
        <v>0</v>
      </c>
      <c r="I30" s="48">
        <f t="shared" ref="I30" si="13">G30/2</f>
        <v>0</v>
      </c>
      <c r="J30" s="49"/>
      <c r="K30" s="41"/>
      <c r="L30" s="41"/>
      <c r="M30" s="41"/>
      <c r="N30" s="41"/>
      <c r="O30" s="41"/>
      <c r="P30" s="42"/>
      <c r="Q30" s="42"/>
      <c r="R30" s="42"/>
      <c r="S30" s="42"/>
      <c r="T30" s="42"/>
      <c r="U30" s="42"/>
      <c r="V30" s="42"/>
    </row>
    <row r="31" spans="1:22" s="52" customFormat="1" ht="12" x14ac:dyDescent="0.2">
      <c r="A31" s="55"/>
      <c r="B31" s="55" t="s">
        <v>40</v>
      </c>
      <c r="C31" s="56" t="s">
        <v>48</v>
      </c>
      <c r="D31" s="57">
        <v>6059</v>
      </c>
      <c r="E31" s="57">
        <v>56</v>
      </c>
      <c r="F31" s="46"/>
      <c r="G31" s="87"/>
      <c r="H31" s="48">
        <f t="shared" si="10"/>
        <v>0</v>
      </c>
      <c r="I31" s="48">
        <f>G31/2</f>
        <v>0</v>
      </c>
      <c r="J31" s="49"/>
      <c r="K31" s="41"/>
      <c r="L31" s="41"/>
      <c r="M31" s="41"/>
      <c r="N31" s="41"/>
      <c r="O31" s="41"/>
      <c r="P31" s="42"/>
      <c r="Q31" s="42"/>
      <c r="R31" s="42"/>
      <c r="S31" s="42"/>
      <c r="T31" s="42"/>
      <c r="U31" s="42"/>
      <c r="V31" s="42"/>
    </row>
    <row r="32" spans="1:22" s="52" customFormat="1" ht="12" x14ac:dyDescent="0.2">
      <c r="A32" s="55"/>
      <c r="B32" s="55" t="s">
        <v>40</v>
      </c>
      <c r="C32" s="56" t="s">
        <v>49</v>
      </c>
      <c r="D32" s="57">
        <v>6060</v>
      </c>
      <c r="E32" s="57">
        <v>18</v>
      </c>
      <c r="F32" s="38"/>
      <c r="G32" s="87"/>
      <c r="H32" s="48">
        <f>((G32*E32)+F32)*6</f>
        <v>0</v>
      </c>
      <c r="I32" s="48">
        <f t="shared" ref="I32" si="14">G32/2</f>
        <v>0</v>
      </c>
      <c r="J32" s="49"/>
      <c r="K32" s="41"/>
      <c r="L32" s="41"/>
      <c r="M32" s="41"/>
      <c r="N32" s="41"/>
      <c r="O32" s="41"/>
      <c r="P32" s="42"/>
      <c r="Q32" s="42"/>
      <c r="R32" s="42"/>
      <c r="S32" s="42"/>
      <c r="T32" s="42"/>
      <c r="U32" s="42"/>
      <c r="V32" s="42"/>
    </row>
    <row r="33" spans="1:22" s="52" customFormat="1" ht="12" x14ac:dyDescent="0.2">
      <c r="A33" s="55"/>
      <c r="B33" s="55" t="s">
        <v>40</v>
      </c>
      <c r="C33" s="56" t="s">
        <v>50</v>
      </c>
      <c r="D33" s="57">
        <v>6061</v>
      </c>
      <c r="E33" s="57">
        <v>48</v>
      </c>
      <c r="F33" s="46"/>
      <c r="G33" s="87"/>
      <c r="H33" s="48">
        <f t="shared" si="10"/>
        <v>0</v>
      </c>
      <c r="I33" s="48">
        <f t="shared" ref="I33" si="15">G33</f>
        <v>0</v>
      </c>
      <c r="J33" s="49"/>
      <c r="K33" s="41"/>
      <c r="L33" s="41"/>
      <c r="M33" s="41"/>
      <c r="N33" s="41"/>
      <c r="O33" s="41"/>
      <c r="P33" s="42"/>
      <c r="Q33" s="42"/>
      <c r="R33" s="42"/>
      <c r="S33" s="42"/>
      <c r="T33" s="42"/>
      <c r="U33" s="42"/>
      <c r="V33" s="42"/>
    </row>
    <row r="34" spans="1:22" s="52" customFormat="1" ht="12" x14ac:dyDescent="0.2">
      <c r="A34" s="55"/>
      <c r="B34" s="55" t="s">
        <v>40</v>
      </c>
      <c r="C34" s="56" t="s">
        <v>51</v>
      </c>
      <c r="D34" s="57">
        <v>6062</v>
      </c>
      <c r="E34" s="57">
        <v>18</v>
      </c>
      <c r="F34" s="38"/>
      <c r="G34" s="87"/>
      <c r="H34" s="48">
        <f>((G34*E34)+F34)*6</f>
        <v>0</v>
      </c>
      <c r="I34" s="48">
        <f t="shared" ref="I34" si="16">G34/2</f>
        <v>0</v>
      </c>
      <c r="J34" s="49"/>
      <c r="K34" s="41"/>
      <c r="L34" s="41"/>
      <c r="M34" s="41"/>
      <c r="N34" s="41"/>
      <c r="O34" s="41"/>
      <c r="P34" s="42"/>
      <c r="Q34" s="42"/>
      <c r="R34" s="42"/>
      <c r="S34" s="42"/>
      <c r="T34" s="42"/>
      <c r="U34" s="42"/>
      <c r="V34" s="42"/>
    </row>
    <row r="35" spans="1:22" s="52" customFormat="1" ht="12" x14ac:dyDescent="0.2">
      <c r="A35" s="55"/>
      <c r="B35" s="55" t="s">
        <v>40</v>
      </c>
      <c r="C35" s="56" t="s">
        <v>52</v>
      </c>
      <c r="D35" s="57">
        <v>6063</v>
      </c>
      <c r="E35" s="57">
        <v>48</v>
      </c>
      <c r="F35" s="46"/>
      <c r="G35" s="87"/>
      <c r="H35" s="48">
        <f t="shared" si="10"/>
        <v>0</v>
      </c>
      <c r="I35" s="48">
        <f t="shared" ref="I35" si="17">G35</f>
        <v>0</v>
      </c>
      <c r="J35" s="49"/>
      <c r="K35" s="41"/>
      <c r="L35" s="41"/>
      <c r="M35" s="41"/>
      <c r="N35" s="41"/>
      <c r="O35" s="41"/>
      <c r="P35" s="42"/>
      <c r="Q35" s="42"/>
      <c r="R35" s="42"/>
      <c r="S35" s="42"/>
      <c r="T35" s="42"/>
      <c r="U35" s="42"/>
      <c r="V35" s="42"/>
    </row>
    <row r="36" spans="1:22" s="52" customFormat="1" ht="12" x14ac:dyDescent="0.2">
      <c r="A36" s="55"/>
      <c r="B36" s="55" t="s">
        <v>40</v>
      </c>
      <c r="C36" s="56" t="s">
        <v>53</v>
      </c>
      <c r="D36" s="57">
        <v>6064</v>
      </c>
      <c r="E36" s="57">
        <v>18</v>
      </c>
      <c r="F36" s="38"/>
      <c r="G36" s="87"/>
      <c r="H36" s="48">
        <f>((G36*E36)+F36)*6</f>
        <v>0</v>
      </c>
      <c r="I36" s="48">
        <f t="shared" ref="I36" si="18">G36/2</f>
        <v>0</v>
      </c>
      <c r="J36" s="49"/>
      <c r="K36" s="41"/>
      <c r="L36" s="41"/>
      <c r="M36" s="41"/>
      <c r="N36" s="41"/>
      <c r="O36" s="41"/>
      <c r="P36" s="42"/>
      <c r="Q36" s="42"/>
      <c r="R36" s="42"/>
      <c r="S36" s="42"/>
      <c r="T36" s="42"/>
      <c r="U36" s="42"/>
      <c r="V36" s="42"/>
    </row>
    <row r="37" spans="1:22" s="52" customFormat="1" ht="12" x14ac:dyDescent="0.2">
      <c r="A37" s="55"/>
      <c r="B37" s="55" t="s">
        <v>40</v>
      </c>
      <c r="C37" s="56" t="s">
        <v>54</v>
      </c>
      <c r="D37" s="57">
        <v>6065</v>
      </c>
      <c r="E37" s="57">
        <v>56</v>
      </c>
      <c r="F37" s="46"/>
      <c r="G37" s="87"/>
      <c r="H37" s="48">
        <f t="shared" si="10"/>
        <v>0</v>
      </c>
      <c r="I37" s="48">
        <f>G37/2</f>
        <v>0</v>
      </c>
      <c r="J37" s="49"/>
      <c r="K37" s="41"/>
      <c r="L37" s="41"/>
      <c r="M37" s="41"/>
      <c r="N37" s="41"/>
      <c r="O37" s="41"/>
      <c r="P37" s="42"/>
      <c r="Q37" s="42"/>
      <c r="R37" s="42"/>
      <c r="S37" s="42"/>
      <c r="T37" s="42"/>
      <c r="U37" s="42"/>
      <c r="V37" s="42"/>
    </row>
    <row r="38" spans="1:22" s="52" customFormat="1" ht="12" x14ac:dyDescent="0.2">
      <c r="A38" s="55"/>
      <c r="B38" s="55" t="s">
        <v>40</v>
      </c>
      <c r="C38" s="56" t="s">
        <v>55</v>
      </c>
      <c r="D38" s="57">
        <v>6066</v>
      </c>
      <c r="E38" s="57">
        <v>18</v>
      </c>
      <c r="F38" s="38"/>
      <c r="G38" s="87"/>
      <c r="H38" s="48">
        <f>((G38*E38)+F38)*6</f>
        <v>0</v>
      </c>
      <c r="I38" s="48">
        <f t="shared" ref="I38" si="19">G38/2</f>
        <v>0</v>
      </c>
      <c r="J38" s="49"/>
      <c r="K38" s="41"/>
      <c r="L38" s="41"/>
      <c r="M38" s="41"/>
      <c r="N38" s="41"/>
      <c r="O38" s="41"/>
      <c r="P38" s="42"/>
      <c r="Q38" s="42"/>
      <c r="R38" s="42"/>
      <c r="S38" s="42"/>
      <c r="T38" s="42"/>
      <c r="U38" s="42"/>
      <c r="V38" s="42"/>
    </row>
    <row r="39" spans="1:22" s="52" customFormat="1" ht="12" x14ac:dyDescent="0.2">
      <c r="A39" s="55"/>
      <c r="B39" s="55" t="s">
        <v>40</v>
      </c>
      <c r="C39" s="56" t="s">
        <v>56</v>
      </c>
      <c r="D39" s="57">
        <v>6067</v>
      </c>
      <c r="E39" s="57">
        <v>48</v>
      </c>
      <c r="F39" s="46"/>
      <c r="G39" s="87"/>
      <c r="H39" s="48">
        <f t="shared" si="10"/>
        <v>0</v>
      </c>
      <c r="I39" s="48">
        <f t="shared" ref="I39" si="20">G39</f>
        <v>0</v>
      </c>
      <c r="J39" s="49"/>
      <c r="K39" s="41"/>
      <c r="L39" s="41"/>
      <c r="M39" s="41"/>
      <c r="N39" s="41"/>
      <c r="O39" s="41"/>
      <c r="P39" s="42"/>
      <c r="Q39" s="42"/>
      <c r="R39" s="42"/>
      <c r="S39" s="42"/>
      <c r="T39" s="42"/>
      <c r="U39" s="42"/>
      <c r="V39" s="42"/>
    </row>
    <row r="40" spans="1:22" s="52" customFormat="1" ht="12" x14ac:dyDescent="0.2">
      <c r="A40" s="55"/>
      <c r="B40" s="55" t="s">
        <v>40</v>
      </c>
      <c r="C40" s="56" t="s">
        <v>57</v>
      </c>
      <c r="D40" s="57">
        <v>6068</v>
      </c>
      <c r="E40" s="57">
        <v>48</v>
      </c>
      <c r="F40" s="46"/>
      <c r="G40" s="87"/>
      <c r="H40" s="48">
        <f t="shared" si="10"/>
        <v>0</v>
      </c>
      <c r="I40" s="48">
        <f>G40</f>
        <v>0</v>
      </c>
      <c r="J40" s="49"/>
      <c r="K40" s="41"/>
      <c r="L40" s="41"/>
      <c r="M40" s="41"/>
      <c r="N40" s="41"/>
      <c r="O40" s="41"/>
      <c r="P40" s="42"/>
      <c r="Q40" s="42"/>
      <c r="R40" s="42"/>
      <c r="S40" s="42"/>
      <c r="T40" s="42"/>
      <c r="U40" s="42"/>
      <c r="V40" s="42"/>
    </row>
    <row r="41" spans="1:22" s="52" customFormat="1" ht="12" x14ac:dyDescent="0.2">
      <c r="A41" s="55"/>
      <c r="B41" s="55" t="s">
        <v>40</v>
      </c>
      <c r="C41" s="56" t="s">
        <v>58</v>
      </c>
      <c r="D41" s="57">
        <v>6069</v>
      </c>
      <c r="E41" s="57">
        <v>18</v>
      </c>
      <c r="F41" s="38"/>
      <c r="G41" s="87"/>
      <c r="H41" s="48">
        <f>((G41*E41)+F41)*6</f>
        <v>0</v>
      </c>
      <c r="I41" s="48">
        <f>G41/2</f>
        <v>0</v>
      </c>
      <c r="J41" s="49"/>
      <c r="K41" s="41"/>
      <c r="L41" s="41"/>
      <c r="M41" s="41"/>
      <c r="N41" s="41"/>
      <c r="O41" s="41"/>
      <c r="P41" s="42"/>
      <c r="Q41" s="42"/>
      <c r="R41" s="42"/>
      <c r="S41" s="42"/>
      <c r="T41" s="42"/>
      <c r="U41" s="42"/>
      <c r="V41" s="42"/>
    </row>
    <row r="42" spans="1:22" s="52" customFormat="1" ht="12" x14ac:dyDescent="0.2">
      <c r="A42" s="55"/>
      <c r="B42" s="55" t="s">
        <v>40</v>
      </c>
      <c r="C42" s="56" t="s">
        <v>59</v>
      </c>
      <c r="D42" s="57">
        <v>6070</v>
      </c>
      <c r="E42" s="57">
        <v>56</v>
      </c>
      <c r="F42" s="46"/>
      <c r="G42" s="87"/>
      <c r="H42" s="48">
        <f t="shared" si="10"/>
        <v>0</v>
      </c>
      <c r="I42" s="48">
        <f t="shared" ref="I42" si="21">G42/2</f>
        <v>0</v>
      </c>
      <c r="J42" s="49"/>
      <c r="K42" s="41"/>
      <c r="L42" s="41"/>
      <c r="M42" s="41"/>
      <c r="N42" s="41"/>
      <c r="O42" s="41"/>
      <c r="P42" s="42"/>
      <c r="Q42" s="42"/>
      <c r="R42" s="42"/>
      <c r="S42" s="42"/>
      <c r="T42" s="42"/>
      <c r="U42" s="42"/>
      <c r="V42" s="42"/>
    </row>
    <row r="43" spans="1:22" s="52" customFormat="1" ht="12" x14ac:dyDescent="0.2">
      <c r="A43" s="55"/>
      <c r="B43" s="55" t="s">
        <v>40</v>
      </c>
      <c r="C43" s="56" t="s">
        <v>60</v>
      </c>
      <c r="D43" s="57">
        <v>6071</v>
      </c>
      <c r="E43" s="57">
        <v>18</v>
      </c>
      <c r="F43" s="38"/>
      <c r="G43" s="87"/>
      <c r="H43" s="48">
        <f>((G43*E43)+F43)*6</f>
        <v>0</v>
      </c>
      <c r="I43" s="48">
        <f>G43/2</f>
        <v>0</v>
      </c>
      <c r="J43" s="49"/>
      <c r="K43" s="41"/>
      <c r="L43" s="41"/>
      <c r="M43" s="41"/>
      <c r="N43" s="41"/>
      <c r="O43" s="41"/>
      <c r="P43" s="42"/>
      <c r="Q43" s="42"/>
      <c r="R43" s="42"/>
      <c r="S43" s="42"/>
      <c r="T43" s="42"/>
      <c r="U43" s="42"/>
      <c r="V43" s="42"/>
    </row>
    <row r="44" spans="1:22" s="52" customFormat="1" ht="12" x14ac:dyDescent="0.2">
      <c r="A44" s="55"/>
      <c r="B44" s="55" t="s">
        <v>40</v>
      </c>
      <c r="C44" s="56" t="s">
        <v>61</v>
      </c>
      <c r="D44" s="57">
        <v>6072</v>
      </c>
      <c r="E44" s="57">
        <v>48</v>
      </c>
      <c r="F44" s="46"/>
      <c r="G44" s="87"/>
      <c r="H44" s="48">
        <f t="shared" si="10"/>
        <v>0</v>
      </c>
      <c r="I44" s="48">
        <f>G44</f>
        <v>0</v>
      </c>
      <c r="J44" s="49"/>
      <c r="K44" s="41"/>
      <c r="L44" s="41"/>
      <c r="M44" s="41"/>
      <c r="N44" s="41"/>
      <c r="O44" s="41"/>
      <c r="P44" s="42"/>
      <c r="Q44" s="42"/>
      <c r="R44" s="42"/>
      <c r="S44" s="42"/>
      <c r="T44" s="42"/>
      <c r="U44" s="42"/>
      <c r="V44" s="42"/>
    </row>
    <row r="45" spans="1:22" s="52" customFormat="1" ht="12" x14ac:dyDescent="0.2">
      <c r="A45" s="55"/>
      <c r="B45" s="55" t="s">
        <v>40</v>
      </c>
      <c r="C45" s="56" t="s">
        <v>62</v>
      </c>
      <c r="D45" s="57">
        <v>6073</v>
      </c>
      <c r="E45" s="57">
        <v>48</v>
      </c>
      <c r="F45" s="46"/>
      <c r="G45" s="87"/>
      <c r="H45" s="48">
        <f t="shared" si="10"/>
        <v>0</v>
      </c>
      <c r="I45" s="48">
        <f t="shared" ref="I45" si="22">G45</f>
        <v>0</v>
      </c>
      <c r="J45" s="49"/>
      <c r="K45" s="41"/>
      <c r="L45" s="41"/>
      <c r="M45" s="41"/>
      <c r="N45" s="41"/>
      <c r="O45" s="41"/>
      <c r="P45" s="42"/>
      <c r="Q45" s="42"/>
      <c r="R45" s="42"/>
      <c r="S45" s="42"/>
      <c r="T45" s="42"/>
      <c r="U45" s="42"/>
      <c r="V45" s="42"/>
    </row>
    <row r="46" spans="1:22" s="52" customFormat="1" ht="12" x14ac:dyDescent="0.2">
      <c r="A46" s="55"/>
      <c r="B46" s="55" t="s">
        <v>40</v>
      </c>
      <c r="C46" s="56" t="s">
        <v>63</v>
      </c>
      <c r="D46" s="57">
        <v>6074</v>
      </c>
      <c r="E46" s="57">
        <v>48</v>
      </c>
      <c r="F46" s="46"/>
      <c r="G46" s="87"/>
      <c r="H46" s="48">
        <f t="shared" si="10"/>
        <v>0</v>
      </c>
      <c r="I46" s="48">
        <f>G46</f>
        <v>0</v>
      </c>
      <c r="J46" s="49"/>
      <c r="K46" s="41"/>
      <c r="L46" s="41"/>
      <c r="M46" s="41"/>
      <c r="N46" s="41"/>
      <c r="O46" s="41"/>
      <c r="P46" s="42"/>
      <c r="Q46" s="42"/>
      <c r="R46" s="42"/>
      <c r="S46" s="42"/>
      <c r="T46" s="42"/>
      <c r="U46" s="42"/>
      <c r="V46" s="42"/>
    </row>
    <row r="47" spans="1:22" s="52" customFormat="1" ht="12" x14ac:dyDescent="0.2">
      <c r="A47" s="55"/>
      <c r="B47" s="55" t="s">
        <v>40</v>
      </c>
      <c r="C47" s="56" t="s">
        <v>64</v>
      </c>
      <c r="D47" s="57">
        <v>6075</v>
      </c>
      <c r="E47" s="57">
        <v>18</v>
      </c>
      <c r="F47" s="38"/>
      <c r="G47" s="87"/>
      <c r="H47" s="48">
        <f>((G47*E47)+F47)*6</f>
        <v>0</v>
      </c>
      <c r="I47" s="48">
        <f>G47/2</f>
        <v>0</v>
      </c>
      <c r="J47" s="49"/>
      <c r="K47" s="41"/>
      <c r="L47" s="41"/>
      <c r="M47" s="41"/>
      <c r="N47" s="41"/>
      <c r="O47" s="41"/>
      <c r="P47" s="42"/>
      <c r="Q47" s="42"/>
      <c r="R47" s="42"/>
      <c r="S47" s="42"/>
      <c r="T47" s="42"/>
      <c r="U47" s="42"/>
      <c r="V47" s="42"/>
    </row>
    <row r="48" spans="1:22" s="52" customFormat="1" ht="12" x14ac:dyDescent="0.2">
      <c r="A48" s="55"/>
      <c r="B48" s="55" t="s">
        <v>40</v>
      </c>
      <c r="C48" s="56" t="s">
        <v>65</v>
      </c>
      <c r="D48" s="57">
        <v>6076</v>
      </c>
      <c r="E48" s="57">
        <v>56</v>
      </c>
      <c r="F48" s="46"/>
      <c r="G48" s="87"/>
      <c r="H48" s="48">
        <f t="shared" si="10"/>
        <v>0</v>
      </c>
      <c r="I48" s="48">
        <f t="shared" ref="I48" si="23">G48/2</f>
        <v>0</v>
      </c>
      <c r="J48" s="49"/>
      <c r="K48" s="41"/>
      <c r="L48" s="41"/>
      <c r="M48" s="41"/>
      <c r="N48" s="41"/>
      <c r="O48" s="41"/>
      <c r="P48" s="42"/>
      <c r="Q48" s="42"/>
      <c r="R48" s="42"/>
      <c r="S48" s="42"/>
      <c r="T48" s="42"/>
      <c r="U48" s="42"/>
      <c r="V48" s="42"/>
    </row>
    <row r="49" spans="1:22" s="52" customFormat="1" ht="12" x14ac:dyDescent="0.2">
      <c r="A49" s="55"/>
      <c r="B49" s="55" t="s">
        <v>40</v>
      </c>
      <c r="C49" s="56" t="s">
        <v>66</v>
      </c>
      <c r="D49" s="57">
        <v>6077</v>
      </c>
      <c r="E49" s="57">
        <v>18</v>
      </c>
      <c r="F49" s="38"/>
      <c r="G49" s="87"/>
      <c r="H49" s="48">
        <f>((G49*E49)+F49)*6</f>
        <v>0</v>
      </c>
      <c r="I49" s="48">
        <f>G49/2</f>
        <v>0</v>
      </c>
      <c r="J49" s="49"/>
      <c r="K49" s="41"/>
      <c r="L49" s="41"/>
      <c r="M49" s="41"/>
      <c r="N49" s="41"/>
      <c r="O49" s="41"/>
      <c r="P49" s="42"/>
      <c r="Q49" s="42"/>
      <c r="R49" s="42"/>
      <c r="S49" s="42"/>
      <c r="T49" s="42"/>
      <c r="U49" s="42"/>
      <c r="V49" s="42"/>
    </row>
    <row r="50" spans="1:22" s="52" customFormat="1" ht="12" x14ac:dyDescent="0.2">
      <c r="A50" s="55"/>
      <c r="B50" s="55" t="s">
        <v>40</v>
      </c>
      <c r="C50" s="56" t="s">
        <v>67</v>
      </c>
      <c r="D50" s="57">
        <v>6078</v>
      </c>
      <c r="E50" s="57">
        <v>48</v>
      </c>
      <c r="F50" s="46"/>
      <c r="G50" s="87"/>
      <c r="H50" s="48">
        <f t="shared" si="10"/>
        <v>0</v>
      </c>
      <c r="I50" s="48">
        <f>G50</f>
        <v>0</v>
      </c>
      <c r="J50" s="49"/>
      <c r="K50" s="41"/>
      <c r="L50" s="41"/>
      <c r="M50" s="41"/>
      <c r="N50" s="41"/>
      <c r="O50" s="41"/>
      <c r="P50" s="42"/>
      <c r="Q50" s="42"/>
      <c r="R50" s="42"/>
      <c r="S50" s="42"/>
      <c r="T50" s="42"/>
      <c r="U50" s="42"/>
      <c r="V50" s="42"/>
    </row>
    <row r="51" spans="1:22" s="52" customFormat="1" ht="12" x14ac:dyDescent="0.2">
      <c r="A51" s="55"/>
      <c r="B51" s="55" t="s">
        <v>40</v>
      </c>
      <c r="C51" s="56" t="s">
        <v>68</v>
      </c>
      <c r="D51" s="57">
        <v>6079</v>
      </c>
      <c r="E51" s="57">
        <v>48</v>
      </c>
      <c r="F51" s="46"/>
      <c r="G51" s="87"/>
      <c r="H51" s="48">
        <f t="shared" si="10"/>
        <v>0</v>
      </c>
      <c r="I51" s="48">
        <f t="shared" ref="I51" si="24">G51</f>
        <v>0</v>
      </c>
      <c r="J51" s="49"/>
      <c r="K51" s="41"/>
      <c r="L51" s="41"/>
      <c r="M51" s="41"/>
      <c r="N51" s="41"/>
      <c r="O51" s="41"/>
      <c r="P51" s="42"/>
      <c r="Q51" s="42"/>
      <c r="R51" s="42"/>
      <c r="S51" s="42"/>
      <c r="T51" s="42"/>
      <c r="U51" s="42"/>
      <c r="V51" s="42"/>
    </row>
    <row r="52" spans="1:22" s="52" customFormat="1" ht="12" x14ac:dyDescent="0.2">
      <c r="A52" s="55"/>
      <c r="B52" s="55" t="s">
        <v>40</v>
      </c>
      <c r="C52" s="56" t="s">
        <v>69</v>
      </c>
      <c r="D52" s="57">
        <v>6081</v>
      </c>
      <c r="E52" s="57">
        <v>18</v>
      </c>
      <c r="F52" s="38"/>
      <c r="G52" s="87"/>
      <c r="H52" s="48">
        <f>((G52*E52)+F52)*6</f>
        <v>0</v>
      </c>
      <c r="I52" s="48">
        <f t="shared" ref="I52" si="25">G52/2</f>
        <v>0</v>
      </c>
      <c r="J52" s="49"/>
      <c r="K52" s="41"/>
      <c r="L52" s="41"/>
      <c r="M52" s="41"/>
      <c r="N52" s="41"/>
      <c r="O52" s="41"/>
      <c r="P52" s="42"/>
      <c r="Q52" s="42"/>
      <c r="R52" s="42"/>
      <c r="S52" s="42"/>
      <c r="T52" s="42"/>
      <c r="U52" s="42"/>
      <c r="V52" s="42"/>
    </row>
    <row r="53" spans="1:22" s="52" customFormat="1" ht="12" x14ac:dyDescent="0.2">
      <c r="A53" s="55"/>
      <c r="B53" s="55" t="s">
        <v>40</v>
      </c>
      <c r="C53" s="56" t="s">
        <v>70</v>
      </c>
      <c r="D53" s="57">
        <v>6082</v>
      </c>
      <c r="E53" s="57">
        <v>56</v>
      </c>
      <c r="F53" s="46"/>
      <c r="G53" s="87"/>
      <c r="H53" s="48">
        <f t="shared" si="10"/>
        <v>0</v>
      </c>
      <c r="I53" s="48">
        <f>G53/2</f>
        <v>0</v>
      </c>
      <c r="J53" s="49"/>
      <c r="K53" s="41"/>
      <c r="L53" s="41"/>
      <c r="M53" s="41"/>
      <c r="N53" s="41"/>
      <c r="O53" s="41"/>
      <c r="P53" s="42"/>
      <c r="Q53" s="42"/>
      <c r="R53" s="42"/>
      <c r="S53" s="42"/>
      <c r="T53" s="42"/>
      <c r="U53" s="42"/>
      <c r="V53" s="42"/>
    </row>
    <row r="54" spans="1:22" s="52" customFormat="1" ht="12" x14ac:dyDescent="0.2">
      <c r="A54" s="55"/>
      <c r="B54" s="55" t="s">
        <v>40</v>
      </c>
      <c r="C54" s="56" t="s">
        <v>71</v>
      </c>
      <c r="D54" s="57">
        <v>6084</v>
      </c>
      <c r="E54" s="57">
        <v>48</v>
      </c>
      <c r="F54" s="46"/>
      <c r="G54" s="87"/>
      <c r="H54" s="48">
        <f t="shared" si="10"/>
        <v>0</v>
      </c>
      <c r="I54" s="48">
        <f>G54</f>
        <v>0</v>
      </c>
      <c r="J54" s="49"/>
      <c r="K54" s="41"/>
      <c r="L54" s="41"/>
      <c r="M54" s="41"/>
      <c r="N54" s="41"/>
      <c r="O54" s="41"/>
      <c r="P54" s="42"/>
      <c r="Q54" s="42"/>
      <c r="R54" s="42"/>
      <c r="S54" s="42"/>
      <c r="T54" s="42"/>
      <c r="U54" s="42"/>
      <c r="V54" s="42"/>
    </row>
    <row r="55" spans="1:22" s="52" customFormat="1" ht="12" x14ac:dyDescent="0.2">
      <c r="A55" s="55"/>
      <c r="B55" s="55" t="s">
        <v>40</v>
      </c>
      <c r="C55" s="56" t="s">
        <v>72</v>
      </c>
      <c r="D55" s="57">
        <v>6086</v>
      </c>
      <c r="E55" s="57">
        <v>48</v>
      </c>
      <c r="F55" s="46"/>
      <c r="G55" s="87"/>
      <c r="H55" s="48">
        <f t="shared" si="10"/>
        <v>0</v>
      </c>
      <c r="I55" s="48">
        <f t="shared" ref="I55" si="26">G55</f>
        <v>0</v>
      </c>
      <c r="J55" s="49"/>
      <c r="K55" s="41"/>
      <c r="L55" s="41"/>
      <c r="M55" s="41"/>
      <c r="N55" s="41"/>
      <c r="O55" s="41"/>
      <c r="P55" s="42"/>
      <c r="Q55" s="42"/>
      <c r="R55" s="42"/>
      <c r="S55" s="42"/>
      <c r="T55" s="42"/>
      <c r="U55" s="42"/>
      <c r="V55" s="42"/>
    </row>
    <row r="56" spans="1:22" s="52" customFormat="1" ht="12" x14ac:dyDescent="0.2">
      <c r="A56" s="55"/>
      <c r="B56" s="55" t="s">
        <v>40</v>
      </c>
      <c r="C56" s="56" t="s">
        <v>73</v>
      </c>
      <c r="D56" s="57">
        <v>6080</v>
      </c>
      <c r="E56" s="57">
        <v>48</v>
      </c>
      <c r="F56" s="46"/>
      <c r="G56" s="87"/>
      <c r="H56" s="48">
        <f t="shared" si="10"/>
        <v>0</v>
      </c>
      <c r="I56" s="48">
        <f>G56</f>
        <v>0</v>
      </c>
      <c r="J56" s="49"/>
      <c r="K56" s="41"/>
      <c r="L56" s="41"/>
      <c r="M56" s="41"/>
      <c r="N56" s="41"/>
      <c r="O56" s="41"/>
      <c r="P56" s="42"/>
      <c r="Q56" s="42"/>
      <c r="R56" s="42"/>
      <c r="S56" s="42"/>
      <c r="T56" s="42"/>
      <c r="U56" s="42"/>
      <c r="V56" s="42"/>
    </row>
    <row r="57" spans="1:22" s="52" customFormat="1" ht="12" x14ac:dyDescent="0.2">
      <c r="A57" s="55"/>
      <c r="B57" s="55" t="s">
        <v>40</v>
      </c>
      <c r="C57" s="56" t="s">
        <v>74</v>
      </c>
      <c r="D57" s="57">
        <v>6186</v>
      </c>
      <c r="E57" s="57">
        <v>18</v>
      </c>
      <c r="F57" s="38"/>
      <c r="G57" s="87"/>
      <c r="H57" s="48">
        <f>((G57*E57)+F57)*6</f>
        <v>0</v>
      </c>
      <c r="I57" s="48">
        <f>G57/2</f>
        <v>0</v>
      </c>
      <c r="J57" s="49"/>
    </row>
    <row r="58" spans="1:22" s="52" customFormat="1" ht="12" x14ac:dyDescent="0.2">
      <c r="A58" s="55"/>
      <c r="B58" s="55" t="s">
        <v>75</v>
      </c>
      <c r="C58" s="56" t="s">
        <v>76</v>
      </c>
      <c r="D58" s="57">
        <v>4952</v>
      </c>
      <c r="E58" s="57">
        <v>48</v>
      </c>
      <c r="F58" s="46"/>
      <c r="G58" s="87"/>
      <c r="H58" s="48">
        <f t="shared" si="10"/>
        <v>0</v>
      </c>
      <c r="I58" s="48">
        <f>G58</f>
        <v>0</v>
      </c>
      <c r="J58" s="49"/>
      <c r="K58" s="41"/>
      <c r="L58" s="41"/>
      <c r="M58" s="41"/>
      <c r="N58" s="41"/>
      <c r="O58" s="41"/>
      <c r="P58" s="42"/>
      <c r="Q58" s="42"/>
      <c r="R58" s="42"/>
      <c r="S58" s="42"/>
      <c r="T58" s="42"/>
      <c r="U58" s="42"/>
      <c r="V58" s="42"/>
    </row>
    <row r="59" spans="1:22" s="52" customFormat="1" ht="12" x14ac:dyDescent="0.2">
      <c r="A59" s="55"/>
      <c r="B59" s="55" t="s">
        <v>75</v>
      </c>
      <c r="C59" s="56" t="s">
        <v>77</v>
      </c>
      <c r="D59" s="57">
        <v>4961</v>
      </c>
      <c r="E59" s="57">
        <v>48</v>
      </c>
      <c r="F59" s="46"/>
      <c r="G59" s="87"/>
      <c r="H59" s="48">
        <f t="shared" si="10"/>
        <v>0</v>
      </c>
      <c r="I59" s="48">
        <f t="shared" ref="I59" si="27">G59</f>
        <v>0</v>
      </c>
      <c r="J59" s="49"/>
      <c r="K59" s="41"/>
      <c r="L59" s="41"/>
      <c r="M59" s="41"/>
      <c r="N59" s="41"/>
      <c r="O59" s="41"/>
      <c r="P59" s="42"/>
      <c r="Q59" s="42"/>
      <c r="R59" s="42"/>
      <c r="S59" s="42"/>
      <c r="T59" s="42"/>
      <c r="U59" s="42"/>
      <c r="V59" s="42"/>
    </row>
    <row r="60" spans="1:22" s="52" customFormat="1" ht="12" x14ac:dyDescent="0.2">
      <c r="A60" s="55"/>
      <c r="B60" s="55" t="s">
        <v>75</v>
      </c>
      <c r="C60" s="56" t="s">
        <v>78</v>
      </c>
      <c r="D60" s="57">
        <v>4981</v>
      </c>
      <c r="E60" s="57">
        <v>52</v>
      </c>
      <c r="F60" s="46"/>
      <c r="G60" s="87"/>
      <c r="H60" s="48">
        <f t="shared" si="10"/>
        <v>0</v>
      </c>
      <c r="I60" s="48">
        <f t="shared" ref="I60" si="28">G60/2</f>
        <v>0</v>
      </c>
      <c r="J60" s="49"/>
      <c r="K60" s="41"/>
      <c r="L60" s="41"/>
      <c r="M60" s="41"/>
      <c r="N60" s="41"/>
      <c r="O60" s="41"/>
      <c r="P60" s="42"/>
      <c r="Q60" s="42"/>
      <c r="R60" s="42"/>
      <c r="S60" s="42"/>
      <c r="T60" s="42"/>
      <c r="U60" s="42"/>
      <c r="V60" s="42"/>
    </row>
    <row r="61" spans="1:22" x14ac:dyDescent="0.25">
      <c r="A61" s="2"/>
      <c r="J61" s="50"/>
      <c r="K61" s="1"/>
      <c r="L61" s="1"/>
      <c r="M61" s="1"/>
      <c r="N61" s="1"/>
      <c r="O61" s="1"/>
    </row>
    <row r="62" spans="1:22" x14ac:dyDescent="0.25">
      <c r="A62" s="2"/>
      <c r="J62" s="50"/>
      <c r="K62" s="1"/>
      <c r="L62" s="1"/>
      <c r="M62" s="1"/>
      <c r="N62" s="1"/>
      <c r="O62" s="1"/>
    </row>
    <row r="63" spans="1:22" s="60" customFormat="1" x14ac:dyDescent="0.2">
      <c r="A63" s="58"/>
      <c r="B63" s="58" t="e" vm="3">
        <v>#VALUE!</v>
      </c>
      <c r="C63" s="30" t="s">
        <v>12</v>
      </c>
      <c r="D63" s="59" t="s">
        <v>13</v>
      </c>
      <c r="E63" s="30" t="s">
        <v>14</v>
      </c>
      <c r="F63" s="31" t="s">
        <v>15</v>
      </c>
      <c r="G63" s="31" t="s">
        <v>16</v>
      </c>
      <c r="H63" s="31" t="s">
        <v>17</v>
      </c>
      <c r="I63" s="31"/>
      <c r="J63" s="32"/>
    </row>
    <row r="64" spans="1:22" s="61" customFormat="1" x14ac:dyDescent="0.25">
      <c r="A64" s="35"/>
      <c r="B64" s="35" t="s">
        <v>79</v>
      </c>
      <c r="C64" s="36" t="s">
        <v>80</v>
      </c>
      <c r="D64" s="37" t="s">
        <v>81</v>
      </c>
      <c r="E64" s="37">
        <v>18</v>
      </c>
      <c r="F64" s="38"/>
      <c r="G64" s="38"/>
      <c r="H64" s="39">
        <f>((G64*E64)+F64)*6</f>
        <v>0</v>
      </c>
      <c r="I64" s="39">
        <f>G64/2</f>
        <v>0</v>
      </c>
      <c r="J64" s="40"/>
      <c r="K64" s="41"/>
      <c r="L64" s="41"/>
      <c r="M64" s="41"/>
      <c r="N64" s="41"/>
      <c r="O64" s="41"/>
      <c r="P64" s="42"/>
      <c r="Q64" s="42"/>
      <c r="R64" s="42"/>
      <c r="S64" s="42"/>
      <c r="T64" s="42"/>
      <c r="U64" s="42"/>
      <c r="V64" s="42"/>
    </row>
    <row r="65" spans="1:22" s="61" customFormat="1" x14ac:dyDescent="0.25">
      <c r="A65" s="43"/>
      <c r="B65" s="43" t="s">
        <v>79</v>
      </c>
      <c r="C65" s="44" t="s">
        <v>82</v>
      </c>
      <c r="D65" s="45" t="s">
        <v>83</v>
      </c>
      <c r="E65" s="45">
        <v>56</v>
      </c>
      <c r="F65" s="46"/>
      <c r="G65" s="47"/>
      <c r="H65" s="48">
        <f>G65*E65</f>
        <v>0</v>
      </c>
      <c r="I65" s="48">
        <f>G65/2</f>
        <v>0</v>
      </c>
      <c r="J65" s="49"/>
      <c r="K65" s="41"/>
      <c r="L65" s="41"/>
      <c r="M65" s="41"/>
      <c r="N65" s="41"/>
      <c r="O65" s="41"/>
      <c r="P65" s="42"/>
      <c r="Q65" s="42"/>
      <c r="R65" s="42"/>
      <c r="S65" s="42"/>
      <c r="T65" s="42"/>
      <c r="U65" s="42"/>
      <c r="V65" s="42"/>
    </row>
    <row r="66" spans="1:22" s="61" customFormat="1" x14ac:dyDescent="0.25">
      <c r="A66" s="43"/>
      <c r="B66" s="43" t="s">
        <v>79</v>
      </c>
      <c r="C66" s="44" t="s">
        <v>84</v>
      </c>
      <c r="D66" s="45" t="s">
        <v>85</v>
      </c>
      <c r="E66" s="45">
        <v>18</v>
      </c>
      <c r="F66" s="47"/>
      <c r="G66" s="47"/>
      <c r="H66" s="48">
        <f>((G66*E66)+F66)*6</f>
        <v>0</v>
      </c>
      <c r="I66" s="48">
        <f>G66/2</f>
        <v>0</v>
      </c>
      <c r="J66" s="49"/>
      <c r="K66" s="41"/>
      <c r="L66" s="41"/>
      <c r="M66" s="41"/>
      <c r="N66" s="41"/>
      <c r="O66" s="41"/>
      <c r="P66" s="42"/>
      <c r="Q66" s="42"/>
      <c r="R66" s="42"/>
      <c r="S66" s="42"/>
      <c r="T66" s="42"/>
      <c r="U66" s="42"/>
      <c r="V66" s="42"/>
    </row>
    <row r="67" spans="1:22" s="61" customFormat="1" x14ac:dyDescent="0.25">
      <c r="A67" s="43"/>
      <c r="B67" s="43" t="s">
        <v>79</v>
      </c>
      <c r="C67" s="44" t="s">
        <v>86</v>
      </c>
      <c r="D67" s="45" t="s">
        <v>87</v>
      </c>
      <c r="E67" s="45">
        <v>56</v>
      </c>
      <c r="F67" s="46"/>
      <c r="G67" s="47"/>
      <c r="H67" s="48">
        <f t="shared" ref="H67:H81" si="29">G67*E67</f>
        <v>0</v>
      </c>
      <c r="I67" s="48">
        <f t="shared" ref="I67:I80" si="30">G67/2</f>
        <v>0</v>
      </c>
      <c r="J67" s="49"/>
      <c r="K67" s="41"/>
      <c r="L67" s="41"/>
      <c r="M67" s="41"/>
      <c r="N67" s="41"/>
      <c r="O67" s="41"/>
      <c r="P67" s="42"/>
      <c r="Q67" s="42"/>
      <c r="R67" s="42"/>
      <c r="S67" s="42"/>
      <c r="T67" s="42"/>
      <c r="U67" s="42"/>
      <c r="V67" s="42"/>
    </row>
    <row r="68" spans="1:22" s="61" customFormat="1" x14ac:dyDescent="0.25">
      <c r="A68" s="43"/>
      <c r="B68" s="43" t="s">
        <v>79</v>
      </c>
      <c r="C68" s="44" t="s">
        <v>88</v>
      </c>
      <c r="D68" s="45" t="s">
        <v>89</v>
      </c>
      <c r="E68" s="45">
        <v>56</v>
      </c>
      <c r="F68" s="46"/>
      <c r="G68" s="47"/>
      <c r="H68" s="48">
        <f t="shared" si="29"/>
        <v>0</v>
      </c>
      <c r="I68" s="48">
        <f t="shared" si="30"/>
        <v>0</v>
      </c>
      <c r="J68" s="49"/>
      <c r="K68" s="41"/>
      <c r="L68" s="41"/>
      <c r="M68" s="41"/>
      <c r="N68" s="41"/>
      <c r="O68" s="41"/>
      <c r="P68" s="42"/>
      <c r="Q68" s="42"/>
      <c r="R68" s="42"/>
      <c r="S68" s="42"/>
      <c r="T68" s="42"/>
      <c r="U68" s="42"/>
      <c r="V68" s="42"/>
    </row>
    <row r="69" spans="1:22" s="61" customFormat="1" x14ac:dyDescent="0.25">
      <c r="A69" s="43"/>
      <c r="B69" s="43" t="s">
        <v>79</v>
      </c>
      <c r="C69" s="44" t="s">
        <v>90</v>
      </c>
      <c r="D69" s="45" t="s">
        <v>91</v>
      </c>
      <c r="E69" s="45">
        <v>18</v>
      </c>
      <c r="F69" s="47"/>
      <c r="G69" s="47"/>
      <c r="H69" s="48">
        <f>((G69*E69)+F69)*6</f>
        <v>0</v>
      </c>
      <c r="I69" s="48">
        <f t="shared" si="30"/>
        <v>0</v>
      </c>
      <c r="J69" s="49"/>
      <c r="K69" s="41"/>
      <c r="L69" s="41"/>
      <c r="M69" s="41"/>
      <c r="N69" s="41"/>
      <c r="O69" s="41"/>
      <c r="P69" s="42"/>
      <c r="Q69" s="42"/>
      <c r="R69" s="42"/>
      <c r="S69" s="42"/>
      <c r="T69" s="42"/>
      <c r="U69" s="42"/>
      <c r="V69" s="42"/>
    </row>
    <row r="70" spans="1:22" s="61" customFormat="1" x14ac:dyDescent="0.25">
      <c r="A70" s="43"/>
      <c r="B70" s="43" t="s">
        <v>79</v>
      </c>
      <c r="C70" s="44" t="s">
        <v>92</v>
      </c>
      <c r="D70" s="45" t="s">
        <v>93</v>
      </c>
      <c r="E70" s="45">
        <v>56</v>
      </c>
      <c r="F70" s="46"/>
      <c r="G70" s="47"/>
      <c r="H70" s="48">
        <f t="shared" si="29"/>
        <v>0</v>
      </c>
      <c r="I70" s="48">
        <f t="shared" si="30"/>
        <v>0</v>
      </c>
      <c r="J70" s="49"/>
      <c r="K70" s="41"/>
      <c r="L70" s="41"/>
      <c r="M70" s="41"/>
      <c r="N70" s="41"/>
      <c r="O70" s="41"/>
      <c r="P70" s="42"/>
      <c r="Q70" s="42"/>
      <c r="R70" s="42"/>
      <c r="S70" s="42"/>
      <c r="T70" s="42"/>
      <c r="U70" s="42"/>
      <c r="V70" s="42"/>
    </row>
    <row r="71" spans="1:22" s="61" customFormat="1" x14ac:dyDescent="0.25">
      <c r="A71" s="43"/>
      <c r="B71" s="43" t="s">
        <v>79</v>
      </c>
      <c r="C71" s="44" t="s">
        <v>94</v>
      </c>
      <c r="D71" s="45" t="s">
        <v>95</v>
      </c>
      <c r="E71" s="45">
        <v>18</v>
      </c>
      <c r="F71" s="47"/>
      <c r="G71" s="47"/>
      <c r="H71" s="48">
        <f>((G71*E71)+F71)*6</f>
        <v>0</v>
      </c>
      <c r="I71" s="48">
        <f t="shared" si="30"/>
        <v>0</v>
      </c>
      <c r="J71" s="49"/>
      <c r="K71" s="41"/>
      <c r="L71" s="41"/>
      <c r="M71" s="41"/>
      <c r="N71" s="41"/>
      <c r="O71" s="41"/>
      <c r="P71" s="42"/>
      <c r="Q71" s="42"/>
      <c r="R71" s="42"/>
      <c r="S71" s="42"/>
      <c r="T71" s="42"/>
      <c r="U71" s="42"/>
      <c r="V71" s="42"/>
    </row>
    <row r="72" spans="1:22" s="61" customFormat="1" x14ac:dyDescent="0.25">
      <c r="A72" s="43"/>
      <c r="B72" s="43" t="s">
        <v>79</v>
      </c>
      <c r="C72" s="44" t="s">
        <v>96</v>
      </c>
      <c r="D72" s="45" t="s">
        <v>97</v>
      </c>
      <c r="E72" s="45">
        <v>56</v>
      </c>
      <c r="F72" s="46"/>
      <c r="G72" s="47"/>
      <c r="H72" s="48">
        <f t="shared" si="29"/>
        <v>0</v>
      </c>
      <c r="I72" s="48">
        <f t="shared" si="30"/>
        <v>0</v>
      </c>
      <c r="J72" s="49"/>
      <c r="K72" s="41"/>
      <c r="L72" s="41"/>
      <c r="M72" s="41"/>
      <c r="N72" s="41"/>
      <c r="O72" s="41"/>
      <c r="P72" s="42"/>
      <c r="Q72" s="42"/>
      <c r="R72" s="42"/>
      <c r="S72" s="42"/>
      <c r="T72" s="42"/>
      <c r="U72" s="42"/>
      <c r="V72" s="42"/>
    </row>
    <row r="73" spans="1:22" s="61" customFormat="1" x14ac:dyDescent="0.25">
      <c r="A73" s="43"/>
      <c r="B73" s="43" t="s">
        <v>79</v>
      </c>
      <c r="C73" s="44" t="s">
        <v>98</v>
      </c>
      <c r="D73" s="45" t="s">
        <v>99</v>
      </c>
      <c r="E73" s="45">
        <v>18</v>
      </c>
      <c r="F73" s="47"/>
      <c r="G73" s="47"/>
      <c r="H73" s="48">
        <f>((G73*E73)+F73)*6</f>
        <v>0</v>
      </c>
      <c r="I73" s="48">
        <f t="shared" si="30"/>
        <v>0</v>
      </c>
      <c r="J73" s="49"/>
      <c r="K73" s="41"/>
      <c r="L73" s="41"/>
      <c r="M73" s="41"/>
      <c r="N73" s="41"/>
      <c r="O73" s="41"/>
      <c r="P73" s="42"/>
      <c r="Q73" s="42"/>
      <c r="R73" s="42"/>
      <c r="S73" s="42"/>
      <c r="T73" s="42"/>
      <c r="U73" s="42"/>
      <c r="V73" s="42"/>
    </row>
    <row r="74" spans="1:22" s="61" customFormat="1" x14ac:dyDescent="0.25">
      <c r="A74" s="43"/>
      <c r="B74" s="43" t="s">
        <v>79</v>
      </c>
      <c r="C74" s="44" t="s">
        <v>100</v>
      </c>
      <c r="D74" s="45" t="s">
        <v>101</v>
      </c>
      <c r="E74" s="45">
        <v>56</v>
      </c>
      <c r="F74" s="46"/>
      <c r="G74" s="47"/>
      <c r="H74" s="48">
        <f t="shared" si="29"/>
        <v>0</v>
      </c>
      <c r="I74" s="48">
        <f t="shared" si="30"/>
        <v>0</v>
      </c>
      <c r="J74" s="49"/>
      <c r="K74" s="41"/>
      <c r="L74" s="41"/>
      <c r="M74" s="41"/>
      <c r="N74" s="41"/>
      <c r="O74" s="41"/>
      <c r="P74" s="42"/>
      <c r="Q74" s="42"/>
      <c r="R74" s="42"/>
      <c r="S74" s="42"/>
      <c r="T74" s="42"/>
      <c r="U74" s="42"/>
      <c r="V74" s="42"/>
    </row>
    <row r="75" spans="1:22" s="61" customFormat="1" x14ac:dyDescent="0.25">
      <c r="A75" s="43"/>
      <c r="B75" s="43" t="s">
        <v>79</v>
      </c>
      <c r="C75" s="44" t="s">
        <v>102</v>
      </c>
      <c r="D75" s="45" t="s">
        <v>103</v>
      </c>
      <c r="E75" s="45">
        <v>18</v>
      </c>
      <c r="F75" s="47"/>
      <c r="G75" s="47"/>
      <c r="H75" s="48">
        <f>((G75*E75)+F75)*6</f>
        <v>0</v>
      </c>
      <c r="I75" s="48">
        <f t="shared" si="30"/>
        <v>0</v>
      </c>
      <c r="J75" s="49"/>
      <c r="K75" s="41"/>
      <c r="L75" s="41"/>
      <c r="M75" s="41"/>
      <c r="N75" s="41"/>
      <c r="O75" s="41"/>
      <c r="P75" s="42"/>
      <c r="Q75" s="42"/>
      <c r="R75" s="42"/>
      <c r="S75" s="42"/>
      <c r="T75" s="42"/>
      <c r="U75" s="42"/>
      <c r="V75" s="42"/>
    </row>
    <row r="76" spans="1:22" s="61" customFormat="1" x14ac:dyDescent="0.25">
      <c r="A76" s="43"/>
      <c r="B76" s="43" t="s">
        <v>79</v>
      </c>
      <c r="C76" s="44" t="s">
        <v>104</v>
      </c>
      <c r="D76" s="45" t="s">
        <v>105</v>
      </c>
      <c r="E76" s="45">
        <v>56</v>
      </c>
      <c r="F76" s="46"/>
      <c r="G76" s="47"/>
      <c r="H76" s="48">
        <f t="shared" si="29"/>
        <v>0</v>
      </c>
      <c r="I76" s="48">
        <f t="shared" si="30"/>
        <v>0</v>
      </c>
      <c r="J76" s="49"/>
      <c r="K76" s="41"/>
      <c r="L76" s="41"/>
      <c r="M76" s="41"/>
      <c r="N76" s="41"/>
      <c r="O76" s="41"/>
      <c r="P76" s="42"/>
      <c r="Q76" s="42"/>
      <c r="R76" s="42"/>
      <c r="S76" s="42"/>
      <c r="T76" s="42"/>
      <c r="U76" s="42"/>
      <c r="V76" s="42"/>
    </row>
    <row r="77" spans="1:22" s="61" customFormat="1" x14ac:dyDescent="0.25">
      <c r="A77" s="43"/>
      <c r="B77" s="43" t="s">
        <v>79</v>
      </c>
      <c r="C77" s="44" t="s">
        <v>106</v>
      </c>
      <c r="D77" s="45" t="s">
        <v>107</v>
      </c>
      <c r="E77" s="45">
        <v>18</v>
      </c>
      <c r="F77" s="47"/>
      <c r="G77" s="47"/>
      <c r="H77" s="48">
        <f>((G77*E77)+F77)*6</f>
        <v>0</v>
      </c>
      <c r="I77" s="48">
        <f t="shared" si="30"/>
        <v>0</v>
      </c>
      <c r="J77" s="49"/>
      <c r="K77" s="41"/>
      <c r="L77" s="41"/>
      <c r="M77" s="41"/>
      <c r="N77" s="41"/>
      <c r="O77" s="41"/>
      <c r="P77" s="42"/>
      <c r="Q77" s="42"/>
      <c r="R77" s="42"/>
      <c r="S77" s="42"/>
      <c r="T77" s="42"/>
      <c r="U77" s="42"/>
      <c r="V77" s="42"/>
    </row>
    <row r="78" spans="1:22" s="61" customFormat="1" x14ac:dyDescent="0.25">
      <c r="A78" s="43"/>
      <c r="B78" s="43" t="s">
        <v>79</v>
      </c>
      <c r="C78" s="44" t="s">
        <v>108</v>
      </c>
      <c r="D78" s="45" t="s">
        <v>109</v>
      </c>
      <c r="E78" s="45">
        <v>56</v>
      </c>
      <c r="F78" s="46"/>
      <c r="G78" s="47"/>
      <c r="H78" s="48">
        <f t="shared" si="29"/>
        <v>0</v>
      </c>
      <c r="I78" s="48">
        <f t="shared" si="30"/>
        <v>0</v>
      </c>
      <c r="J78" s="49"/>
      <c r="K78" s="41"/>
      <c r="L78" s="41"/>
      <c r="M78" s="41"/>
      <c r="N78" s="41"/>
      <c r="O78" s="41"/>
      <c r="P78" s="42"/>
      <c r="Q78" s="42"/>
      <c r="R78" s="42"/>
      <c r="S78" s="42"/>
      <c r="T78" s="42"/>
      <c r="U78" s="42"/>
      <c r="V78" s="42"/>
    </row>
    <row r="79" spans="1:22" s="61" customFormat="1" x14ac:dyDescent="0.25">
      <c r="A79" s="43"/>
      <c r="B79" s="43" t="s">
        <v>79</v>
      </c>
      <c r="C79" s="44" t="s">
        <v>110</v>
      </c>
      <c r="D79" s="45" t="s">
        <v>111</v>
      </c>
      <c r="E79" s="45">
        <v>18</v>
      </c>
      <c r="F79" s="47"/>
      <c r="G79" s="47"/>
      <c r="H79" s="48">
        <f>((G79*E79)+F79)*6</f>
        <v>0</v>
      </c>
      <c r="I79" s="48">
        <f t="shared" si="30"/>
        <v>0</v>
      </c>
      <c r="J79" s="49"/>
      <c r="K79" s="41"/>
      <c r="L79" s="41"/>
      <c r="M79" s="41"/>
      <c r="N79" s="41"/>
      <c r="O79" s="41"/>
      <c r="P79" s="42"/>
      <c r="Q79" s="42"/>
      <c r="R79" s="42"/>
      <c r="S79" s="42"/>
      <c r="T79" s="42"/>
      <c r="U79" s="42"/>
      <c r="V79" s="42"/>
    </row>
    <row r="80" spans="1:22" s="61" customFormat="1" x14ac:dyDescent="0.25">
      <c r="A80" s="43"/>
      <c r="B80" s="43" t="s">
        <v>79</v>
      </c>
      <c r="C80" s="44" t="s">
        <v>112</v>
      </c>
      <c r="D80" s="45" t="s">
        <v>113</v>
      </c>
      <c r="E80" s="45">
        <v>56</v>
      </c>
      <c r="F80" s="46"/>
      <c r="G80" s="47"/>
      <c r="H80" s="48">
        <f t="shared" si="29"/>
        <v>0</v>
      </c>
      <c r="I80" s="48">
        <f t="shared" si="30"/>
        <v>0</v>
      </c>
      <c r="J80" s="49"/>
      <c r="K80" s="41"/>
      <c r="L80" s="41"/>
      <c r="M80" s="41"/>
      <c r="N80" s="41"/>
      <c r="O80" s="41"/>
      <c r="P80" s="42"/>
      <c r="Q80" s="42"/>
      <c r="R80" s="42"/>
      <c r="S80" s="42"/>
      <c r="T80" s="42"/>
      <c r="U80" s="42"/>
      <c r="V80" s="42"/>
    </row>
    <row r="81" spans="1:22" s="61" customFormat="1" hidden="1" x14ac:dyDescent="0.25">
      <c r="A81" s="7"/>
      <c r="B81" s="7"/>
      <c r="C81" s="61" t="s">
        <v>12</v>
      </c>
      <c r="D81" s="63" t="s">
        <v>13</v>
      </c>
      <c r="E81" s="63"/>
      <c r="F81" s="64"/>
      <c r="G81" s="64"/>
      <c r="H81" s="48">
        <f t="shared" si="29"/>
        <v>0</v>
      </c>
      <c r="I81" s="48"/>
      <c r="J81" s="49"/>
      <c r="K81" s="41"/>
      <c r="L81" s="41"/>
      <c r="M81" s="41"/>
      <c r="N81" s="41"/>
      <c r="O81" s="41"/>
      <c r="P81" s="42"/>
      <c r="Q81" s="42"/>
      <c r="R81" s="42"/>
      <c r="S81" s="42"/>
      <c r="T81" s="42"/>
      <c r="U81" s="42"/>
      <c r="V81" s="42"/>
    </row>
    <row r="82" spans="1:22" s="61" customFormat="1" x14ac:dyDescent="0.25">
      <c r="D82" s="63"/>
      <c r="E82" s="63"/>
      <c r="F82" s="64"/>
      <c r="G82" s="64"/>
      <c r="H82" s="64"/>
      <c r="I82" s="64"/>
      <c r="J82" s="50"/>
    </row>
    <row r="83" spans="1:22" s="61" customFormat="1" x14ac:dyDescent="0.25">
      <c r="A83" s="7"/>
      <c r="B83" s="7"/>
      <c r="D83" s="63"/>
      <c r="E83" s="63"/>
      <c r="F83" s="64"/>
      <c r="G83" s="64"/>
      <c r="H83" s="64"/>
      <c r="I83" s="64"/>
      <c r="J83" s="50"/>
    </row>
    <row r="84" spans="1:22" s="60" customFormat="1" x14ac:dyDescent="0.2">
      <c r="A84" s="58"/>
      <c r="B84" s="58" t="e" vm="4">
        <v>#VALUE!</v>
      </c>
      <c r="C84" s="30" t="s">
        <v>12</v>
      </c>
      <c r="D84" s="59" t="s">
        <v>13</v>
      </c>
      <c r="E84" s="30" t="s">
        <v>14</v>
      </c>
      <c r="F84" s="31" t="s">
        <v>15</v>
      </c>
      <c r="G84" s="31" t="s">
        <v>16</v>
      </c>
      <c r="H84" s="31" t="s">
        <v>17</v>
      </c>
      <c r="I84" s="31"/>
      <c r="J84" s="32"/>
    </row>
    <row r="85" spans="1:22" s="61" customFormat="1" x14ac:dyDescent="0.25">
      <c r="A85" s="35"/>
      <c r="B85" s="35" t="s">
        <v>114</v>
      </c>
      <c r="C85" s="36" t="s">
        <v>115</v>
      </c>
      <c r="D85" s="37" t="s">
        <v>116</v>
      </c>
      <c r="E85" s="37">
        <v>18</v>
      </c>
      <c r="F85" s="38"/>
      <c r="G85" s="38"/>
      <c r="H85" s="39">
        <f>((G85*E85)+F85)*4</f>
        <v>0</v>
      </c>
      <c r="I85" s="39">
        <f>G85/2</f>
        <v>0</v>
      </c>
      <c r="J85" s="40"/>
      <c r="K85" s="41"/>
      <c r="L85" s="41"/>
      <c r="M85" s="41"/>
      <c r="N85" s="41"/>
      <c r="O85" s="41"/>
      <c r="P85" s="42"/>
      <c r="Q85" s="42"/>
      <c r="R85" s="42"/>
      <c r="S85" s="42"/>
      <c r="T85" s="42"/>
      <c r="U85" s="42"/>
      <c r="V85" s="42"/>
    </row>
    <row r="86" spans="1:22" s="61" customFormat="1" x14ac:dyDescent="0.25">
      <c r="A86" s="43"/>
      <c r="B86" s="43" t="s">
        <v>114</v>
      </c>
      <c r="C86" s="44" t="s">
        <v>117</v>
      </c>
      <c r="D86" s="45" t="s">
        <v>118</v>
      </c>
      <c r="E86" s="45">
        <v>48</v>
      </c>
      <c r="F86" s="46"/>
      <c r="G86" s="47"/>
      <c r="H86" s="48">
        <f t="shared" ref="H86:H100" si="31">G86*E86</f>
        <v>0</v>
      </c>
      <c r="I86" s="48">
        <f>G86</f>
        <v>0</v>
      </c>
      <c r="J86" s="49"/>
      <c r="K86" s="41"/>
      <c r="L86" s="41"/>
      <c r="M86" s="41"/>
      <c r="N86" s="41"/>
      <c r="O86" s="41"/>
      <c r="P86" s="42"/>
      <c r="Q86" s="42"/>
      <c r="R86" s="42"/>
      <c r="S86" s="42"/>
      <c r="T86" s="42"/>
      <c r="U86" s="42"/>
      <c r="V86" s="42"/>
    </row>
    <row r="87" spans="1:22" s="61" customFormat="1" x14ac:dyDescent="0.25">
      <c r="A87" s="43"/>
      <c r="B87" s="43" t="s">
        <v>114</v>
      </c>
      <c r="C87" s="44" t="s">
        <v>119</v>
      </c>
      <c r="D87" s="45" t="s">
        <v>120</v>
      </c>
      <c r="E87" s="45">
        <v>18</v>
      </c>
      <c r="F87" s="47"/>
      <c r="G87" s="47"/>
      <c r="H87" s="48">
        <f>((G87*E87)+F87)*4</f>
        <v>0</v>
      </c>
      <c r="I87" s="48">
        <f>G87/2</f>
        <v>0</v>
      </c>
      <c r="J87" s="49"/>
      <c r="K87" s="41"/>
      <c r="L87" s="41"/>
      <c r="M87" s="41"/>
      <c r="N87" s="41"/>
      <c r="O87" s="41"/>
      <c r="P87" s="42"/>
      <c r="Q87" s="42"/>
      <c r="R87" s="42"/>
      <c r="S87" s="42"/>
      <c r="T87" s="42"/>
      <c r="U87" s="42"/>
      <c r="V87" s="42"/>
    </row>
    <row r="88" spans="1:22" s="61" customFormat="1" x14ac:dyDescent="0.25">
      <c r="A88" s="43"/>
      <c r="B88" s="43" t="s">
        <v>114</v>
      </c>
      <c r="C88" s="44" t="s">
        <v>121</v>
      </c>
      <c r="D88" s="45" t="s">
        <v>122</v>
      </c>
      <c r="E88" s="45">
        <v>56</v>
      </c>
      <c r="F88" s="46"/>
      <c r="G88" s="47"/>
      <c r="H88" s="48">
        <f t="shared" si="31"/>
        <v>0</v>
      </c>
      <c r="I88" s="48">
        <f>G88/2</f>
        <v>0</v>
      </c>
      <c r="J88" s="49"/>
      <c r="K88" s="41"/>
      <c r="L88" s="41"/>
      <c r="M88" s="41"/>
      <c r="N88" s="41"/>
      <c r="O88" s="41"/>
      <c r="P88" s="42"/>
      <c r="Q88" s="42"/>
      <c r="R88" s="42"/>
      <c r="S88" s="42"/>
      <c r="T88" s="42"/>
      <c r="U88" s="42"/>
      <c r="V88" s="42"/>
    </row>
    <row r="89" spans="1:22" s="61" customFormat="1" x14ac:dyDescent="0.25">
      <c r="A89" s="43"/>
      <c r="B89" s="43" t="s">
        <v>114</v>
      </c>
      <c r="C89" s="44" t="s">
        <v>123</v>
      </c>
      <c r="D89" s="45" t="s">
        <v>124</v>
      </c>
      <c r="E89" s="45">
        <v>18</v>
      </c>
      <c r="F89" s="47"/>
      <c r="G89" s="47"/>
      <c r="H89" s="48">
        <f>((G89*E89)+F89)*4</f>
        <v>0</v>
      </c>
      <c r="I89" s="48">
        <f>G89/2</f>
        <v>0</v>
      </c>
      <c r="J89" s="49"/>
      <c r="K89" s="41"/>
      <c r="L89" s="41"/>
      <c r="M89" s="41"/>
      <c r="N89" s="41"/>
      <c r="O89" s="41"/>
      <c r="P89" s="42"/>
      <c r="Q89" s="42"/>
      <c r="R89" s="42"/>
      <c r="S89" s="42"/>
      <c r="T89" s="42"/>
      <c r="U89" s="42"/>
      <c r="V89" s="42"/>
    </row>
    <row r="90" spans="1:22" s="61" customFormat="1" x14ac:dyDescent="0.25">
      <c r="A90" s="43"/>
      <c r="B90" s="43" t="s">
        <v>114</v>
      </c>
      <c r="C90" s="44" t="s">
        <v>125</v>
      </c>
      <c r="D90" s="45" t="s">
        <v>126</v>
      </c>
      <c r="E90" s="45">
        <v>48</v>
      </c>
      <c r="F90" s="46"/>
      <c r="G90" s="47"/>
      <c r="H90" s="48">
        <f t="shared" si="31"/>
        <v>0</v>
      </c>
      <c r="I90" s="48">
        <f>G90</f>
        <v>0</v>
      </c>
      <c r="J90" s="49"/>
      <c r="K90" s="41"/>
      <c r="L90" s="41"/>
      <c r="M90" s="41"/>
      <c r="N90" s="41"/>
      <c r="O90" s="41"/>
      <c r="P90" s="42"/>
      <c r="Q90" s="42"/>
      <c r="R90" s="42"/>
      <c r="S90" s="42"/>
      <c r="T90" s="42"/>
      <c r="U90" s="42"/>
      <c r="V90" s="42"/>
    </row>
    <row r="91" spans="1:22" s="61" customFormat="1" x14ac:dyDescent="0.25">
      <c r="A91" s="43"/>
      <c r="B91" s="43" t="s">
        <v>114</v>
      </c>
      <c r="C91" s="44" t="s">
        <v>127</v>
      </c>
      <c r="D91" s="45" t="s">
        <v>128</v>
      </c>
      <c r="E91" s="45">
        <v>18</v>
      </c>
      <c r="F91" s="47"/>
      <c r="G91" s="47"/>
      <c r="H91" s="48">
        <f>((G91*E91)+F91)*4</f>
        <v>0</v>
      </c>
      <c r="I91" s="48">
        <f t="shared" ref="I91" si="32">G91/2</f>
        <v>0</v>
      </c>
      <c r="J91" s="49"/>
      <c r="K91" s="41"/>
      <c r="L91" s="41"/>
      <c r="M91" s="41"/>
      <c r="N91" s="41"/>
      <c r="O91" s="41"/>
      <c r="P91" s="42"/>
      <c r="Q91" s="42"/>
      <c r="R91" s="42"/>
      <c r="S91" s="42"/>
      <c r="T91" s="42"/>
      <c r="U91" s="42"/>
      <c r="V91" s="42"/>
    </row>
    <row r="92" spans="1:22" s="61" customFormat="1" x14ac:dyDescent="0.25">
      <c r="A92" s="43"/>
      <c r="B92" s="43" t="s">
        <v>114</v>
      </c>
      <c r="C92" s="44" t="s">
        <v>129</v>
      </c>
      <c r="D92" s="45" t="s">
        <v>130</v>
      </c>
      <c r="E92" s="45">
        <v>48</v>
      </c>
      <c r="F92" s="46"/>
      <c r="G92" s="47"/>
      <c r="H92" s="48">
        <f t="shared" si="31"/>
        <v>0</v>
      </c>
      <c r="I92" s="48">
        <f t="shared" ref="I92" si="33">G92</f>
        <v>0</v>
      </c>
      <c r="J92" s="49"/>
      <c r="K92" s="41"/>
      <c r="L92" s="41"/>
      <c r="M92" s="41"/>
      <c r="N92" s="41"/>
      <c r="O92" s="41"/>
      <c r="P92" s="42"/>
      <c r="Q92" s="42"/>
      <c r="R92" s="42"/>
      <c r="S92" s="42"/>
      <c r="T92" s="42"/>
      <c r="U92" s="42"/>
      <c r="V92" s="42"/>
    </row>
    <row r="93" spans="1:22" s="61" customFormat="1" x14ac:dyDescent="0.25">
      <c r="A93" s="43"/>
      <c r="B93" s="43" t="s">
        <v>114</v>
      </c>
      <c r="C93" s="44" t="s">
        <v>131</v>
      </c>
      <c r="D93" s="45" t="s">
        <v>132</v>
      </c>
      <c r="E93" s="45">
        <v>18</v>
      </c>
      <c r="F93" s="47"/>
      <c r="G93" s="47"/>
      <c r="H93" s="48">
        <f>((G93*E93)+F93)*4</f>
        <v>0</v>
      </c>
      <c r="I93" s="48">
        <f t="shared" ref="I93" si="34">G93/2</f>
        <v>0</v>
      </c>
      <c r="J93" s="49"/>
      <c r="K93" s="41"/>
      <c r="L93" s="41"/>
      <c r="M93" s="41"/>
      <c r="N93" s="41"/>
      <c r="O93" s="41"/>
      <c r="P93" s="42"/>
      <c r="Q93" s="42"/>
      <c r="R93" s="42"/>
      <c r="S93" s="42"/>
      <c r="T93" s="42"/>
      <c r="U93" s="42"/>
      <c r="V93" s="42"/>
    </row>
    <row r="94" spans="1:22" s="61" customFormat="1" x14ac:dyDescent="0.25">
      <c r="A94" s="43"/>
      <c r="B94" s="43" t="s">
        <v>114</v>
      </c>
      <c r="C94" s="44" t="s">
        <v>133</v>
      </c>
      <c r="D94" s="45" t="s">
        <v>134</v>
      </c>
      <c r="E94" s="45">
        <v>48</v>
      </c>
      <c r="F94" s="46"/>
      <c r="G94" s="47"/>
      <c r="H94" s="48">
        <f t="shared" si="31"/>
        <v>0</v>
      </c>
      <c r="I94" s="48">
        <f t="shared" ref="I94" si="35">G94</f>
        <v>0</v>
      </c>
      <c r="J94" s="49"/>
      <c r="K94" s="41"/>
      <c r="L94" s="41"/>
      <c r="M94" s="41"/>
      <c r="N94" s="41"/>
      <c r="O94" s="41"/>
      <c r="P94" s="42"/>
      <c r="Q94" s="42"/>
      <c r="R94" s="42"/>
      <c r="S94" s="42"/>
      <c r="T94" s="42"/>
      <c r="U94" s="42"/>
      <c r="V94" s="42"/>
    </row>
    <row r="95" spans="1:22" s="61" customFormat="1" x14ac:dyDescent="0.25">
      <c r="A95" s="43"/>
      <c r="B95" s="43" t="s">
        <v>114</v>
      </c>
      <c r="C95" s="44" t="s">
        <v>135</v>
      </c>
      <c r="D95" s="45" t="s">
        <v>136</v>
      </c>
      <c r="E95" s="45">
        <v>18</v>
      </c>
      <c r="F95" s="47"/>
      <c r="G95" s="47"/>
      <c r="H95" s="48">
        <f>((G95*E95)+F95)*4</f>
        <v>0</v>
      </c>
      <c r="I95" s="48">
        <f t="shared" ref="I95" si="36">G95/2</f>
        <v>0</v>
      </c>
      <c r="J95" s="49"/>
      <c r="K95" s="41"/>
      <c r="L95" s="41"/>
      <c r="M95" s="41"/>
      <c r="N95" s="41"/>
      <c r="O95" s="41"/>
      <c r="P95" s="42"/>
      <c r="Q95" s="42"/>
      <c r="R95" s="42"/>
      <c r="S95" s="42"/>
      <c r="T95" s="42"/>
      <c r="U95" s="42"/>
      <c r="V95" s="42"/>
    </row>
    <row r="96" spans="1:22" s="61" customFormat="1" x14ac:dyDescent="0.25">
      <c r="A96" s="43"/>
      <c r="B96" s="43" t="s">
        <v>114</v>
      </c>
      <c r="C96" s="44" t="s">
        <v>137</v>
      </c>
      <c r="D96" s="45" t="s">
        <v>138</v>
      </c>
      <c r="E96" s="45">
        <v>48</v>
      </c>
      <c r="F96" s="46"/>
      <c r="G96" s="47"/>
      <c r="H96" s="48">
        <f t="shared" si="31"/>
        <v>0</v>
      </c>
      <c r="I96" s="48">
        <f t="shared" ref="I96" si="37">G96</f>
        <v>0</v>
      </c>
      <c r="J96" s="49"/>
      <c r="K96" s="41"/>
      <c r="L96" s="41"/>
      <c r="M96" s="41"/>
      <c r="N96" s="41"/>
      <c r="O96" s="41"/>
      <c r="P96" s="42"/>
      <c r="Q96" s="42"/>
      <c r="R96" s="42"/>
      <c r="S96" s="42"/>
      <c r="T96" s="42"/>
      <c r="U96" s="42"/>
      <c r="V96" s="42"/>
    </row>
    <row r="97" spans="1:22" s="61" customFormat="1" x14ac:dyDescent="0.25">
      <c r="A97" s="43"/>
      <c r="B97" s="43" t="s">
        <v>114</v>
      </c>
      <c r="C97" s="44" t="s">
        <v>139</v>
      </c>
      <c r="D97" s="45" t="s">
        <v>140</v>
      </c>
      <c r="E97" s="45">
        <v>18</v>
      </c>
      <c r="F97" s="47"/>
      <c r="G97" s="47"/>
      <c r="H97" s="48">
        <f>((G97*E97)+F97)*4</f>
        <v>0</v>
      </c>
      <c r="I97" s="48">
        <f t="shared" ref="I97" si="38">G97/2</f>
        <v>0</v>
      </c>
      <c r="J97" s="49"/>
      <c r="K97" s="41"/>
      <c r="L97" s="41"/>
      <c r="M97" s="41"/>
      <c r="N97" s="41"/>
      <c r="O97" s="41"/>
      <c r="P97" s="42"/>
      <c r="Q97" s="42"/>
      <c r="R97" s="42"/>
      <c r="S97" s="42"/>
      <c r="T97" s="42"/>
      <c r="U97" s="42"/>
      <c r="V97" s="42"/>
    </row>
    <row r="98" spans="1:22" s="61" customFormat="1" x14ac:dyDescent="0.25">
      <c r="A98" s="43"/>
      <c r="B98" s="43" t="s">
        <v>114</v>
      </c>
      <c r="C98" s="44" t="s">
        <v>141</v>
      </c>
      <c r="D98" s="45" t="s">
        <v>142</v>
      </c>
      <c r="E98" s="45">
        <v>48</v>
      </c>
      <c r="F98" s="46"/>
      <c r="G98" s="47"/>
      <c r="H98" s="48">
        <f t="shared" si="31"/>
        <v>0</v>
      </c>
      <c r="I98" s="48">
        <f t="shared" ref="I98" si="39">G98</f>
        <v>0</v>
      </c>
      <c r="J98" s="49"/>
      <c r="K98" s="41"/>
      <c r="L98" s="41"/>
      <c r="M98" s="41"/>
      <c r="N98" s="41"/>
      <c r="O98" s="41"/>
      <c r="P98" s="42"/>
      <c r="Q98" s="42"/>
      <c r="R98" s="42"/>
      <c r="S98" s="42"/>
      <c r="T98" s="42"/>
      <c r="U98" s="42"/>
      <c r="V98" s="42"/>
    </row>
    <row r="99" spans="1:22" s="61" customFormat="1" x14ac:dyDescent="0.25">
      <c r="A99" s="43"/>
      <c r="B99" s="43" t="s">
        <v>114</v>
      </c>
      <c r="C99" s="44" t="s">
        <v>143</v>
      </c>
      <c r="D99" s="45" t="s">
        <v>144</v>
      </c>
      <c r="E99" s="45">
        <v>18</v>
      </c>
      <c r="F99" s="47"/>
      <c r="G99" s="47"/>
      <c r="H99" s="48">
        <f>((G99*E99)+F99)*4</f>
        <v>0</v>
      </c>
      <c r="I99" s="48">
        <f t="shared" ref="I99" si="40">G99/2</f>
        <v>0</v>
      </c>
      <c r="J99" s="49"/>
      <c r="K99" s="41"/>
      <c r="L99" s="41"/>
      <c r="M99" s="41"/>
      <c r="N99" s="41"/>
      <c r="O99" s="41"/>
      <c r="P99" s="42"/>
      <c r="Q99" s="42"/>
      <c r="R99" s="42"/>
      <c r="S99" s="42"/>
      <c r="T99" s="42"/>
      <c r="U99" s="42"/>
      <c r="V99" s="42"/>
    </row>
    <row r="100" spans="1:22" s="61" customFormat="1" x14ac:dyDescent="0.25">
      <c r="A100" s="43"/>
      <c r="B100" s="43" t="s">
        <v>114</v>
      </c>
      <c r="C100" s="44" t="s">
        <v>145</v>
      </c>
      <c r="D100" s="45" t="s">
        <v>146</v>
      </c>
      <c r="E100" s="45">
        <v>48</v>
      </c>
      <c r="F100" s="46"/>
      <c r="G100" s="47"/>
      <c r="H100" s="48">
        <f t="shared" si="31"/>
        <v>0</v>
      </c>
      <c r="I100" s="48">
        <f t="shared" ref="I100" si="41">G100</f>
        <v>0</v>
      </c>
      <c r="J100" s="49"/>
      <c r="K100" s="41"/>
      <c r="L100" s="41"/>
      <c r="M100" s="41"/>
      <c r="N100" s="41"/>
      <c r="O100" s="41"/>
      <c r="P100" s="42"/>
      <c r="Q100" s="42"/>
      <c r="R100" s="42"/>
      <c r="S100" s="42"/>
      <c r="T100" s="42"/>
      <c r="U100" s="42"/>
      <c r="V100" s="42"/>
    </row>
    <row r="101" spans="1:22" s="61" customFormat="1" x14ac:dyDescent="0.25">
      <c r="A101" s="7"/>
      <c r="B101" s="7"/>
      <c r="D101" s="63"/>
      <c r="E101" s="63"/>
      <c r="F101" s="64"/>
      <c r="G101" s="64"/>
      <c r="H101" s="64"/>
      <c r="I101" s="64"/>
      <c r="J101" s="50"/>
    </row>
    <row r="102" spans="1:22" s="61" customFormat="1" x14ac:dyDescent="0.25">
      <c r="D102" s="63"/>
      <c r="E102" s="63"/>
      <c r="F102" s="64"/>
      <c r="G102" s="64"/>
      <c r="H102" s="64"/>
      <c r="I102" s="64"/>
      <c r="J102" s="50"/>
    </row>
    <row r="103" spans="1:22" s="60" customFormat="1" x14ac:dyDescent="0.2">
      <c r="A103" s="58"/>
      <c r="B103" s="58" t="e" vm="5">
        <v>#VALUE!</v>
      </c>
      <c r="C103" s="30" t="s">
        <v>12</v>
      </c>
      <c r="D103" s="59" t="s">
        <v>13</v>
      </c>
      <c r="E103" s="30" t="s">
        <v>14</v>
      </c>
      <c r="F103" s="31" t="s">
        <v>15</v>
      </c>
      <c r="G103" s="31" t="s">
        <v>16</v>
      </c>
      <c r="H103" s="31" t="s">
        <v>17</v>
      </c>
      <c r="I103" s="31"/>
      <c r="J103" s="32"/>
    </row>
    <row r="104" spans="1:22" s="61" customFormat="1" x14ac:dyDescent="0.25">
      <c r="A104" s="35"/>
      <c r="B104" s="35" t="s">
        <v>147</v>
      </c>
      <c r="C104" s="36" t="s">
        <v>148</v>
      </c>
      <c r="D104" s="37" t="s">
        <v>149</v>
      </c>
      <c r="E104" s="37">
        <v>45</v>
      </c>
      <c r="F104" s="65"/>
      <c r="G104" s="38"/>
      <c r="H104" s="39">
        <f t="shared" ref="H104:H108" si="42">G104*E104</f>
        <v>0</v>
      </c>
      <c r="I104" s="39">
        <f>G104</f>
        <v>0</v>
      </c>
      <c r="J104" s="40"/>
      <c r="K104" s="41"/>
      <c r="L104" s="41"/>
      <c r="M104" s="41"/>
      <c r="N104" s="41"/>
      <c r="O104" s="41"/>
      <c r="P104" s="42"/>
      <c r="Q104" s="42"/>
      <c r="R104" s="42"/>
      <c r="S104" s="42"/>
      <c r="T104" s="42"/>
      <c r="U104" s="42"/>
      <c r="V104" s="42"/>
    </row>
    <row r="105" spans="1:22" s="61" customFormat="1" x14ac:dyDescent="0.25">
      <c r="A105" s="43"/>
      <c r="B105" s="43" t="s">
        <v>147</v>
      </c>
      <c r="C105" s="44" t="s">
        <v>150</v>
      </c>
      <c r="D105" s="45" t="s">
        <v>151</v>
      </c>
      <c r="E105" s="45">
        <v>45</v>
      </c>
      <c r="F105" s="46"/>
      <c r="G105" s="47"/>
      <c r="H105" s="48">
        <f t="shared" si="42"/>
        <v>0</v>
      </c>
      <c r="I105" s="48">
        <f>G105</f>
        <v>0</v>
      </c>
      <c r="J105" s="49"/>
      <c r="K105" s="41"/>
      <c r="L105" s="41"/>
      <c r="M105" s="41"/>
      <c r="N105" s="41"/>
      <c r="O105" s="41"/>
      <c r="P105" s="42"/>
      <c r="Q105" s="42"/>
      <c r="R105" s="42"/>
      <c r="S105" s="42"/>
      <c r="T105" s="42"/>
      <c r="U105" s="42"/>
      <c r="V105" s="42"/>
    </row>
    <row r="106" spans="1:22" s="61" customFormat="1" x14ac:dyDescent="0.25">
      <c r="A106" s="43"/>
      <c r="B106" s="43" t="s">
        <v>147</v>
      </c>
      <c r="C106" s="44" t="s">
        <v>152</v>
      </c>
      <c r="D106" s="45" t="s">
        <v>153</v>
      </c>
      <c r="E106" s="45">
        <v>45</v>
      </c>
      <c r="F106" s="46"/>
      <c r="G106" s="47"/>
      <c r="H106" s="48">
        <f t="shared" si="42"/>
        <v>0</v>
      </c>
      <c r="I106" s="48">
        <f t="shared" ref="I106:I107" si="43">G106</f>
        <v>0</v>
      </c>
      <c r="J106" s="49"/>
      <c r="K106" s="41"/>
      <c r="L106" s="41"/>
      <c r="M106" s="41"/>
      <c r="N106" s="41"/>
      <c r="O106" s="41"/>
      <c r="P106" s="42"/>
      <c r="Q106" s="42"/>
      <c r="R106" s="42"/>
      <c r="S106" s="42"/>
      <c r="T106" s="42"/>
      <c r="U106" s="42"/>
      <c r="V106" s="42"/>
    </row>
    <row r="107" spans="1:22" s="61" customFormat="1" x14ac:dyDescent="0.25">
      <c r="A107" s="43"/>
      <c r="B107" s="43" t="s">
        <v>147</v>
      </c>
      <c r="C107" s="44" t="s">
        <v>154</v>
      </c>
      <c r="D107" s="45" t="s">
        <v>155</v>
      </c>
      <c r="E107" s="45">
        <v>45</v>
      </c>
      <c r="F107" s="46"/>
      <c r="G107" s="47"/>
      <c r="H107" s="48">
        <f t="shared" si="42"/>
        <v>0</v>
      </c>
      <c r="I107" s="48">
        <f t="shared" si="43"/>
        <v>0</v>
      </c>
      <c r="J107" s="49"/>
      <c r="K107" s="41"/>
      <c r="L107" s="41"/>
      <c r="M107" s="41"/>
      <c r="N107" s="41"/>
      <c r="O107" s="41"/>
      <c r="P107" s="42"/>
      <c r="Q107" s="42"/>
      <c r="R107" s="42"/>
      <c r="S107" s="42"/>
      <c r="T107" s="42"/>
      <c r="U107" s="42"/>
      <c r="V107" s="42"/>
    </row>
    <row r="108" spans="1:22" s="61" customFormat="1" x14ac:dyDescent="0.25">
      <c r="A108" s="43"/>
      <c r="B108" s="43" t="s">
        <v>147</v>
      </c>
      <c r="C108" s="44" t="s">
        <v>156</v>
      </c>
      <c r="D108" s="45" t="s">
        <v>157</v>
      </c>
      <c r="E108" s="45">
        <v>36</v>
      </c>
      <c r="F108" s="46"/>
      <c r="G108" s="47"/>
      <c r="H108" s="48">
        <f t="shared" si="42"/>
        <v>0</v>
      </c>
      <c r="I108" s="48">
        <f>G108/2</f>
        <v>0</v>
      </c>
      <c r="J108" s="49"/>
      <c r="K108" s="41"/>
      <c r="L108" s="41"/>
      <c r="M108" s="41"/>
      <c r="N108" s="41"/>
      <c r="O108" s="41"/>
      <c r="P108" s="42"/>
      <c r="Q108" s="42"/>
      <c r="R108" s="42"/>
      <c r="S108" s="42"/>
      <c r="T108" s="42"/>
      <c r="U108" s="42"/>
      <c r="V108" s="42"/>
    </row>
    <row r="109" spans="1:22" s="61" customFormat="1" ht="15" customHeight="1" x14ac:dyDescent="0.25">
      <c r="A109" s="7"/>
      <c r="B109" s="7"/>
      <c r="D109" s="63"/>
      <c r="E109" s="63"/>
      <c r="F109" s="64"/>
      <c r="G109" s="64"/>
      <c r="H109" s="64"/>
      <c r="I109" s="64"/>
      <c r="J109" s="50"/>
    </row>
    <row r="110" spans="1:22" s="61" customFormat="1" ht="15" customHeight="1" x14ac:dyDescent="0.25">
      <c r="A110" s="7"/>
      <c r="B110" s="7"/>
      <c r="D110" s="63"/>
      <c r="E110" s="63"/>
      <c r="F110" s="64"/>
      <c r="G110" s="64"/>
      <c r="H110" s="64"/>
      <c r="I110" s="64"/>
      <c r="J110" s="50"/>
    </row>
    <row r="111" spans="1:22" s="60" customFormat="1" x14ac:dyDescent="0.2">
      <c r="A111" s="66"/>
      <c r="B111" s="66" t="s">
        <v>158</v>
      </c>
      <c r="C111" s="30" t="s">
        <v>12</v>
      </c>
      <c r="D111" s="59" t="s">
        <v>13</v>
      </c>
      <c r="E111" s="30" t="s">
        <v>14</v>
      </c>
      <c r="F111" s="31" t="s">
        <v>15</v>
      </c>
      <c r="G111" s="31" t="s">
        <v>16</v>
      </c>
      <c r="H111" s="31" t="s">
        <v>17</v>
      </c>
      <c r="I111" s="31"/>
      <c r="J111" s="32"/>
    </row>
    <row r="112" spans="1:22" s="61" customFormat="1" x14ac:dyDescent="0.25">
      <c r="A112" s="35"/>
      <c r="B112" s="35" t="s">
        <v>159</v>
      </c>
      <c r="C112" s="36" t="s">
        <v>160</v>
      </c>
      <c r="D112" s="37">
        <v>5677</v>
      </c>
      <c r="E112" s="37">
        <v>48</v>
      </c>
      <c r="F112" s="65"/>
      <c r="G112" s="38"/>
      <c r="H112" s="39">
        <f t="shared" ref="H112:H121" si="44">G112*E112</f>
        <v>0</v>
      </c>
      <c r="I112" s="39">
        <f>G112</f>
        <v>0</v>
      </c>
      <c r="J112" s="40"/>
      <c r="K112" s="41"/>
      <c r="L112" s="41"/>
      <c r="M112" s="41"/>
      <c r="N112" s="41"/>
      <c r="O112" s="41"/>
      <c r="P112" s="42"/>
      <c r="Q112" s="42"/>
      <c r="R112" s="42"/>
      <c r="S112" s="42"/>
      <c r="T112" s="42"/>
      <c r="U112" s="42"/>
      <c r="V112" s="42"/>
    </row>
    <row r="113" spans="1:22" s="61" customFormat="1" x14ac:dyDescent="0.25">
      <c r="A113" s="43"/>
      <c r="B113" s="43" t="s">
        <v>159</v>
      </c>
      <c r="C113" s="44" t="s">
        <v>161</v>
      </c>
      <c r="D113" s="45">
        <v>5678</v>
      </c>
      <c r="E113" s="45">
        <v>48</v>
      </c>
      <c r="F113" s="46"/>
      <c r="G113" s="47"/>
      <c r="H113" s="48">
        <f t="shared" si="44"/>
        <v>0</v>
      </c>
      <c r="I113" s="48">
        <f>G113</f>
        <v>0</v>
      </c>
      <c r="J113" s="49"/>
      <c r="K113" s="41"/>
      <c r="L113" s="41"/>
      <c r="M113" s="41"/>
      <c r="N113" s="41"/>
      <c r="O113" s="41"/>
      <c r="P113" s="42"/>
      <c r="Q113" s="42"/>
      <c r="R113" s="42"/>
      <c r="S113" s="42"/>
      <c r="T113" s="42"/>
      <c r="U113" s="42"/>
      <c r="V113" s="42"/>
    </row>
    <row r="114" spans="1:22" s="61" customFormat="1" x14ac:dyDescent="0.25">
      <c r="A114" s="43"/>
      <c r="B114" s="43" t="s">
        <v>162</v>
      </c>
      <c r="C114" s="44" t="s">
        <v>163</v>
      </c>
      <c r="D114" s="45">
        <v>6161</v>
      </c>
      <c r="E114" s="45">
        <v>56</v>
      </c>
      <c r="F114" s="46"/>
      <c r="G114" s="47"/>
      <c r="H114" s="48">
        <f t="shared" si="44"/>
        <v>0</v>
      </c>
      <c r="I114" s="48">
        <f>G114/2</f>
        <v>0</v>
      </c>
      <c r="J114" s="49"/>
      <c r="K114" s="41"/>
      <c r="L114" s="41"/>
      <c r="M114" s="41"/>
      <c r="N114" s="41"/>
      <c r="O114" s="41"/>
      <c r="P114" s="42"/>
      <c r="Q114" s="42"/>
      <c r="R114" s="42"/>
      <c r="S114" s="42"/>
      <c r="T114" s="42"/>
      <c r="U114" s="42"/>
      <c r="V114" s="42"/>
    </row>
    <row r="115" spans="1:22" s="61" customFormat="1" x14ac:dyDescent="0.25">
      <c r="A115" s="43"/>
      <c r="B115" s="43" t="s">
        <v>162</v>
      </c>
      <c r="C115" s="44" t="s">
        <v>164</v>
      </c>
      <c r="D115" s="45">
        <v>6169</v>
      </c>
      <c r="E115" s="45">
        <v>48</v>
      </c>
      <c r="F115" s="46"/>
      <c r="G115" s="47"/>
      <c r="H115" s="48">
        <f t="shared" si="44"/>
        <v>0</v>
      </c>
      <c r="I115" s="48">
        <f>G115</f>
        <v>0</v>
      </c>
      <c r="J115" s="49"/>
      <c r="K115" s="41"/>
      <c r="L115" s="41"/>
      <c r="M115" s="41"/>
      <c r="N115" s="41"/>
      <c r="O115" s="41"/>
      <c r="P115" s="42"/>
      <c r="Q115" s="42"/>
      <c r="R115" s="42"/>
      <c r="S115" s="42"/>
      <c r="T115" s="42"/>
      <c r="U115" s="42"/>
      <c r="V115" s="42"/>
    </row>
    <row r="116" spans="1:22" s="61" customFormat="1" x14ac:dyDescent="0.25">
      <c r="A116" s="43"/>
      <c r="B116" s="43" t="s">
        <v>162</v>
      </c>
      <c r="C116" s="44" t="s">
        <v>165</v>
      </c>
      <c r="D116" s="45">
        <v>6174</v>
      </c>
      <c r="E116" s="45">
        <v>45</v>
      </c>
      <c r="F116" s="46"/>
      <c r="G116" s="47"/>
      <c r="H116" s="48">
        <f t="shared" si="44"/>
        <v>0</v>
      </c>
      <c r="I116" s="48">
        <f t="shared" ref="I116:I121" si="45">G116</f>
        <v>0</v>
      </c>
      <c r="J116" s="49"/>
      <c r="K116" s="41"/>
      <c r="L116" s="41"/>
      <c r="M116" s="41"/>
      <c r="N116" s="41"/>
      <c r="O116" s="41"/>
      <c r="P116" s="42"/>
      <c r="Q116" s="42"/>
      <c r="R116" s="42"/>
      <c r="S116" s="42"/>
      <c r="T116" s="42"/>
      <c r="U116" s="42"/>
      <c r="V116" s="42"/>
    </row>
    <row r="117" spans="1:22" s="61" customFormat="1" x14ac:dyDescent="0.25">
      <c r="A117" s="43"/>
      <c r="B117" s="43" t="s">
        <v>162</v>
      </c>
      <c r="C117" s="44" t="s">
        <v>166</v>
      </c>
      <c r="D117" s="45">
        <v>6175</v>
      </c>
      <c r="E117" s="45">
        <v>45</v>
      </c>
      <c r="F117" s="46"/>
      <c r="G117" s="47"/>
      <c r="H117" s="48">
        <f t="shared" si="44"/>
        <v>0</v>
      </c>
      <c r="I117" s="48">
        <f t="shared" si="45"/>
        <v>0</v>
      </c>
      <c r="J117" s="49"/>
      <c r="K117" s="41"/>
      <c r="L117" s="41"/>
      <c r="M117" s="41"/>
      <c r="N117" s="41"/>
      <c r="O117" s="41"/>
      <c r="P117" s="42"/>
      <c r="Q117" s="42"/>
      <c r="R117" s="42"/>
      <c r="S117" s="42"/>
      <c r="T117" s="42"/>
      <c r="U117" s="42"/>
      <c r="V117" s="42"/>
    </row>
    <row r="118" spans="1:22" s="61" customFormat="1" x14ac:dyDescent="0.25">
      <c r="A118" s="43"/>
      <c r="B118" s="43" t="s">
        <v>162</v>
      </c>
      <c r="C118" s="44" t="s">
        <v>167</v>
      </c>
      <c r="D118" s="45">
        <v>6176</v>
      </c>
      <c r="E118" s="45">
        <v>45</v>
      </c>
      <c r="F118" s="46"/>
      <c r="G118" s="47"/>
      <c r="H118" s="48">
        <f t="shared" si="44"/>
        <v>0</v>
      </c>
      <c r="I118" s="48">
        <f t="shared" si="45"/>
        <v>0</v>
      </c>
      <c r="J118" s="49"/>
      <c r="K118" s="41"/>
      <c r="L118" s="41"/>
      <c r="M118" s="41"/>
      <c r="N118" s="41"/>
      <c r="O118" s="41"/>
      <c r="P118" s="42"/>
      <c r="Q118" s="42"/>
      <c r="R118" s="42"/>
      <c r="S118" s="42"/>
      <c r="T118" s="42"/>
      <c r="U118" s="42"/>
      <c r="V118" s="42"/>
    </row>
    <row r="119" spans="1:22" s="61" customFormat="1" x14ac:dyDescent="0.25">
      <c r="A119" s="43"/>
      <c r="B119" s="43" t="s">
        <v>162</v>
      </c>
      <c r="C119" s="44" t="s">
        <v>168</v>
      </c>
      <c r="D119" s="45">
        <v>6177</v>
      </c>
      <c r="E119" s="45">
        <v>45</v>
      </c>
      <c r="F119" s="46"/>
      <c r="G119" s="47"/>
      <c r="H119" s="48">
        <f t="shared" si="44"/>
        <v>0</v>
      </c>
      <c r="I119" s="48">
        <f t="shared" si="45"/>
        <v>0</v>
      </c>
      <c r="J119" s="49"/>
      <c r="K119" s="41"/>
      <c r="L119" s="41"/>
      <c r="M119" s="41"/>
      <c r="N119" s="41"/>
      <c r="O119" s="41"/>
      <c r="P119" s="42"/>
      <c r="Q119" s="42"/>
      <c r="R119" s="42"/>
      <c r="S119" s="42"/>
      <c r="T119" s="42"/>
      <c r="U119" s="42"/>
      <c r="V119" s="42"/>
    </row>
    <row r="120" spans="1:22" s="61" customFormat="1" x14ac:dyDescent="0.25">
      <c r="A120" s="43"/>
      <c r="B120" s="43" t="s">
        <v>162</v>
      </c>
      <c r="C120" s="44" t="s">
        <v>169</v>
      </c>
      <c r="D120" s="45">
        <v>6178</v>
      </c>
      <c r="E120" s="45">
        <v>45</v>
      </c>
      <c r="F120" s="46"/>
      <c r="G120" s="47"/>
      <c r="H120" s="48">
        <f t="shared" si="44"/>
        <v>0</v>
      </c>
      <c r="I120" s="48">
        <f t="shared" si="45"/>
        <v>0</v>
      </c>
      <c r="J120" s="49"/>
      <c r="K120" s="41"/>
      <c r="L120" s="41"/>
      <c r="M120" s="41"/>
      <c r="N120" s="41"/>
      <c r="O120" s="41"/>
      <c r="P120" s="42"/>
      <c r="Q120" s="42"/>
      <c r="R120" s="42"/>
      <c r="S120" s="42"/>
      <c r="T120" s="42"/>
      <c r="U120" s="42"/>
      <c r="V120" s="42"/>
    </row>
    <row r="121" spans="1:22" s="61" customFormat="1" x14ac:dyDescent="0.25">
      <c r="A121" s="43"/>
      <c r="B121" s="43" t="s">
        <v>162</v>
      </c>
      <c r="C121" s="44" t="s">
        <v>170</v>
      </c>
      <c r="D121" s="45">
        <v>6179</v>
      </c>
      <c r="E121" s="45">
        <v>45</v>
      </c>
      <c r="F121" s="46"/>
      <c r="G121" s="47"/>
      <c r="H121" s="48">
        <f t="shared" si="44"/>
        <v>0</v>
      </c>
      <c r="I121" s="48">
        <f t="shared" si="45"/>
        <v>0</v>
      </c>
      <c r="J121" s="49"/>
      <c r="K121" s="41"/>
      <c r="L121" s="41"/>
      <c r="M121" s="41"/>
      <c r="N121" s="41"/>
      <c r="O121" s="41"/>
      <c r="P121" s="42"/>
      <c r="Q121" s="42"/>
      <c r="R121" s="42"/>
      <c r="S121" s="42"/>
      <c r="T121" s="42"/>
      <c r="U121" s="42"/>
      <c r="V121" s="42"/>
    </row>
    <row r="122" spans="1:22" s="61" customFormat="1" x14ac:dyDescent="0.25">
      <c r="A122" s="7"/>
      <c r="B122" s="7"/>
      <c r="D122" s="63"/>
      <c r="E122" s="63"/>
      <c r="F122" s="64"/>
      <c r="G122" s="64"/>
      <c r="H122" s="64"/>
      <c r="I122" s="64"/>
      <c r="J122" s="50"/>
    </row>
    <row r="123" spans="1:22" s="61" customFormat="1" x14ac:dyDescent="0.25">
      <c r="D123" s="63"/>
      <c r="E123" s="63"/>
      <c r="F123" s="64"/>
      <c r="G123" s="64"/>
      <c r="H123" s="64"/>
      <c r="I123" s="64"/>
      <c r="J123" s="50"/>
    </row>
    <row r="124" spans="1:22" s="60" customFormat="1" x14ac:dyDescent="0.2">
      <c r="A124" s="58"/>
      <c r="B124" s="58" t="e" vm="6">
        <v>#VALUE!</v>
      </c>
      <c r="C124" s="30" t="s">
        <v>12</v>
      </c>
      <c r="D124" s="59" t="s">
        <v>13</v>
      </c>
      <c r="E124" s="30" t="s">
        <v>14</v>
      </c>
      <c r="F124" s="31" t="s">
        <v>15</v>
      </c>
      <c r="G124" s="31" t="s">
        <v>16</v>
      </c>
      <c r="H124" s="31" t="s">
        <v>17</v>
      </c>
      <c r="I124" s="31"/>
      <c r="J124" s="32"/>
    </row>
    <row r="125" spans="1:22" s="61" customFormat="1" x14ac:dyDescent="0.25">
      <c r="A125" s="35"/>
      <c r="B125" s="35" t="s">
        <v>171</v>
      </c>
      <c r="C125" s="36" t="s">
        <v>172</v>
      </c>
      <c r="D125" s="37" t="s">
        <v>173</v>
      </c>
      <c r="E125" s="37">
        <v>36</v>
      </c>
      <c r="F125" s="65"/>
      <c r="G125" s="38"/>
      <c r="H125" s="39">
        <f t="shared" ref="H125:H155" si="46">G125*E125</f>
        <v>0</v>
      </c>
      <c r="I125" s="39">
        <f>G125</f>
        <v>0</v>
      </c>
      <c r="J125" s="67" t="s">
        <v>174</v>
      </c>
      <c r="K125" s="41"/>
      <c r="L125" s="41"/>
      <c r="M125" s="41"/>
      <c r="N125" s="41"/>
      <c r="O125" s="41"/>
      <c r="P125" s="42"/>
      <c r="Q125" s="42"/>
      <c r="R125" s="42"/>
      <c r="S125" s="42"/>
      <c r="T125" s="42"/>
      <c r="U125" s="42"/>
      <c r="V125" s="42"/>
    </row>
    <row r="126" spans="1:22" s="61" customFormat="1" x14ac:dyDescent="0.25">
      <c r="A126" s="43"/>
      <c r="B126" s="43" t="s">
        <v>171</v>
      </c>
      <c r="C126" s="44" t="s">
        <v>175</v>
      </c>
      <c r="D126" s="45" t="s">
        <v>176</v>
      </c>
      <c r="E126" s="45">
        <v>36</v>
      </c>
      <c r="F126" s="46"/>
      <c r="G126" s="47"/>
      <c r="H126" s="48">
        <f t="shared" si="46"/>
        <v>0</v>
      </c>
      <c r="I126" s="48">
        <f>G126</f>
        <v>0</v>
      </c>
      <c r="J126" s="68"/>
      <c r="K126" s="41"/>
      <c r="L126" s="41"/>
      <c r="M126" s="41"/>
      <c r="N126" s="41"/>
      <c r="O126" s="41"/>
      <c r="P126" s="42"/>
      <c r="Q126" s="42"/>
      <c r="R126" s="42"/>
      <c r="S126" s="42"/>
      <c r="T126" s="42"/>
      <c r="U126" s="42"/>
      <c r="V126" s="42"/>
    </row>
    <row r="127" spans="1:22" s="61" customFormat="1" x14ac:dyDescent="0.25">
      <c r="A127" s="43"/>
      <c r="B127" s="43" t="s">
        <v>171</v>
      </c>
      <c r="C127" s="44" t="s">
        <v>177</v>
      </c>
      <c r="D127" s="45" t="s">
        <v>178</v>
      </c>
      <c r="E127" s="45">
        <v>36</v>
      </c>
      <c r="F127" s="46"/>
      <c r="G127" s="47"/>
      <c r="H127" s="48">
        <f t="shared" si="46"/>
        <v>0</v>
      </c>
      <c r="I127" s="48">
        <f t="shared" ref="I127:I155" si="47">G127</f>
        <v>0</v>
      </c>
      <c r="J127" s="69" t="s">
        <v>174</v>
      </c>
      <c r="K127" s="41"/>
      <c r="L127" s="41"/>
      <c r="M127" s="41"/>
      <c r="N127" s="41"/>
      <c r="O127" s="41"/>
      <c r="P127" s="42"/>
      <c r="Q127" s="42"/>
      <c r="R127" s="42"/>
      <c r="S127" s="42"/>
      <c r="T127" s="42"/>
      <c r="U127" s="42"/>
      <c r="V127" s="42"/>
    </row>
    <row r="128" spans="1:22" s="61" customFormat="1" x14ac:dyDescent="0.25">
      <c r="A128" s="43"/>
      <c r="B128" s="43" t="s">
        <v>171</v>
      </c>
      <c r="C128" s="44" t="s">
        <v>179</v>
      </c>
      <c r="D128" s="45" t="s">
        <v>180</v>
      </c>
      <c r="E128" s="45">
        <v>36</v>
      </c>
      <c r="F128" s="46"/>
      <c r="G128" s="47"/>
      <c r="H128" s="48">
        <f t="shared" si="46"/>
        <v>0</v>
      </c>
      <c r="I128" s="48">
        <f t="shared" si="47"/>
        <v>0</v>
      </c>
      <c r="J128" s="69" t="s">
        <v>174</v>
      </c>
      <c r="K128" s="41"/>
      <c r="L128" s="41"/>
      <c r="M128" s="41"/>
      <c r="N128" s="41"/>
      <c r="O128" s="41"/>
      <c r="P128" s="42"/>
      <c r="Q128" s="42"/>
      <c r="R128" s="42"/>
      <c r="S128" s="42"/>
      <c r="T128" s="42"/>
      <c r="U128" s="42"/>
      <c r="V128" s="42"/>
    </row>
    <row r="129" spans="1:22" s="61" customFormat="1" x14ac:dyDescent="0.25">
      <c r="A129" s="43"/>
      <c r="B129" s="43" t="s">
        <v>171</v>
      </c>
      <c r="C129" s="44" t="s">
        <v>181</v>
      </c>
      <c r="D129" s="45" t="s">
        <v>182</v>
      </c>
      <c r="E129" s="45">
        <v>36</v>
      </c>
      <c r="F129" s="46"/>
      <c r="G129" s="47"/>
      <c r="H129" s="48">
        <f t="shared" si="46"/>
        <v>0</v>
      </c>
      <c r="I129" s="48">
        <f t="shared" si="47"/>
        <v>0</v>
      </c>
      <c r="J129" s="69" t="s">
        <v>174</v>
      </c>
      <c r="K129" s="41"/>
      <c r="L129" s="41"/>
      <c r="M129" s="41"/>
      <c r="N129" s="41"/>
      <c r="O129" s="41"/>
      <c r="P129" s="42"/>
      <c r="Q129" s="42"/>
      <c r="R129" s="42"/>
      <c r="S129" s="42"/>
      <c r="T129" s="42"/>
      <c r="U129" s="42"/>
      <c r="V129" s="42"/>
    </row>
    <row r="130" spans="1:22" s="61" customFormat="1" x14ac:dyDescent="0.25">
      <c r="A130" s="43"/>
      <c r="B130" s="43" t="s">
        <v>171</v>
      </c>
      <c r="C130" s="44" t="s">
        <v>183</v>
      </c>
      <c r="D130" s="45" t="s">
        <v>184</v>
      </c>
      <c r="E130" s="45">
        <v>36</v>
      </c>
      <c r="F130" s="46"/>
      <c r="G130" s="47"/>
      <c r="H130" s="48">
        <f t="shared" si="46"/>
        <v>0</v>
      </c>
      <c r="I130" s="48">
        <f t="shared" si="47"/>
        <v>0</v>
      </c>
      <c r="J130" s="69" t="s">
        <v>174</v>
      </c>
      <c r="K130" s="41"/>
      <c r="L130" s="41"/>
      <c r="M130" s="41"/>
      <c r="N130" s="41"/>
      <c r="O130" s="41"/>
      <c r="P130" s="42"/>
      <c r="Q130" s="42"/>
      <c r="R130" s="42"/>
      <c r="S130" s="42"/>
      <c r="T130" s="42"/>
      <c r="U130" s="42"/>
      <c r="V130" s="42"/>
    </row>
    <row r="131" spans="1:22" s="61" customFormat="1" x14ac:dyDescent="0.25">
      <c r="A131" s="43"/>
      <c r="B131" s="43" t="s">
        <v>171</v>
      </c>
      <c r="C131" s="44" t="s">
        <v>185</v>
      </c>
      <c r="D131" s="45" t="s">
        <v>186</v>
      </c>
      <c r="E131" s="45">
        <v>36</v>
      </c>
      <c r="F131" s="46"/>
      <c r="G131" s="47"/>
      <c r="H131" s="48">
        <f t="shared" si="46"/>
        <v>0</v>
      </c>
      <c r="I131" s="48">
        <f t="shared" si="47"/>
        <v>0</v>
      </c>
      <c r="J131" s="69" t="s">
        <v>174</v>
      </c>
      <c r="K131" s="41"/>
      <c r="L131" s="41"/>
      <c r="M131" s="41"/>
      <c r="N131" s="41"/>
      <c r="O131" s="41"/>
      <c r="P131" s="42"/>
      <c r="Q131" s="42"/>
      <c r="R131" s="42"/>
      <c r="S131" s="42"/>
      <c r="T131" s="42"/>
      <c r="U131" s="42"/>
      <c r="V131" s="42"/>
    </row>
    <row r="132" spans="1:22" s="61" customFormat="1" x14ac:dyDescent="0.25">
      <c r="A132" s="43"/>
      <c r="B132" s="43" t="s">
        <v>171</v>
      </c>
      <c r="C132" s="44" t="s">
        <v>187</v>
      </c>
      <c r="D132" s="45" t="s">
        <v>188</v>
      </c>
      <c r="E132" s="45">
        <v>36</v>
      </c>
      <c r="F132" s="46"/>
      <c r="G132" s="47"/>
      <c r="H132" s="48">
        <f t="shared" si="46"/>
        <v>0</v>
      </c>
      <c r="I132" s="48">
        <f t="shared" si="47"/>
        <v>0</v>
      </c>
      <c r="J132" s="69" t="s">
        <v>174</v>
      </c>
      <c r="K132" s="41"/>
      <c r="L132" s="41"/>
      <c r="M132" s="41"/>
      <c r="N132" s="41"/>
      <c r="O132" s="41"/>
      <c r="P132" s="42"/>
      <c r="Q132" s="42"/>
      <c r="R132" s="42"/>
      <c r="S132" s="42"/>
      <c r="T132" s="42"/>
      <c r="U132" s="42"/>
      <c r="V132" s="42"/>
    </row>
    <row r="133" spans="1:22" s="61" customFormat="1" x14ac:dyDescent="0.25">
      <c r="A133" s="43"/>
      <c r="B133" s="43" t="s">
        <v>171</v>
      </c>
      <c r="C133" s="44" t="s">
        <v>189</v>
      </c>
      <c r="D133" s="45" t="s">
        <v>190</v>
      </c>
      <c r="E133" s="45">
        <v>36</v>
      </c>
      <c r="F133" s="46"/>
      <c r="G133" s="47"/>
      <c r="H133" s="48">
        <f t="shared" si="46"/>
        <v>0</v>
      </c>
      <c r="I133" s="48">
        <f t="shared" si="47"/>
        <v>0</v>
      </c>
      <c r="J133" s="69" t="s">
        <v>174</v>
      </c>
      <c r="K133" s="41"/>
      <c r="L133" s="41"/>
      <c r="M133" s="41"/>
      <c r="N133" s="41"/>
      <c r="O133" s="41"/>
      <c r="P133" s="42"/>
      <c r="Q133" s="42"/>
      <c r="R133" s="42"/>
      <c r="S133" s="42"/>
      <c r="T133" s="42"/>
      <c r="U133" s="42"/>
      <c r="V133" s="42"/>
    </row>
    <row r="134" spans="1:22" s="61" customFormat="1" x14ac:dyDescent="0.25">
      <c r="A134" s="43"/>
      <c r="B134" s="43" t="s">
        <v>171</v>
      </c>
      <c r="C134" s="44" t="s">
        <v>191</v>
      </c>
      <c r="D134" s="45" t="s">
        <v>192</v>
      </c>
      <c r="E134" s="45">
        <v>36</v>
      </c>
      <c r="F134" s="46"/>
      <c r="G134" s="47"/>
      <c r="H134" s="48">
        <f t="shared" si="46"/>
        <v>0</v>
      </c>
      <c r="I134" s="48">
        <f t="shared" si="47"/>
        <v>0</v>
      </c>
      <c r="J134" s="69" t="s">
        <v>174</v>
      </c>
      <c r="K134" s="41"/>
      <c r="L134" s="41"/>
      <c r="M134" s="41"/>
      <c r="N134" s="41"/>
      <c r="O134" s="41"/>
      <c r="P134" s="42"/>
      <c r="Q134" s="42"/>
      <c r="R134" s="42"/>
      <c r="S134" s="42"/>
      <c r="T134" s="42"/>
      <c r="U134" s="42"/>
      <c r="V134" s="42"/>
    </row>
    <row r="135" spans="1:22" s="61" customFormat="1" x14ac:dyDescent="0.25">
      <c r="A135" s="43"/>
      <c r="B135" s="43" t="s">
        <v>171</v>
      </c>
      <c r="C135" s="44" t="s">
        <v>193</v>
      </c>
      <c r="D135" s="45" t="s">
        <v>194</v>
      </c>
      <c r="E135" s="45">
        <v>36</v>
      </c>
      <c r="F135" s="46"/>
      <c r="G135" s="47"/>
      <c r="H135" s="48">
        <f t="shared" si="46"/>
        <v>0</v>
      </c>
      <c r="I135" s="48">
        <f t="shared" si="47"/>
        <v>0</v>
      </c>
      <c r="J135" s="69" t="s">
        <v>174</v>
      </c>
      <c r="K135" s="41"/>
      <c r="L135" s="41"/>
      <c r="M135" s="41"/>
      <c r="N135" s="41"/>
      <c r="O135" s="41"/>
      <c r="P135" s="42"/>
      <c r="Q135" s="42"/>
      <c r="R135" s="42"/>
      <c r="S135" s="42"/>
      <c r="T135" s="42"/>
      <c r="U135" s="42"/>
      <c r="V135" s="42"/>
    </row>
    <row r="136" spans="1:22" s="61" customFormat="1" x14ac:dyDescent="0.25">
      <c r="A136" s="43"/>
      <c r="B136" s="43" t="s">
        <v>171</v>
      </c>
      <c r="C136" s="44" t="s">
        <v>195</v>
      </c>
      <c r="D136" s="45" t="s">
        <v>196</v>
      </c>
      <c r="E136" s="45">
        <v>36</v>
      </c>
      <c r="F136" s="46"/>
      <c r="G136" s="47"/>
      <c r="H136" s="48">
        <f t="shared" si="46"/>
        <v>0</v>
      </c>
      <c r="I136" s="48">
        <f t="shared" si="47"/>
        <v>0</v>
      </c>
      <c r="J136" s="69" t="s">
        <v>174</v>
      </c>
      <c r="K136" s="41"/>
      <c r="L136" s="41"/>
      <c r="M136" s="41"/>
      <c r="N136" s="41"/>
      <c r="O136" s="41"/>
      <c r="P136" s="42"/>
      <c r="Q136" s="42"/>
      <c r="R136" s="42"/>
      <c r="S136" s="42"/>
      <c r="T136" s="42"/>
      <c r="U136" s="42"/>
      <c r="V136" s="42"/>
    </row>
    <row r="137" spans="1:22" s="61" customFormat="1" x14ac:dyDescent="0.25">
      <c r="A137" s="43"/>
      <c r="B137" s="43" t="s">
        <v>171</v>
      </c>
      <c r="C137" s="44" t="s">
        <v>197</v>
      </c>
      <c r="D137" s="45" t="s">
        <v>198</v>
      </c>
      <c r="E137" s="45">
        <v>36</v>
      </c>
      <c r="F137" s="46"/>
      <c r="G137" s="47"/>
      <c r="H137" s="48">
        <f t="shared" si="46"/>
        <v>0</v>
      </c>
      <c r="I137" s="48">
        <f t="shared" si="47"/>
        <v>0</v>
      </c>
      <c r="J137" s="68"/>
      <c r="K137" s="41"/>
      <c r="L137" s="41"/>
      <c r="M137" s="41"/>
      <c r="N137" s="41"/>
      <c r="O137" s="41"/>
      <c r="P137" s="42"/>
      <c r="Q137" s="42"/>
      <c r="R137" s="42"/>
      <c r="S137" s="42"/>
      <c r="T137" s="42"/>
      <c r="U137" s="42"/>
      <c r="V137" s="42"/>
    </row>
    <row r="138" spans="1:22" s="61" customFormat="1" x14ac:dyDescent="0.25">
      <c r="A138" s="43"/>
      <c r="B138" s="43" t="s">
        <v>171</v>
      </c>
      <c r="C138" s="44" t="s">
        <v>199</v>
      </c>
      <c r="D138" s="45" t="s">
        <v>200</v>
      </c>
      <c r="E138" s="45">
        <v>36</v>
      </c>
      <c r="F138" s="46"/>
      <c r="G138" s="47"/>
      <c r="H138" s="48">
        <f t="shared" si="46"/>
        <v>0</v>
      </c>
      <c r="I138" s="48">
        <f t="shared" si="47"/>
        <v>0</v>
      </c>
      <c r="J138" s="68"/>
      <c r="K138" s="41"/>
      <c r="L138" s="41"/>
      <c r="M138" s="41"/>
      <c r="N138" s="41"/>
      <c r="O138" s="41"/>
      <c r="P138" s="42"/>
      <c r="Q138" s="42"/>
      <c r="R138" s="42"/>
      <c r="S138" s="42"/>
      <c r="T138" s="42"/>
      <c r="U138" s="42"/>
      <c r="V138" s="42"/>
    </row>
    <row r="139" spans="1:22" s="61" customFormat="1" x14ac:dyDescent="0.25">
      <c r="A139" s="43"/>
      <c r="B139" s="43" t="s">
        <v>171</v>
      </c>
      <c r="C139" s="44" t="s">
        <v>201</v>
      </c>
      <c r="D139" s="45" t="s">
        <v>202</v>
      </c>
      <c r="E139" s="45">
        <v>36</v>
      </c>
      <c r="F139" s="46"/>
      <c r="G139" s="47"/>
      <c r="H139" s="48">
        <f t="shared" si="46"/>
        <v>0</v>
      </c>
      <c r="I139" s="48">
        <f t="shared" si="47"/>
        <v>0</v>
      </c>
      <c r="J139" s="69" t="s">
        <v>174</v>
      </c>
      <c r="K139" s="41"/>
      <c r="L139" s="41"/>
      <c r="M139" s="41"/>
      <c r="N139" s="41"/>
      <c r="O139" s="41"/>
      <c r="P139" s="42"/>
      <c r="Q139" s="42"/>
      <c r="R139" s="42"/>
      <c r="S139" s="42"/>
      <c r="T139" s="42"/>
      <c r="U139" s="42"/>
      <c r="V139" s="42"/>
    </row>
    <row r="140" spans="1:22" s="61" customFormat="1" x14ac:dyDescent="0.25">
      <c r="A140" s="43"/>
      <c r="B140" s="43" t="s">
        <v>203</v>
      </c>
      <c r="C140" s="44" t="s">
        <v>204</v>
      </c>
      <c r="D140" s="45" t="s">
        <v>205</v>
      </c>
      <c r="E140" s="45">
        <v>36</v>
      </c>
      <c r="F140" s="46"/>
      <c r="G140" s="47"/>
      <c r="H140" s="48">
        <f t="shared" si="46"/>
        <v>0</v>
      </c>
      <c r="I140" s="48">
        <f t="shared" si="47"/>
        <v>0</v>
      </c>
      <c r="J140" s="68"/>
      <c r="K140" s="41"/>
      <c r="L140" s="41"/>
      <c r="M140" s="41"/>
      <c r="N140" s="41"/>
      <c r="O140" s="41"/>
      <c r="P140" s="42"/>
      <c r="Q140" s="42"/>
      <c r="R140" s="42"/>
      <c r="S140" s="42"/>
      <c r="T140" s="42"/>
      <c r="U140" s="42"/>
      <c r="V140" s="42"/>
    </row>
    <row r="141" spans="1:22" s="61" customFormat="1" x14ac:dyDescent="0.25">
      <c r="A141" s="43"/>
      <c r="B141" s="43" t="s">
        <v>203</v>
      </c>
      <c r="C141" s="44" t="s">
        <v>206</v>
      </c>
      <c r="D141" s="45" t="s">
        <v>207</v>
      </c>
      <c r="E141" s="45">
        <v>36</v>
      </c>
      <c r="F141" s="46"/>
      <c r="G141" s="47"/>
      <c r="H141" s="48">
        <f t="shared" si="46"/>
        <v>0</v>
      </c>
      <c r="I141" s="48">
        <f t="shared" si="47"/>
        <v>0</v>
      </c>
      <c r="J141" s="68"/>
      <c r="K141" s="41"/>
      <c r="L141" s="41"/>
      <c r="M141" s="41"/>
      <c r="N141" s="41"/>
      <c r="O141" s="41"/>
      <c r="P141" s="42"/>
      <c r="Q141" s="42"/>
      <c r="R141" s="42"/>
      <c r="S141" s="42"/>
      <c r="T141" s="42"/>
      <c r="U141" s="42"/>
      <c r="V141" s="42"/>
    </row>
    <row r="142" spans="1:22" s="61" customFormat="1" x14ac:dyDescent="0.25">
      <c r="A142" s="43"/>
      <c r="B142" s="43" t="s">
        <v>203</v>
      </c>
      <c r="C142" s="44" t="s">
        <v>208</v>
      </c>
      <c r="D142" s="45" t="s">
        <v>209</v>
      </c>
      <c r="E142" s="45">
        <v>36</v>
      </c>
      <c r="F142" s="46"/>
      <c r="G142" s="47"/>
      <c r="H142" s="48">
        <f t="shared" si="46"/>
        <v>0</v>
      </c>
      <c r="I142" s="48">
        <f t="shared" si="47"/>
        <v>0</v>
      </c>
      <c r="J142" s="68"/>
      <c r="K142" s="41"/>
      <c r="L142" s="41"/>
      <c r="M142" s="41"/>
      <c r="N142" s="41"/>
      <c r="O142" s="41"/>
      <c r="P142" s="42"/>
      <c r="Q142" s="42"/>
      <c r="R142" s="42"/>
      <c r="S142" s="42"/>
      <c r="T142" s="42"/>
      <c r="U142" s="42"/>
      <c r="V142" s="42"/>
    </row>
    <row r="143" spans="1:22" s="61" customFormat="1" x14ac:dyDescent="0.25">
      <c r="A143" s="43"/>
      <c r="B143" s="43" t="s">
        <v>203</v>
      </c>
      <c r="C143" s="44" t="s">
        <v>210</v>
      </c>
      <c r="D143" s="45" t="s">
        <v>211</v>
      </c>
      <c r="E143" s="45">
        <v>36</v>
      </c>
      <c r="F143" s="46"/>
      <c r="G143" s="47"/>
      <c r="H143" s="48">
        <f t="shared" si="46"/>
        <v>0</v>
      </c>
      <c r="I143" s="48">
        <f t="shared" si="47"/>
        <v>0</v>
      </c>
      <c r="J143" s="68"/>
      <c r="K143" s="41"/>
      <c r="L143" s="41"/>
      <c r="M143" s="41"/>
      <c r="N143" s="41"/>
      <c r="O143" s="41"/>
      <c r="P143" s="42"/>
      <c r="Q143" s="42"/>
      <c r="R143" s="42"/>
      <c r="S143" s="42"/>
      <c r="T143" s="42"/>
      <c r="U143" s="42"/>
      <c r="V143" s="42"/>
    </row>
    <row r="144" spans="1:22" s="61" customFormat="1" x14ac:dyDescent="0.25">
      <c r="A144" s="43"/>
      <c r="B144" s="43" t="s">
        <v>203</v>
      </c>
      <c r="C144" s="44" t="s">
        <v>212</v>
      </c>
      <c r="D144" s="45" t="s">
        <v>213</v>
      </c>
      <c r="E144" s="45">
        <v>36</v>
      </c>
      <c r="F144" s="46"/>
      <c r="G144" s="47"/>
      <c r="H144" s="48">
        <f t="shared" si="46"/>
        <v>0</v>
      </c>
      <c r="I144" s="48">
        <f t="shared" si="47"/>
        <v>0</v>
      </c>
      <c r="J144" s="68"/>
      <c r="K144" s="41"/>
      <c r="L144" s="41"/>
      <c r="M144" s="41"/>
      <c r="N144" s="41"/>
      <c r="O144" s="41"/>
      <c r="P144" s="42"/>
      <c r="Q144" s="42"/>
      <c r="R144" s="42"/>
      <c r="S144" s="42"/>
      <c r="T144" s="42"/>
      <c r="U144" s="42"/>
      <c r="V144" s="42"/>
    </row>
    <row r="145" spans="1:22" s="61" customFormat="1" x14ac:dyDescent="0.25">
      <c r="A145" s="43"/>
      <c r="B145" s="43" t="s">
        <v>203</v>
      </c>
      <c r="C145" s="44" t="s">
        <v>214</v>
      </c>
      <c r="D145" s="45" t="s">
        <v>215</v>
      </c>
      <c r="E145" s="45">
        <v>36</v>
      </c>
      <c r="F145" s="46"/>
      <c r="G145" s="47"/>
      <c r="H145" s="48">
        <f t="shared" si="46"/>
        <v>0</v>
      </c>
      <c r="I145" s="48">
        <f>G145/2</f>
        <v>0</v>
      </c>
      <c r="J145" s="68"/>
      <c r="K145" s="41"/>
      <c r="L145" s="41"/>
      <c r="M145" s="41"/>
      <c r="N145" s="41"/>
      <c r="O145" s="41"/>
      <c r="P145" s="42"/>
      <c r="Q145" s="42"/>
      <c r="R145" s="42"/>
      <c r="S145" s="42"/>
      <c r="T145" s="42"/>
      <c r="U145" s="42"/>
      <c r="V145" s="42"/>
    </row>
    <row r="146" spans="1:22" s="61" customFormat="1" x14ac:dyDescent="0.25">
      <c r="A146" s="43"/>
      <c r="B146" s="43" t="s">
        <v>203</v>
      </c>
      <c r="C146" s="44" t="s">
        <v>216</v>
      </c>
      <c r="D146" s="45" t="s">
        <v>217</v>
      </c>
      <c r="E146" s="45">
        <v>36</v>
      </c>
      <c r="F146" s="46"/>
      <c r="G146" s="47"/>
      <c r="H146" s="48">
        <f t="shared" si="46"/>
        <v>0</v>
      </c>
      <c r="I146" s="48">
        <f>G146/2</f>
        <v>0</v>
      </c>
      <c r="J146" s="68"/>
      <c r="K146" s="41"/>
      <c r="L146" s="41"/>
      <c r="M146" s="41"/>
      <c r="N146" s="41"/>
      <c r="O146" s="41"/>
      <c r="P146" s="42"/>
      <c r="Q146" s="42"/>
      <c r="R146" s="42"/>
      <c r="S146" s="42"/>
      <c r="T146" s="42"/>
      <c r="U146" s="42"/>
      <c r="V146" s="42"/>
    </row>
    <row r="147" spans="1:22" s="61" customFormat="1" x14ac:dyDescent="0.25">
      <c r="A147" s="43"/>
      <c r="B147" s="43" t="s">
        <v>218</v>
      </c>
      <c r="C147" s="44" t="s">
        <v>219</v>
      </c>
      <c r="D147" s="45" t="s">
        <v>220</v>
      </c>
      <c r="E147" s="45">
        <v>36</v>
      </c>
      <c r="F147" s="46"/>
      <c r="G147" s="47"/>
      <c r="H147" s="48">
        <f t="shared" si="46"/>
        <v>0</v>
      </c>
      <c r="I147" s="48">
        <f t="shared" si="47"/>
        <v>0</v>
      </c>
      <c r="J147" s="69" t="s">
        <v>221</v>
      </c>
    </row>
    <row r="148" spans="1:22" s="61" customFormat="1" x14ac:dyDescent="0.25">
      <c r="A148" s="43"/>
      <c r="B148" s="43" t="s">
        <v>218</v>
      </c>
      <c r="C148" s="44" t="s">
        <v>222</v>
      </c>
      <c r="D148" s="45" t="s">
        <v>223</v>
      </c>
      <c r="E148" s="45">
        <v>36</v>
      </c>
      <c r="F148" s="46"/>
      <c r="G148" s="47"/>
      <c r="H148" s="48">
        <f t="shared" si="46"/>
        <v>0</v>
      </c>
      <c r="I148" s="48">
        <f t="shared" si="47"/>
        <v>0</v>
      </c>
      <c r="J148" s="69" t="s">
        <v>221</v>
      </c>
    </row>
    <row r="149" spans="1:22" s="61" customFormat="1" x14ac:dyDescent="0.25">
      <c r="A149" s="43"/>
      <c r="B149" s="43" t="s">
        <v>218</v>
      </c>
      <c r="C149" s="44" t="s">
        <v>224</v>
      </c>
      <c r="D149" s="45" t="s">
        <v>225</v>
      </c>
      <c r="E149" s="45">
        <v>36</v>
      </c>
      <c r="F149" s="46"/>
      <c r="G149" s="47"/>
      <c r="H149" s="48">
        <f t="shared" si="46"/>
        <v>0</v>
      </c>
      <c r="I149" s="48">
        <f t="shared" si="47"/>
        <v>0</v>
      </c>
      <c r="J149" s="69" t="s">
        <v>221</v>
      </c>
    </row>
    <row r="150" spans="1:22" s="61" customFormat="1" x14ac:dyDescent="0.25">
      <c r="A150" s="43"/>
      <c r="B150" s="43" t="s">
        <v>218</v>
      </c>
      <c r="C150" s="44" t="s">
        <v>226</v>
      </c>
      <c r="D150" s="45" t="s">
        <v>227</v>
      </c>
      <c r="E150" s="45">
        <v>36</v>
      </c>
      <c r="F150" s="46"/>
      <c r="G150" s="47"/>
      <c r="H150" s="48">
        <f t="shared" si="46"/>
        <v>0</v>
      </c>
      <c r="I150" s="48">
        <f t="shared" si="47"/>
        <v>0</v>
      </c>
      <c r="J150" s="69" t="s">
        <v>221</v>
      </c>
    </row>
    <row r="151" spans="1:22" s="61" customFormat="1" x14ac:dyDescent="0.25">
      <c r="A151" s="43"/>
      <c r="B151" s="43" t="s">
        <v>218</v>
      </c>
      <c r="C151" s="44" t="s">
        <v>228</v>
      </c>
      <c r="D151" s="45" t="s">
        <v>229</v>
      </c>
      <c r="E151" s="45">
        <v>36</v>
      </c>
      <c r="F151" s="46"/>
      <c r="G151" s="47"/>
      <c r="H151" s="48">
        <f t="shared" si="46"/>
        <v>0</v>
      </c>
      <c r="I151" s="48">
        <f t="shared" si="47"/>
        <v>0</v>
      </c>
      <c r="J151" s="69" t="s">
        <v>221</v>
      </c>
    </row>
    <row r="152" spans="1:22" s="61" customFormat="1" x14ac:dyDescent="0.25">
      <c r="A152" s="43"/>
      <c r="B152" s="43" t="s">
        <v>218</v>
      </c>
      <c r="C152" s="44" t="s">
        <v>230</v>
      </c>
      <c r="D152" s="45" t="s">
        <v>231</v>
      </c>
      <c r="E152" s="45">
        <v>36</v>
      </c>
      <c r="F152" s="46"/>
      <c r="G152" s="47"/>
      <c r="H152" s="48">
        <f t="shared" si="46"/>
        <v>0</v>
      </c>
      <c r="I152" s="48">
        <f t="shared" si="47"/>
        <v>0</v>
      </c>
      <c r="J152" s="69" t="s">
        <v>221</v>
      </c>
    </row>
    <row r="153" spans="1:22" s="61" customFormat="1" x14ac:dyDescent="0.25">
      <c r="A153" s="43"/>
      <c r="B153" s="43" t="s">
        <v>218</v>
      </c>
      <c r="C153" s="44" t="s">
        <v>232</v>
      </c>
      <c r="D153" s="45" t="s">
        <v>233</v>
      </c>
      <c r="E153" s="45">
        <v>36</v>
      </c>
      <c r="F153" s="46"/>
      <c r="G153" s="47"/>
      <c r="H153" s="48">
        <f t="shared" si="46"/>
        <v>0</v>
      </c>
      <c r="I153" s="48">
        <f t="shared" si="47"/>
        <v>0</v>
      </c>
      <c r="J153" s="69" t="s">
        <v>221</v>
      </c>
    </row>
    <row r="154" spans="1:22" s="61" customFormat="1" x14ac:dyDescent="0.25">
      <c r="A154" s="43"/>
      <c r="B154" s="43" t="s">
        <v>218</v>
      </c>
      <c r="C154" s="44" t="s">
        <v>234</v>
      </c>
      <c r="D154" s="45" t="s">
        <v>235</v>
      </c>
      <c r="E154" s="45">
        <v>36</v>
      </c>
      <c r="F154" s="46"/>
      <c r="G154" s="47"/>
      <c r="H154" s="48">
        <f t="shared" si="46"/>
        <v>0</v>
      </c>
      <c r="I154" s="48">
        <f t="shared" si="47"/>
        <v>0</v>
      </c>
      <c r="J154" s="69" t="s">
        <v>221</v>
      </c>
    </row>
    <row r="155" spans="1:22" s="61" customFormat="1" x14ac:dyDescent="0.25">
      <c r="A155" s="43"/>
      <c r="B155" s="43" t="s">
        <v>218</v>
      </c>
      <c r="C155" s="44" t="s">
        <v>236</v>
      </c>
      <c r="D155" s="45" t="s">
        <v>237</v>
      </c>
      <c r="E155" s="45">
        <v>36</v>
      </c>
      <c r="F155" s="46"/>
      <c r="G155" s="47"/>
      <c r="H155" s="48">
        <f t="shared" si="46"/>
        <v>0</v>
      </c>
      <c r="I155" s="48">
        <f t="shared" si="47"/>
        <v>0</v>
      </c>
      <c r="J155" s="69" t="s">
        <v>221</v>
      </c>
    </row>
    <row r="156" spans="1:22" s="61" customFormat="1" x14ac:dyDescent="0.25">
      <c r="A156" s="7"/>
      <c r="B156" s="7"/>
      <c r="D156" s="63"/>
      <c r="E156" s="63"/>
      <c r="F156" s="64"/>
      <c r="G156" s="64"/>
      <c r="H156" s="64"/>
      <c r="I156" s="64"/>
      <c r="J156" s="50"/>
    </row>
    <row r="157" spans="1:22" s="60" customFormat="1" hidden="1" x14ac:dyDescent="0.2">
      <c r="A157" s="66"/>
      <c r="B157" s="66" t="s">
        <v>238</v>
      </c>
      <c r="C157" s="30" t="s">
        <v>12</v>
      </c>
      <c r="D157" s="59" t="s">
        <v>13</v>
      </c>
      <c r="E157" s="30" t="s">
        <v>14</v>
      </c>
      <c r="F157" s="31" t="s">
        <v>15</v>
      </c>
      <c r="G157" s="31" t="s">
        <v>16</v>
      </c>
      <c r="H157" s="31" t="s">
        <v>17</v>
      </c>
      <c r="I157" s="31"/>
      <c r="J157" s="32"/>
    </row>
    <row r="158" spans="1:22" s="61" customFormat="1" hidden="1" x14ac:dyDescent="0.25">
      <c r="A158" s="35"/>
      <c r="B158" s="35" t="s">
        <v>238</v>
      </c>
      <c r="C158" s="36" t="s">
        <v>239</v>
      </c>
      <c r="D158" s="37">
        <v>6137</v>
      </c>
      <c r="E158" s="37">
        <v>72</v>
      </c>
      <c r="F158" s="65"/>
      <c r="G158" s="54"/>
      <c r="H158" s="39">
        <f>(G158*E158)*20</f>
        <v>0</v>
      </c>
      <c r="I158" s="39">
        <f>G158/2</f>
        <v>0</v>
      </c>
      <c r="J158" s="40"/>
      <c r="K158" s="41"/>
      <c r="L158" s="41"/>
      <c r="M158" s="41"/>
      <c r="N158" s="41"/>
      <c r="O158" s="41"/>
      <c r="P158" s="42"/>
      <c r="Q158" s="42"/>
      <c r="R158" s="42"/>
      <c r="S158" s="42"/>
      <c r="T158" s="42"/>
      <c r="U158" s="42"/>
      <c r="V158" s="42"/>
    </row>
    <row r="159" spans="1:22" s="61" customFormat="1" hidden="1" x14ac:dyDescent="0.25">
      <c r="A159" s="43"/>
      <c r="B159" s="43" t="s">
        <v>238</v>
      </c>
      <c r="C159" s="44" t="s">
        <v>240</v>
      </c>
      <c r="D159" s="45">
        <v>6138</v>
      </c>
      <c r="E159" s="45">
        <v>72</v>
      </c>
      <c r="F159" s="46"/>
      <c r="G159" s="62"/>
      <c r="H159" s="48">
        <f>(G159*E159)*20</f>
        <v>0</v>
      </c>
      <c r="I159" s="48">
        <f>G159/2</f>
        <v>0</v>
      </c>
      <c r="J159" s="49"/>
      <c r="K159" s="41"/>
      <c r="L159" s="41"/>
      <c r="M159" s="41"/>
      <c r="N159" s="41"/>
      <c r="O159" s="41"/>
      <c r="P159" s="42"/>
      <c r="Q159" s="42"/>
      <c r="R159" s="42"/>
      <c r="S159" s="42"/>
      <c r="T159" s="42"/>
      <c r="U159" s="42"/>
      <c r="V159" s="42"/>
    </row>
    <row r="160" spans="1:22" s="61" customFormat="1" hidden="1" x14ac:dyDescent="0.25">
      <c r="A160" s="43"/>
      <c r="B160" s="43" t="s">
        <v>238</v>
      </c>
      <c r="C160" s="44" t="s">
        <v>241</v>
      </c>
      <c r="D160" s="45">
        <v>6139</v>
      </c>
      <c r="E160" s="45">
        <v>72</v>
      </c>
      <c r="F160" s="46"/>
      <c r="G160" s="62"/>
      <c r="H160" s="48">
        <f t="shared" ref="H160:H175" si="48">(G160*E160)*20</f>
        <v>0</v>
      </c>
      <c r="I160" s="48">
        <f t="shared" ref="I160:I175" si="49">G160/2</f>
        <v>0</v>
      </c>
      <c r="J160" s="49"/>
      <c r="K160" s="41"/>
      <c r="L160" s="41"/>
      <c r="M160" s="41"/>
      <c r="N160" s="41"/>
      <c r="O160" s="41"/>
      <c r="P160" s="42"/>
      <c r="Q160" s="42"/>
      <c r="R160" s="42"/>
      <c r="S160" s="42"/>
      <c r="T160" s="42"/>
      <c r="U160" s="42"/>
      <c r="V160" s="42"/>
    </row>
    <row r="161" spans="1:22" s="61" customFormat="1" hidden="1" x14ac:dyDescent="0.25">
      <c r="A161" s="43"/>
      <c r="B161" s="43" t="s">
        <v>238</v>
      </c>
      <c r="C161" s="44" t="s">
        <v>242</v>
      </c>
      <c r="D161" s="45">
        <v>6140</v>
      </c>
      <c r="E161" s="45">
        <v>72</v>
      </c>
      <c r="F161" s="46"/>
      <c r="G161" s="62"/>
      <c r="H161" s="48">
        <f t="shared" si="48"/>
        <v>0</v>
      </c>
      <c r="I161" s="48">
        <f t="shared" si="49"/>
        <v>0</v>
      </c>
      <c r="J161" s="49"/>
      <c r="K161" s="41"/>
      <c r="L161" s="41"/>
      <c r="M161" s="41"/>
      <c r="N161" s="41"/>
      <c r="O161" s="41"/>
      <c r="P161" s="42"/>
      <c r="Q161" s="42"/>
      <c r="R161" s="42"/>
      <c r="S161" s="42"/>
      <c r="T161" s="42"/>
      <c r="U161" s="42"/>
      <c r="V161" s="42"/>
    </row>
    <row r="162" spans="1:22" s="61" customFormat="1" hidden="1" x14ac:dyDescent="0.25">
      <c r="A162" s="43"/>
      <c r="B162" s="43" t="s">
        <v>238</v>
      </c>
      <c r="C162" s="44" t="s">
        <v>243</v>
      </c>
      <c r="D162" s="45">
        <v>6141</v>
      </c>
      <c r="E162" s="45">
        <v>72</v>
      </c>
      <c r="F162" s="46"/>
      <c r="G162" s="62"/>
      <c r="H162" s="48">
        <f t="shared" si="48"/>
        <v>0</v>
      </c>
      <c r="I162" s="48">
        <f t="shared" si="49"/>
        <v>0</v>
      </c>
      <c r="J162" s="49"/>
      <c r="K162" s="41"/>
      <c r="L162" s="41"/>
      <c r="M162" s="41"/>
      <c r="N162" s="41"/>
      <c r="O162" s="41"/>
      <c r="P162" s="42"/>
      <c r="Q162" s="42"/>
      <c r="R162" s="42"/>
      <c r="S162" s="42"/>
      <c r="T162" s="42"/>
      <c r="U162" s="42"/>
      <c r="V162" s="42"/>
    </row>
    <row r="163" spans="1:22" s="61" customFormat="1" hidden="1" x14ac:dyDescent="0.25">
      <c r="A163" s="43"/>
      <c r="B163" s="43" t="s">
        <v>238</v>
      </c>
      <c r="C163" s="44" t="s">
        <v>244</v>
      </c>
      <c r="D163" s="45">
        <v>6142</v>
      </c>
      <c r="E163" s="45">
        <v>72</v>
      </c>
      <c r="F163" s="46"/>
      <c r="G163" s="62"/>
      <c r="H163" s="48">
        <f t="shared" si="48"/>
        <v>0</v>
      </c>
      <c r="I163" s="48">
        <f t="shared" si="49"/>
        <v>0</v>
      </c>
      <c r="J163" s="49"/>
      <c r="K163" s="41"/>
      <c r="L163" s="41"/>
      <c r="M163" s="41"/>
      <c r="N163" s="41"/>
      <c r="O163" s="41"/>
      <c r="P163" s="42"/>
      <c r="Q163" s="42"/>
      <c r="R163" s="42"/>
      <c r="S163" s="42"/>
      <c r="T163" s="42"/>
      <c r="U163" s="42"/>
      <c r="V163" s="42"/>
    </row>
    <row r="164" spans="1:22" s="61" customFormat="1" hidden="1" x14ac:dyDescent="0.25">
      <c r="A164" s="43"/>
      <c r="B164" s="43" t="s">
        <v>238</v>
      </c>
      <c r="C164" s="44" t="s">
        <v>245</v>
      </c>
      <c r="D164" s="45">
        <v>6143</v>
      </c>
      <c r="E164" s="45">
        <v>72</v>
      </c>
      <c r="F164" s="46"/>
      <c r="G164" s="62"/>
      <c r="H164" s="48">
        <f t="shared" si="48"/>
        <v>0</v>
      </c>
      <c r="I164" s="48">
        <f t="shared" si="49"/>
        <v>0</v>
      </c>
      <c r="J164" s="49"/>
      <c r="K164" s="41"/>
      <c r="L164" s="41"/>
      <c r="M164" s="41"/>
      <c r="N164" s="41"/>
      <c r="O164" s="41"/>
      <c r="P164" s="42"/>
      <c r="Q164" s="42"/>
      <c r="R164" s="42"/>
      <c r="S164" s="42"/>
      <c r="T164" s="42"/>
      <c r="U164" s="42"/>
      <c r="V164" s="42"/>
    </row>
    <row r="165" spans="1:22" s="61" customFormat="1" hidden="1" x14ac:dyDescent="0.25">
      <c r="A165" s="43"/>
      <c r="B165" s="43" t="s">
        <v>238</v>
      </c>
      <c r="C165" s="44" t="s">
        <v>246</v>
      </c>
      <c r="D165" s="45">
        <v>6144</v>
      </c>
      <c r="E165" s="45">
        <v>72</v>
      </c>
      <c r="F165" s="46"/>
      <c r="G165" s="62"/>
      <c r="H165" s="48">
        <f t="shared" si="48"/>
        <v>0</v>
      </c>
      <c r="I165" s="48">
        <f t="shared" si="49"/>
        <v>0</v>
      </c>
      <c r="J165" s="49"/>
      <c r="K165" s="41"/>
      <c r="L165" s="41"/>
      <c r="M165" s="41"/>
      <c r="N165" s="41"/>
      <c r="O165" s="41"/>
      <c r="P165" s="42"/>
      <c r="Q165" s="42"/>
      <c r="R165" s="42"/>
      <c r="S165" s="42"/>
      <c r="T165" s="42"/>
      <c r="U165" s="42"/>
      <c r="V165" s="42"/>
    </row>
    <row r="166" spans="1:22" s="61" customFormat="1" hidden="1" x14ac:dyDescent="0.25">
      <c r="A166" s="43"/>
      <c r="B166" s="43" t="s">
        <v>238</v>
      </c>
      <c r="C166" s="44" t="s">
        <v>247</v>
      </c>
      <c r="D166" s="45" t="s">
        <v>248</v>
      </c>
      <c r="E166" s="45">
        <v>72</v>
      </c>
      <c r="F166" s="46"/>
      <c r="G166" s="62"/>
      <c r="H166" s="48">
        <f t="shared" si="48"/>
        <v>0</v>
      </c>
      <c r="I166" s="48">
        <f t="shared" si="49"/>
        <v>0</v>
      </c>
      <c r="J166" s="49"/>
      <c r="K166" s="41"/>
      <c r="L166" s="41"/>
      <c r="M166" s="41"/>
      <c r="N166" s="41"/>
      <c r="O166" s="41"/>
      <c r="P166" s="42"/>
      <c r="Q166" s="42"/>
      <c r="R166" s="42"/>
      <c r="S166" s="42"/>
      <c r="T166" s="42"/>
      <c r="U166" s="42"/>
      <c r="V166" s="42"/>
    </row>
    <row r="167" spans="1:22" s="61" customFormat="1" hidden="1" x14ac:dyDescent="0.25">
      <c r="A167" s="43"/>
      <c r="B167" s="43" t="s">
        <v>238</v>
      </c>
      <c r="C167" s="44" t="s">
        <v>249</v>
      </c>
      <c r="D167" s="45" t="s">
        <v>250</v>
      </c>
      <c r="E167" s="45">
        <v>72</v>
      </c>
      <c r="F167" s="46"/>
      <c r="G167" s="62"/>
      <c r="H167" s="48">
        <f t="shared" si="48"/>
        <v>0</v>
      </c>
      <c r="I167" s="48">
        <f t="shared" si="49"/>
        <v>0</v>
      </c>
      <c r="J167" s="49"/>
      <c r="K167" s="41"/>
      <c r="L167" s="41"/>
      <c r="M167" s="41"/>
      <c r="N167" s="41"/>
      <c r="O167" s="41"/>
      <c r="P167" s="42"/>
      <c r="Q167" s="42"/>
      <c r="R167" s="42"/>
      <c r="S167" s="42"/>
      <c r="T167" s="42"/>
      <c r="U167" s="42"/>
      <c r="V167" s="42"/>
    </row>
    <row r="168" spans="1:22" s="61" customFormat="1" hidden="1" x14ac:dyDescent="0.25">
      <c r="A168" s="43"/>
      <c r="B168" s="43" t="s">
        <v>238</v>
      </c>
      <c r="C168" s="44" t="s">
        <v>251</v>
      </c>
      <c r="D168" s="45" t="s">
        <v>252</v>
      </c>
      <c r="E168" s="45">
        <v>72</v>
      </c>
      <c r="F168" s="46"/>
      <c r="G168" s="62"/>
      <c r="H168" s="48">
        <f t="shared" si="48"/>
        <v>0</v>
      </c>
      <c r="I168" s="48">
        <f t="shared" si="49"/>
        <v>0</v>
      </c>
      <c r="J168" s="49"/>
      <c r="K168" s="41"/>
      <c r="L168" s="41"/>
      <c r="M168" s="41"/>
      <c r="N168" s="41"/>
      <c r="O168" s="41"/>
      <c r="P168" s="42"/>
      <c r="Q168" s="42"/>
      <c r="R168" s="42"/>
      <c r="S168" s="42"/>
      <c r="T168" s="42"/>
      <c r="U168" s="42"/>
      <c r="V168" s="42"/>
    </row>
    <row r="169" spans="1:22" s="61" customFormat="1" hidden="1" x14ac:dyDescent="0.25">
      <c r="A169" s="43"/>
      <c r="B169" s="43" t="s">
        <v>238</v>
      </c>
      <c r="C169" s="44" t="s">
        <v>253</v>
      </c>
      <c r="D169" s="45" t="s">
        <v>254</v>
      </c>
      <c r="E169" s="45">
        <v>72</v>
      </c>
      <c r="F169" s="46"/>
      <c r="G169" s="62"/>
      <c r="H169" s="48">
        <f t="shared" si="48"/>
        <v>0</v>
      </c>
      <c r="I169" s="48">
        <f t="shared" si="49"/>
        <v>0</v>
      </c>
      <c r="J169" s="49"/>
      <c r="K169" s="41"/>
      <c r="L169" s="41"/>
      <c r="M169" s="41"/>
      <c r="N169" s="41"/>
      <c r="O169" s="41"/>
      <c r="P169" s="42"/>
      <c r="Q169" s="42"/>
      <c r="R169" s="42"/>
      <c r="S169" s="42"/>
      <c r="T169" s="42"/>
      <c r="U169" s="42"/>
      <c r="V169" s="42"/>
    </row>
    <row r="170" spans="1:22" s="61" customFormat="1" hidden="1" x14ac:dyDescent="0.25">
      <c r="A170" s="43"/>
      <c r="B170" s="43" t="s">
        <v>238</v>
      </c>
      <c r="C170" s="44" t="s">
        <v>255</v>
      </c>
      <c r="D170" s="45" t="s">
        <v>256</v>
      </c>
      <c r="E170" s="45">
        <v>72</v>
      </c>
      <c r="F170" s="46"/>
      <c r="G170" s="62"/>
      <c r="H170" s="48">
        <f t="shared" si="48"/>
        <v>0</v>
      </c>
      <c r="I170" s="48">
        <f t="shared" si="49"/>
        <v>0</v>
      </c>
      <c r="J170" s="49"/>
      <c r="K170" s="41"/>
      <c r="L170" s="41"/>
      <c r="M170" s="41"/>
      <c r="N170" s="41"/>
      <c r="O170" s="41"/>
      <c r="P170" s="42"/>
      <c r="Q170" s="42"/>
      <c r="R170" s="42"/>
      <c r="S170" s="42"/>
      <c r="T170" s="42"/>
      <c r="U170" s="42"/>
      <c r="V170" s="42"/>
    </row>
    <row r="171" spans="1:22" s="61" customFormat="1" hidden="1" x14ac:dyDescent="0.25">
      <c r="A171" s="43"/>
      <c r="B171" s="43" t="s">
        <v>238</v>
      </c>
      <c r="C171" s="44" t="s">
        <v>257</v>
      </c>
      <c r="D171" s="45" t="s">
        <v>258</v>
      </c>
      <c r="E171" s="45">
        <v>72</v>
      </c>
      <c r="F171" s="46"/>
      <c r="G171" s="62"/>
      <c r="H171" s="48">
        <f t="shared" si="48"/>
        <v>0</v>
      </c>
      <c r="I171" s="48">
        <f t="shared" si="49"/>
        <v>0</v>
      </c>
      <c r="J171" s="49"/>
      <c r="K171" s="41"/>
      <c r="L171" s="41"/>
      <c r="M171" s="41"/>
      <c r="N171" s="41"/>
      <c r="O171" s="41"/>
      <c r="P171" s="42"/>
      <c r="Q171" s="42"/>
      <c r="R171" s="42"/>
      <c r="S171" s="42"/>
      <c r="T171" s="42"/>
      <c r="U171" s="42"/>
      <c r="V171" s="42"/>
    </row>
    <row r="172" spans="1:22" s="61" customFormat="1" hidden="1" x14ac:dyDescent="0.25">
      <c r="A172" s="43"/>
      <c r="B172" s="43" t="s">
        <v>238</v>
      </c>
      <c r="C172" s="44" t="s">
        <v>259</v>
      </c>
      <c r="D172" s="45" t="s">
        <v>260</v>
      </c>
      <c r="E172" s="45">
        <v>72</v>
      </c>
      <c r="F172" s="46"/>
      <c r="G172" s="62"/>
      <c r="H172" s="48">
        <f t="shared" si="48"/>
        <v>0</v>
      </c>
      <c r="I172" s="48">
        <f t="shared" si="49"/>
        <v>0</v>
      </c>
      <c r="J172" s="49"/>
      <c r="K172" s="41"/>
      <c r="L172" s="41"/>
      <c r="M172" s="41"/>
      <c r="N172" s="41"/>
      <c r="O172" s="41"/>
      <c r="P172" s="42"/>
      <c r="Q172" s="42"/>
      <c r="R172" s="42"/>
      <c r="S172" s="42"/>
      <c r="T172" s="42"/>
      <c r="U172" s="42"/>
      <c r="V172" s="42"/>
    </row>
    <row r="173" spans="1:22" s="61" customFormat="1" hidden="1" x14ac:dyDescent="0.25">
      <c r="A173" s="43"/>
      <c r="B173" s="43" t="s">
        <v>238</v>
      </c>
      <c r="C173" s="44" t="s">
        <v>261</v>
      </c>
      <c r="D173" s="45" t="s">
        <v>262</v>
      </c>
      <c r="E173" s="45">
        <v>72</v>
      </c>
      <c r="F173" s="46"/>
      <c r="G173" s="62"/>
      <c r="H173" s="48">
        <f t="shared" si="48"/>
        <v>0</v>
      </c>
      <c r="I173" s="48">
        <f t="shared" si="49"/>
        <v>0</v>
      </c>
      <c r="J173" s="49"/>
      <c r="K173" s="41"/>
      <c r="L173" s="41"/>
      <c r="M173" s="41"/>
      <c r="N173" s="41"/>
      <c r="O173" s="41"/>
      <c r="P173" s="42"/>
      <c r="Q173" s="42"/>
      <c r="R173" s="42"/>
      <c r="S173" s="42"/>
      <c r="T173" s="42"/>
      <c r="U173" s="42"/>
      <c r="V173" s="42"/>
    </row>
    <row r="174" spans="1:22" s="61" customFormat="1" hidden="1" x14ac:dyDescent="0.25">
      <c r="A174" s="43"/>
      <c r="B174" s="43" t="s">
        <v>238</v>
      </c>
      <c r="C174" s="44" t="s">
        <v>263</v>
      </c>
      <c r="D174" s="45" t="s">
        <v>264</v>
      </c>
      <c r="E174" s="45">
        <v>72</v>
      </c>
      <c r="F174" s="46"/>
      <c r="G174" s="62"/>
      <c r="H174" s="48">
        <f t="shared" si="48"/>
        <v>0</v>
      </c>
      <c r="I174" s="48">
        <f t="shared" si="49"/>
        <v>0</v>
      </c>
      <c r="J174" s="49"/>
      <c r="K174" s="41"/>
      <c r="L174" s="41"/>
      <c r="M174" s="41"/>
      <c r="N174" s="41"/>
      <c r="O174" s="41"/>
      <c r="P174" s="42"/>
      <c r="Q174" s="42"/>
      <c r="R174" s="42"/>
      <c r="S174" s="42"/>
      <c r="T174" s="42"/>
      <c r="U174" s="42"/>
      <c r="V174" s="42"/>
    </row>
    <row r="175" spans="1:22" s="61" customFormat="1" hidden="1" x14ac:dyDescent="0.25">
      <c r="A175" s="43"/>
      <c r="B175" s="43" t="s">
        <v>238</v>
      </c>
      <c r="C175" s="44" t="s">
        <v>265</v>
      </c>
      <c r="D175" s="45" t="s">
        <v>266</v>
      </c>
      <c r="E175" s="45">
        <v>72</v>
      </c>
      <c r="F175" s="46"/>
      <c r="G175" s="62"/>
      <c r="H175" s="48">
        <f t="shared" si="48"/>
        <v>0</v>
      </c>
      <c r="I175" s="48">
        <f t="shared" si="49"/>
        <v>0</v>
      </c>
      <c r="J175" s="49"/>
      <c r="K175" s="41"/>
      <c r="L175" s="41"/>
      <c r="M175" s="41"/>
      <c r="N175" s="41"/>
      <c r="O175" s="41"/>
      <c r="P175" s="42"/>
      <c r="Q175" s="42"/>
      <c r="R175" s="42"/>
      <c r="S175" s="42"/>
      <c r="T175" s="42"/>
      <c r="U175" s="42"/>
      <c r="V175" s="42"/>
    </row>
    <row r="176" spans="1:22" x14ac:dyDescent="0.25">
      <c r="B176" s="2" t="s">
        <v>267</v>
      </c>
      <c r="J176" s="50"/>
    </row>
    <row r="177" spans="2:15" x14ac:dyDescent="0.25">
      <c r="J177" s="50"/>
    </row>
    <row r="178" spans="2:15" s="70" customFormat="1" x14ac:dyDescent="0.25">
      <c r="B178" s="71"/>
      <c r="D178" s="72"/>
      <c r="E178" s="72"/>
      <c r="F178" s="73"/>
      <c r="G178" s="73"/>
      <c r="H178" s="73"/>
      <c r="I178" s="73"/>
      <c r="J178" s="74"/>
      <c r="K178" s="75"/>
      <c r="L178" s="75"/>
      <c r="M178" s="75"/>
      <c r="N178" s="75"/>
      <c r="O178" s="75"/>
    </row>
    <row r="179" spans="2:15" x14ac:dyDescent="0.25">
      <c r="J179" s="50"/>
      <c r="K179" s="76"/>
    </row>
    <row r="180" spans="2:15" x14ac:dyDescent="0.25">
      <c r="J180" s="50"/>
      <c r="K180" s="76"/>
    </row>
    <row r="181" spans="2:15" x14ac:dyDescent="0.25">
      <c r="B181" s="2" t="s">
        <v>268</v>
      </c>
      <c r="J181" s="50"/>
      <c r="K181" s="76"/>
    </row>
    <row r="182" spans="2:15" x14ac:dyDescent="0.25">
      <c r="J182" s="50"/>
      <c r="K182" s="76"/>
    </row>
    <row r="183" spans="2:15" x14ac:dyDescent="0.25">
      <c r="B183" s="77" t="s">
        <v>269</v>
      </c>
      <c r="J183" s="50"/>
      <c r="K183" s="76"/>
    </row>
    <row r="184" spans="2:15" x14ac:dyDescent="0.25">
      <c r="J184" s="50"/>
      <c r="K184" s="76"/>
    </row>
    <row r="185" spans="2:15" x14ac:dyDescent="0.25">
      <c r="J185" s="50"/>
      <c r="K185" s="76"/>
    </row>
    <row r="186" spans="2:15" s="78" customFormat="1" x14ac:dyDescent="0.25">
      <c r="B186" s="79"/>
      <c r="D186" s="80"/>
      <c r="E186" s="80"/>
      <c r="F186" s="81"/>
      <c r="G186" s="81"/>
      <c r="H186" s="81"/>
      <c r="I186" s="81"/>
      <c r="J186" s="82"/>
      <c r="K186" s="83"/>
      <c r="L186" s="84"/>
      <c r="M186" s="84"/>
      <c r="N186" s="84"/>
      <c r="O186" s="84"/>
    </row>
    <row r="187" spans="2:15" x14ac:dyDescent="0.25">
      <c r="J187" s="50"/>
    </row>
    <row r="188" spans="2:15" x14ac:dyDescent="0.25">
      <c r="J188" s="50"/>
    </row>
    <row r="189" spans="2:15" x14ac:dyDescent="0.25">
      <c r="J189" s="50"/>
    </row>
    <row r="190" spans="2:15" x14ac:dyDescent="0.25">
      <c r="J190" s="50"/>
    </row>
    <row r="191" spans="2:15" x14ac:dyDescent="0.25">
      <c r="J191" s="50"/>
    </row>
    <row r="192" spans="2:15" x14ac:dyDescent="0.25">
      <c r="J192" s="50"/>
    </row>
    <row r="193" spans="10:10" x14ac:dyDescent="0.25">
      <c r="J193" s="50"/>
    </row>
    <row r="194" spans="10:10" x14ac:dyDescent="0.25">
      <c r="J194" s="50"/>
    </row>
    <row r="195" spans="10:10" x14ac:dyDescent="0.25">
      <c r="J195" s="50"/>
    </row>
    <row r="196" spans="10:10" x14ac:dyDescent="0.25">
      <c r="J196" s="50"/>
    </row>
    <row r="197" spans="10:10" x14ac:dyDescent="0.25">
      <c r="J197" s="50"/>
    </row>
    <row r="198" spans="10:10" x14ac:dyDescent="0.25">
      <c r="J198" s="50"/>
    </row>
    <row r="199" spans="10:10" x14ac:dyDescent="0.25">
      <c r="J199" s="50"/>
    </row>
    <row r="200" spans="10:10" x14ac:dyDescent="0.25">
      <c r="J200" s="50"/>
    </row>
    <row r="201" spans="10:10" x14ac:dyDescent="0.25">
      <c r="J201" s="50"/>
    </row>
    <row r="202" spans="10:10" x14ac:dyDescent="0.25">
      <c r="J202" s="50"/>
    </row>
    <row r="203" spans="10:10" x14ac:dyDescent="0.25">
      <c r="J203" s="50"/>
    </row>
    <row r="204" spans="10:10" x14ac:dyDescent="0.25">
      <c r="J204" s="50"/>
    </row>
    <row r="205" spans="10:10" x14ac:dyDescent="0.25">
      <c r="J205" s="50"/>
    </row>
    <row r="206" spans="10:10" x14ac:dyDescent="0.25">
      <c r="J206" s="50"/>
    </row>
    <row r="207" spans="10:10" x14ac:dyDescent="0.25">
      <c r="J207" s="50"/>
    </row>
    <row r="208" spans="10:10" x14ac:dyDescent="0.25">
      <c r="J208" s="50"/>
    </row>
    <row r="209" spans="10:10" x14ac:dyDescent="0.25">
      <c r="J209" s="50"/>
    </row>
    <row r="210" spans="10:10" x14ac:dyDescent="0.25">
      <c r="J210" s="50"/>
    </row>
    <row r="211" spans="10:10" x14ac:dyDescent="0.25">
      <c r="J211" s="50"/>
    </row>
    <row r="212" spans="10:10" x14ac:dyDescent="0.25">
      <c r="J212" s="50"/>
    </row>
    <row r="213" spans="10:10" x14ac:dyDescent="0.25">
      <c r="J213" s="50"/>
    </row>
    <row r="214" spans="10:10" x14ac:dyDescent="0.25">
      <c r="J214" s="50"/>
    </row>
    <row r="215" spans="10:10" x14ac:dyDescent="0.25">
      <c r="J215" s="50"/>
    </row>
    <row r="216" spans="10:10" x14ac:dyDescent="0.25">
      <c r="J216" s="50"/>
    </row>
    <row r="217" spans="10:10" x14ac:dyDescent="0.25">
      <c r="J217" s="50"/>
    </row>
    <row r="218" spans="10:10" x14ac:dyDescent="0.25">
      <c r="J218" s="50"/>
    </row>
    <row r="219" spans="10:10" x14ac:dyDescent="0.25">
      <c r="J219" s="50"/>
    </row>
    <row r="220" spans="10:10" x14ac:dyDescent="0.25">
      <c r="J220" s="50"/>
    </row>
    <row r="221" spans="10:10" x14ac:dyDescent="0.25">
      <c r="J221" s="50"/>
    </row>
    <row r="222" spans="10:10" x14ac:dyDescent="0.25">
      <c r="J222" s="50"/>
    </row>
    <row r="223" spans="10:10" x14ac:dyDescent="0.25">
      <c r="J223" s="50"/>
    </row>
    <row r="224" spans="10:10" x14ac:dyDescent="0.25">
      <c r="J224" s="50"/>
    </row>
    <row r="225" spans="10:10" x14ac:dyDescent="0.25">
      <c r="J225" s="50"/>
    </row>
    <row r="226" spans="10:10" x14ac:dyDescent="0.25">
      <c r="J226" s="50"/>
    </row>
    <row r="227" spans="10:10" x14ac:dyDescent="0.25">
      <c r="J227" s="50"/>
    </row>
    <row r="228" spans="10:10" x14ac:dyDescent="0.25">
      <c r="J228" s="50"/>
    </row>
    <row r="229" spans="10:10" x14ac:dyDescent="0.25">
      <c r="J229" s="50"/>
    </row>
    <row r="230" spans="10:10" x14ac:dyDescent="0.25">
      <c r="J230" s="50"/>
    </row>
    <row r="231" spans="10:10" x14ac:dyDescent="0.25">
      <c r="J231" s="50"/>
    </row>
    <row r="232" spans="10:10" x14ac:dyDescent="0.25">
      <c r="J232" s="50"/>
    </row>
    <row r="233" spans="10:10" x14ac:dyDescent="0.25">
      <c r="J233" s="50"/>
    </row>
    <row r="234" spans="10:10" x14ac:dyDescent="0.25">
      <c r="J234" s="50"/>
    </row>
    <row r="235" spans="10:10" x14ac:dyDescent="0.25">
      <c r="J235" s="50"/>
    </row>
    <row r="236" spans="10:10" x14ac:dyDescent="0.25">
      <c r="J236" s="50"/>
    </row>
    <row r="237" spans="10:10" x14ac:dyDescent="0.25">
      <c r="J237" s="50"/>
    </row>
    <row r="238" spans="10:10" x14ac:dyDescent="0.25">
      <c r="J238" s="50"/>
    </row>
    <row r="239" spans="10:10" x14ac:dyDescent="0.25">
      <c r="J239" s="50"/>
    </row>
    <row r="240" spans="10:10" x14ac:dyDescent="0.25">
      <c r="J240" s="50"/>
    </row>
    <row r="241" spans="10:10" x14ac:dyDescent="0.25">
      <c r="J241" s="50"/>
    </row>
    <row r="242" spans="10:10" x14ac:dyDescent="0.25">
      <c r="J242" s="50"/>
    </row>
    <row r="243" spans="10:10" x14ac:dyDescent="0.25">
      <c r="J243" s="50"/>
    </row>
    <row r="244" spans="10:10" x14ac:dyDescent="0.25">
      <c r="J244" s="50"/>
    </row>
    <row r="245" spans="10:10" x14ac:dyDescent="0.25">
      <c r="J245" s="50"/>
    </row>
    <row r="246" spans="10:10" x14ac:dyDescent="0.25">
      <c r="J246" s="50"/>
    </row>
    <row r="247" spans="10:10" x14ac:dyDescent="0.25">
      <c r="J247" s="50"/>
    </row>
    <row r="248" spans="10:10" x14ac:dyDescent="0.25">
      <c r="J248" s="50"/>
    </row>
    <row r="249" spans="10:10" x14ac:dyDescent="0.25">
      <c r="J249" s="50"/>
    </row>
    <row r="250" spans="10:10" x14ac:dyDescent="0.25">
      <c r="J250" s="50"/>
    </row>
    <row r="251" spans="10:10" x14ac:dyDescent="0.25">
      <c r="J251" s="50"/>
    </row>
    <row r="252" spans="10:10" x14ac:dyDescent="0.25">
      <c r="J252" s="50"/>
    </row>
    <row r="253" spans="10:10" x14ac:dyDescent="0.25">
      <c r="J253" s="50"/>
    </row>
    <row r="254" spans="10:10" x14ac:dyDescent="0.25">
      <c r="J254" s="50"/>
    </row>
    <row r="255" spans="10:10" x14ac:dyDescent="0.25">
      <c r="J255" s="50"/>
    </row>
    <row r="256" spans="10:10" x14ac:dyDescent="0.25">
      <c r="J256" s="50"/>
    </row>
    <row r="257" spans="10:10" x14ac:dyDescent="0.25">
      <c r="J257" s="50"/>
    </row>
    <row r="258" spans="10:10" x14ac:dyDescent="0.25">
      <c r="J258" s="50"/>
    </row>
    <row r="259" spans="10:10" x14ac:dyDescent="0.25">
      <c r="J259" s="50"/>
    </row>
    <row r="260" spans="10:10" x14ac:dyDescent="0.25">
      <c r="J260" s="50"/>
    </row>
    <row r="261" spans="10:10" x14ac:dyDescent="0.25">
      <c r="J261" s="50"/>
    </row>
    <row r="262" spans="10:10" x14ac:dyDescent="0.25">
      <c r="J262" s="50"/>
    </row>
    <row r="263" spans="10:10" x14ac:dyDescent="0.25">
      <c r="J263" s="50"/>
    </row>
    <row r="264" spans="10:10" x14ac:dyDescent="0.25">
      <c r="J264" s="50"/>
    </row>
    <row r="265" spans="10:10" x14ac:dyDescent="0.25">
      <c r="J265" s="50"/>
    </row>
    <row r="266" spans="10:10" x14ac:dyDescent="0.25">
      <c r="J266" s="50"/>
    </row>
    <row r="267" spans="10:10" x14ac:dyDescent="0.25">
      <c r="J267" s="50"/>
    </row>
    <row r="268" spans="10:10" x14ac:dyDescent="0.25">
      <c r="J268" s="50"/>
    </row>
    <row r="269" spans="10:10" x14ac:dyDescent="0.25">
      <c r="J269" s="50"/>
    </row>
    <row r="270" spans="10:10" x14ac:dyDescent="0.25">
      <c r="J270" s="50"/>
    </row>
    <row r="271" spans="10:10" x14ac:dyDescent="0.25">
      <c r="J271" s="50"/>
    </row>
    <row r="1048568" spans="6:6" x14ac:dyDescent="0.25">
      <c r="F1048568" s="85"/>
    </row>
  </sheetData>
  <sheetProtection algorithmName="SHA-512" hashValue="nvL2OSZJtNfQgYlh3zFbHTlDaaKC+kDMRaJwg4mpi88jzVcxeDCVcbepxLUR3mk6w/xnGT8DEJdVuWMhaNaL8g==" saltValue="jraO047md2mDjBijh/m3mg==" spinCount="100000" sheet="1" objects="1" scenarios="1" selectLockedCells="1"/>
  <mergeCells count="9">
    <mergeCell ref="H6:J6"/>
    <mergeCell ref="C7:D7"/>
    <mergeCell ref="E7:F7"/>
    <mergeCell ref="C2:D2"/>
    <mergeCell ref="E2:F2"/>
    <mergeCell ref="C4:D4"/>
    <mergeCell ref="E4:F4"/>
    <mergeCell ref="C6:D6"/>
    <mergeCell ref="E6:F6"/>
  </mergeCells>
  <hyperlinks>
    <hyperlink ref="H6" r:id="rId1" xr:uid="{BEF84E86-CB52-4618-9BA5-E18E611E5B73}"/>
  </hyperlinks>
  <pageMargins left="0.7" right="0.7" top="0.75" bottom="0.75" header="0.3" footer="0.3"/>
  <pageSetup paperSize="9" scale="77" fitToHeight="0" orientation="landscape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 Verrue</dc:creator>
  <cp:lastModifiedBy>Frederik Vandierendounck</cp:lastModifiedBy>
  <cp:lastPrinted>2025-01-28T15:58:35Z</cp:lastPrinted>
  <dcterms:created xsi:type="dcterms:W3CDTF">2025-01-28T15:52:18Z</dcterms:created>
  <dcterms:modified xsi:type="dcterms:W3CDTF">2025-11-03T15:15:28Z</dcterms:modified>
</cp:coreProperties>
</file>