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Utilization Log" sheetId="1" state="visible" r:id="rId3"/>
    <sheet name="Utilization Summar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<sst xmlns="http://schemas.openxmlformats.org/spreadsheetml/2006/main" count="44" uniqueCount="32">
  <si>
    <t xml:space="preserve">Machine Utilization Tracker</t>
  </si>
  <si>
    <t xml:space="preserve">Track scheduled vs actual run time per machine per shift. Utilization = Actual Run Time ÷ Scheduled Time.</t>
  </si>
  <si>
    <t xml:space="preserve">💡 Still tracking manually? Caddis Systems automates all of this in real time. caddissystems.com</t>
  </si>
  <si>
    <t xml:space="preserve">Date</t>
  </si>
  <si>
    <t xml:space="preserve">Shift</t>
  </si>
  <si>
    <t xml:space="preserve">Machine / Asset</t>
  </si>
  <si>
    <t xml:space="preserve">Scheduled Time (min)</t>
  </si>
  <si>
    <t xml:space="preserve">Unplanned Downtime (min)</t>
  </si>
  <si>
    <t xml:space="preserve">Planned Downtime (min)</t>
  </si>
  <si>
    <t xml:space="preserve">Actual Run Time (min)</t>
  </si>
  <si>
    <t xml:space="preserve">Utilization %</t>
  </si>
  <si>
    <t xml:space="preserve">Parts Produced</t>
  </si>
  <si>
    <t xml:space="preserve">Target Parts</t>
  </si>
  <si>
    <t xml:space="preserve">Attainment %</t>
  </si>
  <si>
    <t xml:space="preserve">2025-01-06</t>
  </si>
  <si>
    <t xml:space="preserve">1st</t>
  </si>
  <si>
    <t xml:space="preserve">Press #1</t>
  </si>
  <si>
    <t xml:space="preserve">CNC #2</t>
  </si>
  <si>
    <t xml:space="preserve">2nd</t>
  </si>
  <si>
    <t xml:space="preserve">Injection Mold #3</t>
  </si>
  <si>
    <t xml:space="preserve">2025-01-07</t>
  </si>
  <si>
    <t xml:space="preserve">3rd</t>
  </si>
  <si>
    <t xml:space="preserve">Assembly Line A</t>
  </si>
  <si>
    <t xml:space="preserve">Utilization Summary by Machine</t>
  </si>
  <si>
    <t xml:space="preserve">Average utilization and attainment rates per machine. Flag machines running below 75% utilization for investigation.</t>
  </si>
  <si>
    <t xml:space="preserve">Avg Utilization %</t>
  </si>
  <si>
    <t xml:space="preserve">Avg Attainment %</t>
  </si>
  <si>
    <t xml:space="preserve"># Shifts Logged</t>
  </si>
  <si>
    <t xml:space="preserve">Total Downtime (min)</t>
  </si>
  <si>
    <t xml:space="preserve">Status</t>
  </si>
  <si>
    <t xml:space="preserve">Lathe #4</t>
  </si>
  <si>
    <t xml:space="preserve">Target utilization: 85%+. Below 75% warrants immediate investigation. Caddis Systems surfaces utilization gaps in real time without manual tracking.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</si>
</sst>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%"/>
    <numFmt numFmtId="167" formatCode="#,##0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E1D36"/>
      <name val="Open Sans"/>
      <family val="0"/>
      <charset val="1"/>
    </font>
    <font>
      <i val="true"/>
      <sz val="10"/>
      <color rgb="FF5A6A6E"/>
      <name val="Open Sans"/>
      <family val="0"/>
      <charset val="1"/>
    </font>
    <font>
      <i val="true"/>
      <sz val="9"/>
      <color rgb="FF50B1DE"/>
      <name val="Open Sans"/>
      <family val="0"/>
      <charset val="1"/>
    </font>
    <font>
      <b val="true"/>
      <sz val="11"/>
      <color rgb="FFFFFFFF"/>
      <name val="Open Sans"/>
      <family val="0"/>
      <charset val="1"/>
    </font>
    <font>
      <sz val="10"/>
      <color rgb="FF1A2E32"/>
      <name val="Open Sans"/>
      <family val="0"/>
      <charset val="1"/>
    </font>
    <font>
      <sz val="10"/>
      <color rgb="FF000000"/>
      <name val="Open Sans"/>
      <family val="0"/>
      <charset val="1"/>
    </font>
    <font>
      <b val="true"/>
      <sz val="10"/>
      <color rgb="FF000000"/>
      <name val="Open Sans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2F6F7"/>
      </patternFill>
    </fill>
    <fill>
      <patternFill patternType="solid">
        <fgColor rgb="FF0E1D36"/>
        <bgColor rgb="FF1A2E32"/>
      </patternFill>
    </fill>
    <fill>
      <patternFill patternType="solid">
        <fgColor rgb="FFF2F6F7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2CED1"/>
      </left>
      <right style="thin">
        <color rgb="FFC2CED1"/>
      </right>
      <top style="thin">
        <color rgb="FFC2CED1"/>
      </top>
      <bottom style="thin">
        <color rgb="FFC2CED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ED1"/>
      <rgbColor rgb="FF808080"/>
      <rgbColor rgb="FF9999FF"/>
      <rgbColor rgb="FF993366"/>
      <rgbColor rgb="FFF2F6F7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50B1DE"/>
      <rgbColor rgb="FF99CC00"/>
      <rgbColor rgb="FFFFCC00"/>
      <rgbColor rgb="FFFF9900"/>
      <rgbColor rgb="FFFF6600"/>
      <rgbColor rgb="FF5A6A6E"/>
      <rgbColor rgb="FF969696"/>
      <rgbColor rgb="FF0E1D36"/>
      <rgbColor rgb="FF339966"/>
      <rgbColor rgb="FF003300"/>
      <rgbColor rgb="FF333300"/>
      <rgbColor rgb="FF993300"/>
      <rgbColor rgb="FF993366"/>
      <rgbColor rgb="FF333399"/>
      <rgbColor rgb="FF1A2E3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8"/>
    <col collapsed="false" customWidth="true" hidden="false" outlineLevel="0" max="4" min="3" style="0" width="20"/>
    <col collapsed="false" customWidth="true" hidden="false" outlineLevel="0" max="5" min="5" style="0" width="22"/>
    <col collapsed="false" customWidth="true" hidden="false" outlineLevel="0" max="7" min="6" style="0" width="20"/>
    <col collapsed="false" customWidth="true" hidden="false" outlineLevel="0" max="8" min="8" style="0" width="14"/>
    <col collapsed="false" customWidth="true" hidden="false" outlineLevel="0" max="9" min="9" style="0" width="16"/>
    <col collapsed="false" customWidth="true" hidden="false" outlineLevel="0" max="11" min="10" style="0" width="14"/>
  </cols>
  <sheetData>
    <row r="1" customFormat="false" ht="39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21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Format="false" ht="36" hidden="false" customHeight="true" outlineLevel="0" collapsed="false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customFormat="false" ht="15" hidden="false" customHeight="false" outlineLevel="0" collapsed="false">
      <c r="A5" s="5" t="s">
        <v>14</v>
      </c>
      <c r="B5" s="5" t="s">
        <v>15</v>
      </c>
      <c r="C5" s="5" t="s">
        <v>16</v>
      </c>
      <c r="D5" s="5" t="n">
        <v>480</v>
      </c>
      <c r="E5" s="5" t="n">
        <v>45</v>
      </c>
      <c r="F5" s="5" t="n">
        <v>0</v>
      </c>
      <c r="G5" s="6" t="n">
        <f aca="false">IFERROR(D5-E5-F5,"")</f>
        <v>435</v>
      </c>
      <c r="H5" s="7" t="n">
        <f aca="false">IFERROR(G5/D5,"")</f>
        <v>0.90625</v>
      </c>
      <c r="I5" s="5" t="n">
        <v>1800</v>
      </c>
      <c r="J5" s="5" t="n">
        <v>2000</v>
      </c>
      <c r="K5" s="8" t="n">
        <f aca="false">IFERROR(I5/J5,"")</f>
        <v>0.9</v>
      </c>
    </row>
    <row r="6" customFormat="false" ht="15" hidden="false" customHeight="false" outlineLevel="0" collapsed="false">
      <c r="A6" s="9" t="s">
        <v>14</v>
      </c>
      <c r="B6" s="9" t="s">
        <v>15</v>
      </c>
      <c r="C6" s="9" t="s">
        <v>17</v>
      </c>
      <c r="D6" s="9" t="n">
        <v>480</v>
      </c>
      <c r="E6" s="9" t="n">
        <v>20</v>
      </c>
      <c r="F6" s="9" t="n">
        <v>30</v>
      </c>
      <c r="G6" s="10" t="n">
        <f aca="false">IFERROR(D6-E6-F6,"")</f>
        <v>430</v>
      </c>
      <c r="H6" s="11" t="n">
        <f aca="false">IFERROR(G6/D6,"")</f>
        <v>0.895833333333333</v>
      </c>
      <c r="I6" s="9" t="n">
        <v>580</v>
      </c>
      <c r="J6" s="9" t="n">
        <v>620</v>
      </c>
      <c r="K6" s="12" t="n">
        <f aca="false">IFERROR(I6/J6,"")</f>
        <v>0.935483870967742</v>
      </c>
    </row>
    <row r="7" customFormat="false" ht="15" hidden="false" customHeight="false" outlineLevel="0" collapsed="false">
      <c r="A7" s="5" t="s">
        <v>14</v>
      </c>
      <c r="B7" s="5" t="s">
        <v>18</v>
      </c>
      <c r="C7" s="5" t="s">
        <v>19</v>
      </c>
      <c r="D7" s="5" t="n">
        <v>480</v>
      </c>
      <c r="E7" s="5" t="n">
        <v>0</v>
      </c>
      <c r="F7" s="5" t="n">
        <v>30</v>
      </c>
      <c r="G7" s="6" t="n">
        <f aca="false">IFERROR(D7-E7-F7,"")</f>
        <v>450</v>
      </c>
      <c r="H7" s="7" t="n">
        <f aca="false">IFERROR(G7/D7,"")</f>
        <v>0.9375</v>
      </c>
      <c r="I7" s="5" t="n">
        <v>920</v>
      </c>
      <c r="J7" s="5" t="n">
        <v>960</v>
      </c>
      <c r="K7" s="8" t="n">
        <f aca="false">IFERROR(I7/J7,"")</f>
        <v>0.958333333333333</v>
      </c>
    </row>
    <row r="8" customFormat="false" ht="15" hidden="false" customHeight="false" outlineLevel="0" collapsed="false">
      <c r="A8" s="9" t="s">
        <v>20</v>
      </c>
      <c r="B8" s="9" t="s">
        <v>15</v>
      </c>
      <c r="C8" s="9" t="s">
        <v>16</v>
      </c>
      <c r="D8" s="9" t="n">
        <v>480</v>
      </c>
      <c r="E8" s="9" t="n">
        <v>60</v>
      </c>
      <c r="F8" s="9" t="n">
        <v>0</v>
      </c>
      <c r="G8" s="10" t="n">
        <f aca="false">IFERROR(D8-E8-F8,"")</f>
        <v>420</v>
      </c>
      <c r="H8" s="11" t="n">
        <f aca="false">IFERROR(G8/D8,"")</f>
        <v>0.875</v>
      </c>
      <c r="I8" s="9" t="n">
        <v>1620</v>
      </c>
      <c r="J8" s="9" t="n">
        <v>2000</v>
      </c>
      <c r="K8" s="12" t="n">
        <f aca="false">IFERROR(I8/J8,"")</f>
        <v>0.81</v>
      </c>
    </row>
    <row r="9" customFormat="false" ht="15" hidden="false" customHeight="false" outlineLevel="0" collapsed="false">
      <c r="A9" s="5" t="s">
        <v>20</v>
      </c>
      <c r="B9" s="5" t="s">
        <v>21</v>
      </c>
      <c r="C9" s="5" t="s">
        <v>22</v>
      </c>
      <c r="D9" s="5" t="n">
        <v>480</v>
      </c>
      <c r="E9" s="5" t="n">
        <v>30</v>
      </c>
      <c r="F9" s="5" t="n">
        <v>0</v>
      </c>
      <c r="G9" s="6" t="n">
        <f aca="false">IFERROR(D9-E9-F9,"")</f>
        <v>450</v>
      </c>
      <c r="H9" s="7" t="n">
        <f aca="false">IFERROR(G9/D9,"")</f>
        <v>0.9375</v>
      </c>
      <c r="I9" s="5" t="n">
        <v>290</v>
      </c>
      <c r="J9" s="5" t="n">
        <v>300</v>
      </c>
      <c r="K9" s="8" t="n">
        <f aca="false">IFERROR(I9/J9,"")</f>
        <v>0.966666666666667</v>
      </c>
    </row>
    <row r="10" customFormat="false" ht="15" hidden="false" customHeight="false" outlineLevel="0" collapsed="false">
      <c r="A10" s="9"/>
      <c r="B10" s="9"/>
      <c r="C10" s="9"/>
      <c r="D10" s="9"/>
      <c r="E10" s="9"/>
      <c r="F10" s="9"/>
      <c r="G10" s="10" t="n">
        <f aca="false">IFERROR(D10-E10-F10,"")</f>
        <v>0</v>
      </c>
      <c r="H10" s="11" t="str">
        <f aca="false">IFERROR(G10/D10,"")</f>
        <v/>
      </c>
      <c r="I10" s="9"/>
      <c r="J10" s="9"/>
      <c r="K10" s="12" t="str">
        <f aca="false">IFERROR(I10/J10,"")</f>
        <v/>
      </c>
    </row>
    <row r="11" customFormat="false" ht="15" hidden="false" customHeight="false" outlineLevel="0" collapsed="false">
      <c r="A11" s="5"/>
      <c r="B11" s="5"/>
      <c r="C11" s="5"/>
      <c r="D11" s="5"/>
      <c r="E11" s="5"/>
      <c r="F11" s="5"/>
      <c r="G11" s="6" t="n">
        <f aca="false">IFERROR(D11-E11-F11,"")</f>
        <v>0</v>
      </c>
      <c r="H11" s="7" t="str">
        <f aca="false">IFERROR(G11/D11,"")</f>
        <v/>
      </c>
      <c r="I11" s="5"/>
      <c r="J11" s="5"/>
      <c r="K11" s="8" t="str">
        <f aca="false">IFERROR(I11/J11,"")</f>
        <v/>
      </c>
    </row>
    <row r="12" customFormat="false" ht="15" hidden="false" customHeight="false" outlineLevel="0" collapsed="false">
      <c r="A12" s="9"/>
      <c r="B12" s="9"/>
      <c r="C12" s="9"/>
      <c r="D12" s="9"/>
      <c r="E12" s="9"/>
      <c r="F12" s="9"/>
      <c r="G12" s="10" t="n">
        <f aca="false">IFERROR(D12-E12-F12,"")</f>
        <v>0</v>
      </c>
      <c r="H12" s="11" t="str">
        <f aca="false">IFERROR(G12/D12,"")</f>
        <v/>
      </c>
      <c r="I12" s="9"/>
      <c r="J12" s="9"/>
      <c r="K12" s="12" t="str">
        <f aca="false">IFERROR(I12/J12,"")</f>
        <v/>
      </c>
    </row>
    <row r="13" customFormat="false" ht="15" hidden="false" customHeight="false" outlineLevel="0" collapsed="false">
      <c r="A13" s="5"/>
      <c r="B13" s="5"/>
      <c r="C13" s="5"/>
      <c r="D13" s="5"/>
      <c r="E13" s="5"/>
      <c r="F13" s="5"/>
      <c r="G13" s="6" t="n">
        <f aca="false">IFERROR(D13-E13-F13,"")</f>
        <v>0</v>
      </c>
      <c r="H13" s="7" t="str">
        <f aca="false">IFERROR(G13/D13,"")</f>
        <v/>
      </c>
      <c r="I13" s="5"/>
      <c r="J13" s="5"/>
      <c r="K13" s="8" t="str">
        <f aca="false">IFERROR(I13/J13,"")</f>
        <v/>
      </c>
    </row>
    <row r="14" customFormat="false" ht="15" hidden="false" customHeight="false" outlineLevel="0" collapsed="false">
      <c r="A14" s="9"/>
      <c r="B14" s="9"/>
      <c r="C14" s="9"/>
      <c r="D14" s="9"/>
      <c r="E14" s="9"/>
      <c r="F14" s="9"/>
      <c r="G14" s="10" t="n">
        <f aca="false">IFERROR(D14-E14-F14,"")</f>
        <v>0</v>
      </c>
      <c r="H14" s="11" t="str">
        <f aca="false">IFERROR(G14/D14,"")</f>
        <v/>
      </c>
      <c r="I14" s="9"/>
      <c r="J14" s="9"/>
      <c r="K14" s="12" t="str">
        <f aca="false">IFERROR(I14/J14,"")</f>
        <v/>
      </c>
    </row>
    <row r="15" customFormat="false" ht="15" hidden="false" customHeight="false" outlineLevel="0" collapsed="false">
      <c r="A15" s="5"/>
      <c r="B15" s="5"/>
      <c r="C15" s="5"/>
      <c r="D15" s="5"/>
      <c r="E15" s="5"/>
      <c r="F15" s="5"/>
      <c r="G15" s="6" t="n">
        <f aca="false">IFERROR(D15-E15-F15,"")</f>
        <v>0</v>
      </c>
      <c r="H15" s="7" t="str">
        <f aca="false">IFERROR(G15/D15,"")</f>
        <v/>
      </c>
      <c r="I15" s="5"/>
      <c r="J15" s="5"/>
      <c r="K15" s="8" t="str">
        <f aca="false">IFERROR(I15/J15,"")</f>
        <v/>
      </c>
    </row>
    <row r="16" customFormat="false" ht="15" hidden="false" customHeight="false" outlineLevel="0" collapsed="false">
      <c r="A16" s="9"/>
      <c r="B16" s="9"/>
      <c r="C16" s="9"/>
      <c r="D16" s="9"/>
      <c r="E16" s="9"/>
      <c r="F16" s="9"/>
      <c r="G16" s="10" t="n">
        <f aca="false">IFERROR(D16-E16-F16,"")</f>
        <v>0</v>
      </c>
      <c r="H16" s="11" t="str">
        <f aca="false">IFERROR(G16/D16,"")</f>
        <v/>
      </c>
      <c r="I16" s="9"/>
      <c r="J16" s="9"/>
      <c r="K16" s="12" t="str">
        <f aca="false">IFERROR(I16/J16,"")</f>
        <v/>
      </c>
    </row>
    <row r="17" customFormat="false" ht="15" hidden="false" customHeight="false" outlineLevel="0" collapsed="false">
      <c r="A17" s="5"/>
      <c r="B17" s="5"/>
      <c r="C17" s="5"/>
      <c r="D17" s="5"/>
      <c r="E17" s="5"/>
      <c r="F17" s="5"/>
      <c r="G17" s="6" t="n">
        <f aca="false">IFERROR(D17-E17-F17,"")</f>
        <v>0</v>
      </c>
      <c r="H17" s="7" t="str">
        <f aca="false">IFERROR(G17/D17,"")</f>
        <v/>
      </c>
      <c r="I17" s="5"/>
      <c r="J17" s="5"/>
      <c r="K17" s="8" t="str">
        <f aca="false">IFERROR(I17/J17,"")</f>
        <v/>
      </c>
    </row>
    <row r="18" customFormat="false" ht="15" hidden="false" customHeight="false" outlineLevel="0" collapsed="false">
      <c r="A18" s="9"/>
      <c r="B18" s="9"/>
      <c r="C18" s="9"/>
      <c r="D18" s="9"/>
      <c r="E18" s="9"/>
      <c r="F18" s="9"/>
      <c r="G18" s="10" t="n">
        <f aca="false">IFERROR(D18-E18-F18,"")</f>
        <v>0</v>
      </c>
      <c r="H18" s="11" t="str">
        <f aca="false">IFERROR(G18/D18,"")</f>
        <v/>
      </c>
      <c r="I18" s="9"/>
      <c r="J18" s="9"/>
      <c r="K18" s="12" t="str">
        <f aca="false">IFERROR(I18/J18,"")</f>
        <v/>
      </c>
    </row>
    <row r="19" customFormat="false" ht="15" hidden="false" customHeight="false" outlineLevel="0" collapsed="false">
      <c r="A19" s="5"/>
      <c r="B19" s="5"/>
      <c r="C19" s="5"/>
      <c r="D19" s="5"/>
      <c r="E19" s="5"/>
      <c r="F19" s="5"/>
      <c r="G19" s="6" t="n">
        <f aca="false">IFERROR(D19-E19-F19,"")</f>
        <v>0</v>
      </c>
      <c r="H19" s="7" t="str">
        <f aca="false">IFERROR(G19/D19,"")</f>
        <v/>
      </c>
      <c r="I19" s="5"/>
      <c r="J19" s="5"/>
      <c r="K19" s="8" t="str">
        <f aca="false">IFERROR(I19/J19,"")</f>
        <v/>
      </c>
    </row>
    <row r="20" customFormat="false" ht="15" hidden="false" customHeight="false" outlineLevel="0" collapsed="false">
      <c r="A20" s="9"/>
      <c r="B20" s="9"/>
      <c r="C20" s="9"/>
      <c r="D20" s="9"/>
      <c r="E20" s="9"/>
      <c r="F20" s="9"/>
      <c r="G20" s="10" t="n">
        <f aca="false">IFERROR(D20-E20-F20,"")</f>
        <v>0</v>
      </c>
      <c r="H20" s="11" t="str">
        <f aca="false">IFERROR(G20/D20,"")</f>
        <v/>
      </c>
      <c r="I20" s="9"/>
      <c r="J20" s="9"/>
      <c r="K20" s="12" t="str">
        <f aca="false">IFERROR(I20/J20,"")</f>
        <v/>
      </c>
    </row>
    <row r="21" customFormat="false" ht="15" hidden="false" customHeight="false" outlineLevel="0" collapsed="false">
      <c r="A21" s="5"/>
      <c r="B21" s="5"/>
      <c r="C21" s="5"/>
      <c r="D21" s="5"/>
      <c r="E21" s="5"/>
      <c r="F21" s="5"/>
      <c r="G21" s="6" t="n">
        <f aca="false">IFERROR(D21-E21-F21,"")</f>
        <v>0</v>
      </c>
      <c r="H21" s="7" t="str">
        <f aca="false">IFERROR(G21/D21,"")</f>
        <v/>
      </c>
      <c r="I21" s="5"/>
      <c r="J21" s="5"/>
      <c r="K21" s="8" t="str">
        <f aca="false">IFERROR(I21/J21,"")</f>
        <v/>
      </c>
    </row>
    <row r="22" customFormat="false" ht="15" hidden="false" customHeight="false" outlineLevel="0" collapsed="false">
      <c r="A22" s="9"/>
      <c r="B22" s="9"/>
      <c r="C22" s="9"/>
      <c r="D22" s="9"/>
      <c r="E22" s="9"/>
      <c r="F22" s="9"/>
      <c r="G22" s="10" t="n">
        <f aca="false">IFERROR(D22-E22-F22,"")</f>
        <v>0</v>
      </c>
      <c r="H22" s="11" t="str">
        <f aca="false">IFERROR(G22/D22,"")</f>
        <v/>
      </c>
      <c r="I22" s="9"/>
      <c r="J22" s="9"/>
      <c r="K22" s="12" t="str">
        <f aca="false">IFERROR(I22/J22,"")</f>
        <v/>
      </c>
    </row>
    <row r="23" customFormat="false" ht="15" hidden="false" customHeight="false" outlineLevel="0" collapsed="false">
      <c r="A23" s="5"/>
      <c r="B23" s="5"/>
      <c r="C23" s="5"/>
      <c r="D23" s="5"/>
      <c r="E23" s="5"/>
      <c r="F23" s="5"/>
      <c r="G23" s="6" t="n">
        <f aca="false">IFERROR(D23-E23-F23,"")</f>
        <v>0</v>
      </c>
      <c r="H23" s="7" t="str">
        <f aca="false">IFERROR(G23/D23,"")</f>
        <v/>
      </c>
      <c r="I23" s="5"/>
      <c r="J23" s="5"/>
      <c r="K23" s="8" t="str">
        <f aca="false">IFERROR(I23/J23,"")</f>
        <v/>
      </c>
    </row>
    <row r="24" customFormat="false" ht="15" hidden="false" customHeight="false" outlineLevel="0" collapsed="false">
      <c r="A24" s="9"/>
      <c r="B24" s="9"/>
      <c r="C24" s="9"/>
      <c r="D24" s="9"/>
      <c r="E24" s="9"/>
      <c r="F24" s="9"/>
      <c r="G24" s="10" t="n">
        <f aca="false">IFERROR(D24-E24-F24,"")</f>
        <v>0</v>
      </c>
      <c r="H24" s="11" t="str">
        <f aca="false">IFERROR(G24/D24,"")</f>
        <v/>
      </c>
      <c r="I24" s="9"/>
      <c r="J24" s="9"/>
      <c r="K24" s="12" t="str">
        <f aca="false">IFERROR(I24/J24,"")</f>
        <v/>
      </c>
    </row>
    <row r="25" customFormat="false" ht="15" hidden="false" customHeight="false" outlineLevel="0" collapsed="false">
      <c r="A25" s="5"/>
      <c r="B25" s="5"/>
      <c r="C25" s="5"/>
      <c r="D25" s="5"/>
      <c r="E25" s="5"/>
      <c r="F25" s="5"/>
      <c r="G25" s="6" t="n">
        <f aca="false">IFERROR(D25-E25-F25,"")</f>
        <v>0</v>
      </c>
      <c r="H25" s="7" t="str">
        <f aca="false">IFERROR(G25/D25,"")</f>
        <v/>
      </c>
      <c r="I25" s="5"/>
      <c r="J25" s="5"/>
      <c r="K25" s="8" t="str">
        <f aca="false">IFERROR(I25/J25,"")</f>
        <v/>
      </c>
    </row>
    <row r="26" customFormat="false" ht="15" hidden="false" customHeight="false" outlineLevel="0" collapsed="false">
      <c r="A26" s="9"/>
      <c r="B26" s="9"/>
      <c r="C26" s="9"/>
      <c r="D26" s="9"/>
      <c r="E26" s="9"/>
      <c r="F26" s="9"/>
      <c r="G26" s="10" t="n">
        <f aca="false">IFERROR(D26-E26-F26,"")</f>
        <v>0</v>
      </c>
      <c r="H26" s="11" t="str">
        <f aca="false">IFERROR(G26/D26,"")</f>
        <v/>
      </c>
      <c r="I26" s="9"/>
      <c r="J26" s="9"/>
      <c r="K26" s="12" t="str">
        <f aca="false">IFERROR(I26/J26,"")</f>
        <v/>
      </c>
    </row>
    <row r="27" customFormat="false" ht="15" hidden="false" customHeight="false" outlineLevel="0" collapsed="false">
      <c r="A27" s="5"/>
      <c r="B27" s="5"/>
      <c r="C27" s="5"/>
      <c r="D27" s="5"/>
      <c r="E27" s="5"/>
      <c r="F27" s="5"/>
      <c r="G27" s="6" t="n">
        <f aca="false">IFERROR(D27-E27-F27,"")</f>
        <v>0</v>
      </c>
      <c r="H27" s="7" t="str">
        <f aca="false">IFERROR(G27/D27,"")</f>
        <v/>
      </c>
      <c r="I27" s="5"/>
      <c r="J27" s="5"/>
      <c r="K27" s="8" t="str">
        <f aca="false">IFERROR(I27/J27,"")</f>
        <v/>
      </c>
    </row>
    <row r="28" customFormat="false" ht="15" hidden="false" customHeight="false" outlineLevel="0" collapsed="false">
      <c r="A28" s="9"/>
      <c r="B28" s="9"/>
      <c r="C28" s="9"/>
      <c r="D28" s="9"/>
      <c r="E28" s="9"/>
      <c r="F28" s="9"/>
      <c r="G28" s="10" t="n">
        <f aca="false">IFERROR(D28-E28-F28,"")</f>
        <v>0</v>
      </c>
      <c r="H28" s="11" t="str">
        <f aca="false">IFERROR(G28/D28,"")</f>
        <v/>
      </c>
      <c r="I28" s="9"/>
      <c r="J28" s="9"/>
      <c r="K28" s="12" t="str">
        <f aca="false">IFERROR(I28/J28,"")</f>
        <v/>
      </c>
    </row>
    <row r="29" customFormat="false" ht="15" hidden="false" customHeight="false" outlineLevel="0" collapsed="false">
      <c r="A29" s="5"/>
      <c r="B29" s="5"/>
      <c r="C29" s="5"/>
      <c r="D29" s="5"/>
      <c r="E29" s="5"/>
      <c r="F29" s="5"/>
      <c r="G29" s="6" t="n">
        <f aca="false">IFERROR(D29-E29-F29,"")</f>
        <v>0</v>
      </c>
      <c r="H29" s="7" t="str">
        <f aca="false">IFERROR(G29/D29,"")</f>
        <v/>
      </c>
      <c r="I29" s="5"/>
      <c r="J29" s="5"/>
      <c r="K29" s="8" t="str">
        <f aca="false">IFERROR(I29/J29,"")</f>
        <v/>
      </c>
    </row>
    <row r="30" customFormat="false" ht="15" hidden="false" customHeight="false" outlineLevel="0" collapsed="false">
      <c r="A30" s="9"/>
      <c r="B30" s="9"/>
      <c r="C30" s="9"/>
      <c r="D30" s="9"/>
      <c r="E30" s="9"/>
      <c r="F30" s="9"/>
      <c r="G30" s="10" t="n">
        <f aca="false">IFERROR(D30-E30-F30,"")</f>
        <v>0</v>
      </c>
      <c r="H30" s="11" t="str">
        <f aca="false">IFERROR(G30/D30,"")</f>
        <v/>
      </c>
      <c r="I30" s="9"/>
      <c r="J30" s="9"/>
      <c r="K30" s="12" t="str">
        <f aca="false">IFERROR(I30/J30,"")</f>
        <v/>
      </c>
    </row>
    <row r="31" customFormat="false" ht="15" hidden="false" customHeight="false" outlineLevel="0" collapsed="false">
      <c r="A31" s="5"/>
      <c r="B31" s="5"/>
      <c r="C31" s="5"/>
      <c r="D31" s="5"/>
      <c r="E31" s="5"/>
      <c r="F31" s="5"/>
      <c r="G31" s="6" t="n">
        <f aca="false">IFERROR(D31-E31-F31,"")</f>
        <v>0</v>
      </c>
      <c r="H31" s="7" t="str">
        <f aca="false">IFERROR(G31/D31,"")</f>
        <v/>
      </c>
      <c r="I31" s="5"/>
      <c r="J31" s="5"/>
      <c r="K31" s="8" t="str">
        <f aca="false">IFERROR(I31/J31,"")</f>
        <v/>
      </c>
    </row>
    <row r="32" customFormat="false" ht="15" hidden="false" customHeight="false" outlineLevel="0" collapsed="false">
      <c r="A32" s="9"/>
      <c r="B32" s="9"/>
      <c r="C32" s="9"/>
      <c r="D32" s="9"/>
      <c r="E32" s="9"/>
      <c r="F32" s="9"/>
      <c r="G32" s="10" t="n">
        <f aca="false">IFERROR(D32-E32-F32,"")</f>
        <v>0</v>
      </c>
      <c r="H32" s="11" t="str">
        <f aca="false">IFERROR(G32/D32,"")</f>
        <v/>
      </c>
      <c r="I32" s="9"/>
      <c r="J32" s="9"/>
      <c r="K32" s="12" t="str">
        <f aca="false">IFERROR(I32/J32,"")</f>
        <v/>
      </c>
    </row>
    <row r="33" customFormat="false" ht="15" hidden="false" customHeight="false" outlineLevel="0" collapsed="false">
      <c r="A33" s="5"/>
      <c r="B33" s="5"/>
      <c r="C33" s="5"/>
      <c r="D33" s="5"/>
      <c r="E33" s="5"/>
      <c r="F33" s="5"/>
      <c r="G33" s="6" t="n">
        <f aca="false">IFERROR(D33-E33-F33,"")</f>
        <v>0</v>
      </c>
      <c r="H33" s="7" t="str">
        <f aca="false">IFERROR(G33/D33,"")</f>
        <v/>
      </c>
      <c r="I33" s="5"/>
      <c r="J33" s="5"/>
      <c r="K33" s="8" t="str">
        <f aca="false">IFERROR(I33/J33,"")</f>
        <v/>
      </c>
    </row>
    <row r="34" customFormat="false" ht="15" hidden="false" customHeight="false" outlineLevel="0" collapsed="false">
      <c r="A34" s="9"/>
      <c r="B34" s="9"/>
      <c r="C34" s="9"/>
      <c r="D34" s="9"/>
      <c r="E34" s="9"/>
      <c r="F34" s="9"/>
      <c r="G34" s="10" t="n">
        <f aca="false">IFERROR(D34-E34-F34,"")</f>
        <v>0</v>
      </c>
      <c r="H34" s="11" t="str">
        <f aca="false">IFERROR(G34/D34,"")</f>
        <v/>
      </c>
      <c r="I34" s="9"/>
      <c r="J34" s="9"/>
      <c r="K34" s="12" t="str">
        <f aca="false">IFERROR(I34/J34,"")</f>
        <v/>
      </c>
    </row>
  </sheetData>
  <mergeCells count="3">
    <mergeCell ref="A1:K1"/>
    <mergeCell ref="A2:K2"/>
    <mergeCell ref="A3:K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8"/>
    <col collapsed="false" customWidth="true" hidden="false" outlineLevel="0" max="4" min="3" style="0" width="16"/>
    <col collapsed="false" customWidth="true" hidden="false" outlineLevel="0" max="5" min="5" style="0" width="20"/>
    <col collapsed="false" customWidth="true" hidden="false" outlineLevel="0" max="6" min="6" style="0" width="18"/>
  </cols>
  <sheetData>
    <row r="1" customFormat="false" ht="39.75" hidden="false" customHeight="true" outlineLevel="0" collapsed="false">
      <c r="A1" s="1" t="s">
        <v>23</v>
      </c>
      <c r="B1" s="1"/>
      <c r="C1" s="1"/>
      <c r="D1" s="1"/>
      <c r="E1" s="1"/>
      <c r="F1" s="1"/>
      <c r="G1" s="1"/>
      <c r="H1" s="1"/>
      <c r="I1" s="1"/>
      <c r="J1" s="1"/>
    </row>
    <row r="2" customFormat="false" ht="21.75" hidden="false" customHeight="true" outlineLevel="0" collapsed="false">
      <c r="A2" s="2" t="s">
        <v>24</v>
      </c>
      <c r="B2" s="2"/>
      <c r="C2" s="2"/>
      <c r="D2" s="2"/>
      <c r="E2" s="2"/>
      <c r="F2" s="2"/>
      <c r="G2" s="2"/>
      <c r="H2" s="2"/>
      <c r="I2" s="2"/>
      <c r="J2" s="2"/>
    </row>
    <row r="3" customFormat="false" ht="18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customFormat="false" ht="36" hidden="false" customHeight="true" outlineLevel="0" collapsed="false">
      <c r="A4" s="4" t="s">
        <v>5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</row>
    <row r="5" customFormat="false" ht="15" hidden="false" customHeight="false" outlineLevel="0" collapsed="false">
      <c r="A5" s="13" t="s">
        <v>16</v>
      </c>
      <c r="B5" s="7" t="n">
        <f aca="false">IFERROR(AVERAGEIF('Utilization Log'!C:C,A5,'Utilization Log'!H:H),"")</f>
        <v>0.890625</v>
      </c>
      <c r="C5" s="8" t="n">
        <f aca="false">IFERROR(AVERAGEIF('Utilization Log'!C:C,A5,'Utilization Log'!K:K),"")</f>
        <v>0.855</v>
      </c>
      <c r="D5" s="6" t="n">
        <f aca="false">COUNTIF('Utilization Log'!C:C,A5)</f>
        <v>2</v>
      </c>
      <c r="E5" s="14" t="n">
        <f aca="false">IFERROR(SUMIF('Utilization Log'!C:C,A5,'Utilization Log'!E:E)+SUMIF('Utilization Log'!C:C,A5,'Utilization Log'!F:F),"")</f>
        <v>105</v>
      </c>
      <c r="F5" s="15" t="str">
        <f aca="false">IFERROR(IF(B5&lt;0.75,"⚠️ Below Target",IF(B5&lt;0.85,"📊 Acceptable","✅ Strong")),"—")</f>
        <v>✅ Strong</v>
      </c>
    </row>
    <row r="6" customFormat="false" ht="15" hidden="false" customHeight="false" outlineLevel="0" collapsed="false">
      <c r="A6" s="16" t="s">
        <v>17</v>
      </c>
      <c r="B6" s="11" t="n">
        <f aca="false">IFERROR(AVERAGEIF('Utilization Log'!C:C,A6,'Utilization Log'!H:H),"")</f>
        <v>0.895833333333333</v>
      </c>
      <c r="C6" s="12" t="n">
        <f aca="false">IFERROR(AVERAGEIF('Utilization Log'!C:C,A6,'Utilization Log'!K:K),"")</f>
        <v>0.935483870967742</v>
      </c>
      <c r="D6" s="10" t="n">
        <f aca="false">COUNTIF('Utilization Log'!C:C,A6)</f>
        <v>1</v>
      </c>
      <c r="E6" s="17" t="n">
        <f aca="false">IFERROR(SUMIF('Utilization Log'!C:C,A6,'Utilization Log'!E:E)+SUMIF('Utilization Log'!C:C,A6,'Utilization Log'!F:F),"")</f>
        <v>50</v>
      </c>
      <c r="F6" s="18" t="str">
        <f aca="false">IFERROR(IF(B6&lt;0.75,"⚠️ Below Target",IF(B6&lt;0.85,"📊 Acceptable","✅ Strong")),"—")</f>
        <v>✅ Strong</v>
      </c>
    </row>
    <row r="7" customFormat="false" ht="15" hidden="false" customHeight="false" outlineLevel="0" collapsed="false">
      <c r="A7" s="13" t="s">
        <v>19</v>
      </c>
      <c r="B7" s="7" t="n">
        <f aca="false">IFERROR(AVERAGEIF('Utilization Log'!C:C,A7,'Utilization Log'!H:H),"")</f>
        <v>0.9375</v>
      </c>
      <c r="C7" s="8" t="n">
        <f aca="false">IFERROR(AVERAGEIF('Utilization Log'!C:C,A7,'Utilization Log'!K:K),"")</f>
        <v>0.958333333333333</v>
      </c>
      <c r="D7" s="6" t="n">
        <f aca="false">COUNTIF('Utilization Log'!C:C,A7)</f>
        <v>1</v>
      </c>
      <c r="E7" s="14" t="n">
        <f aca="false">IFERROR(SUMIF('Utilization Log'!C:C,A7,'Utilization Log'!E:E)+SUMIF('Utilization Log'!C:C,A7,'Utilization Log'!F:F),"")</f>
        <v>30</v>
      </c>
      <c r="F7" s="15" t="str">
        <f aca="false">IFERROR(IF(B7&lt;0.75,"⚠️ Below Target",IF(B7&lt;0.85,"📊 Acceptable","✅ Strong")),"—")</f>
        <v>✅ Strong</v>
      </c>
    </row>
    <row r="8" customFormat="false" ht="15" hidden="false" customHeight="false" outlineLevel="0" collapsed="false">
      <c r="A8" s="16" t="s">
        <v>22</v>
      </c>
      <c r="B8" s="11" t="n">
        <f aca="false">IFERROR(AVERAGEIF('Utilization Log'!C:C,A8,'Utilization Log'!H:H),"")</f>
        <v>0.9375</v>
      </c>
      <c r="C8" s="12" t="n">
        <f aca="false">IFERROR(AVERAGEIF('Utilization Log'!C:C,A8,'Utilization Log'!K:K),"")</f>
        <v>0.966666666666667</v>
      </c>
      <c r="D8" s="10" t="n">
        <f aca="false">COUNTIF('Utilization Log'!C:C,A8)</f>
        <v>1</v>
      </c>
      <c r="E8" s="17" t="n">
        <f aca="false">IFERROR(SUMIF('Utilization Log'!C:C,A8,'Utilization Log'!E:E)+SUMIF('Utilization Log'!C:C,A8,'Utilization Log'!F:F),"")</f>
        <v>30</v>
      </c>
      <c r="F8" s="18" t="str">
        <f aca="false">IFERROR(IF(B8&lt;0.75,"⚠️ Below Target",IF(B8&lt;0.85,"📊 Acceptable","✅ Strong")),"—")</f>
        <v>✅ Strong</v>
      </c>
    </row>
    <row r="9" customFormat="false" ht="15" hidden="false" customHeight="false" outlineLevel="0" collapsed="false">
      <c r="A9" s="13" t="s">
        <v>30</v>
      </c>
      <c r="B9" s="7" t="str">
        <f aca="false">IFERROR(AVERAGEIF('Utilization Log'!C:C,A9,'Utilization Log'!H:H),"")</f>
        <v/>
      </c>
      <c r="C9" s="8" t="str">
        <f aca="false">IFERROR(AVERAGEIF('Utilization Log'!C:C,A9,'Utilization Log'!K:K),"")</f>
        <v/>
      </c>
      <c r="D9" s="6" t="n">
        <f aca="false">COUNTIF('Utilization Log'!C:C,A9)</f>
        <v>0</v>
      </c>
      <c r="E9" s="14" t="n">
        <f aca="false">IFERROR(SUMIF('Utilization Log'!C:C,A9,'Utilization Log'!E:E)+SUMIF('Utilization Log'!C:C,A9,'Utilization Log'!F:F),"")</f>
        <v>0</v>
      </c>
      <c r="F9" s="15" t="str">
        <f aca="false">IFERROR(IF(B9&lt;0.75,"⚠️ Below Target",IF(B9&lt;0.85,"📊 Acceptable","✅ Strong")),"—")</f>
        <v>✅ Strong</v>
      </c>
    </row>
    <row r="11" customFormat="false" ht="30" hidden="false" customHeight="true" outlineLevel="0" collapsed="false">
      <c r="A11" s="19" t="s">
        <v>31</v>
      </c>
      <c r="B11" s="19"/>
      <c r="C11" s="19"/>
      <c r="D11" s="19"/>
      <c r="E11" s="19"/>
      <c r="F11" s="19"/>
    </row>
  </sheetData>
  <mergeCells count="4">
    <mergeCell ref="A1:J1"/>
    <mergeCell ref="A2:J2"/>
    <mergeCell ref="A3:J3"/>
    <mergeCell ref="A11:F1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2026-04-07T14:16:16Z</dcterms:created>
  <dc:creator>openpyxl</dc:creator>
  <dc:description/>
  <dc:language>en-US</dc:language>
  <cp:lastModifiedBy/>
  <dcterms:modified xsi:type="dcterms:W3CDTF">2026-04-07T14:16:16Z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