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5" sheetId="1" r:id="rId4"/>
    <sheet state="visible" name="2024" sheetId="2" r:id="rId5"/>
  </sheets>
  <definedNames>
    <definedName hidden="1" localSheetId="0" name="_xlnm._FilterDatabase">'2025'!$L$20:$L$30</definedName>
    <definedName hidden="1" localSheetId="1" name="_xlnm._FilterDatabase">'2024'!$L$20:$L$29</definedName>
  </definedNames>
  <calcPr/>
</workbook>
</file>

<file path=xl/sharedStrings.xml><?xml version="1.0" encoding="utf-8"?>
<sst xmlns="http://schemas.openxmlformats.org/spreadsheetml/2006/main" count="166" uniqueCount="46">
  <si>
    <t>Income</t>
  </si>
  <si>
    <t xml:space="preserve">January 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</si>
  <si>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</si>
  <si>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</si>
  <si>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</si>
  <si>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</si>
  <si>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</si>
  <si>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</si>
  <si>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</si>
  <si>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</si>
  <si>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</si>
  <si>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</si>
  <si>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</si>
  <si>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</si>
  <si>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Sales</t>
  </si>
  <si>
    <t>Refunds</t>
  </si>
  <si>
    <t>Total Income</t>
  </si>
  <si>
    <t>Cost of Goods</t>
  </si>
  <si>
    <t>Product Costs + Shipping</t>
  </si>
  <si>
    <t xml:space="preserve">Gross Profit </t>
  </si>
  <si>
    <t>Expenses</t>
  </si>
  <si>
    <t>TikTok</t>
  </si>
  <si>
    <t>Google</t>
  </si>
  <si>
    <t>Facebook</t>
  </si>
  <si>
    <t>Snapchat</t>
  </si>
  <si>
    <t>Pinterest</t>
  </si>
  <si>
    <t>Processing Fees</t>
  </si>
  <si>
    <t>Content Costs</t>
  </si>
  <si>
    <t xml:space="preserve">Shopify Bill </t>
  </si>
  <si>
    <t>(Klaviyo, TripleWhale)</t>
  </si>
  <si>
    <t xml:space="preserve">3rd Party Softwares </t>
  </si>
  <si>
    <t>Virtual Assistant(s)</t>
  </si>
  <si>
    <t>Email Agency</t>
  </si>
  <si>
    <t>Disputes &amp; Chargebacks</t>
  </si>
  <si>
    <t>*ADD MORE ROWS IF NEEDED*</t>
  </si>
  <si>
    <t>Total Expenses</t>
  </si>
  <si>
    <t>Profit</t>
  </si>
  <si>
    <t>Total Net Profit</t>
  </si>
  <si>
    <t>Net Profit</t>
  </si>
  <si>
    <t>Total Spent Per Traffic Source</t>
  </si>
  <si>
    <t>Google Adwords</t>
  </si>
  <si>
    <t>Tiktok</t>
  </si>
  <si>
    <t xml:space="preserve">(-$15.53)	</t>
  </si>
  <si>
    <t xml:space="preserve">Video </t>
  </si>
  <si>
    <t>Apps &amp; Software</t>
  </si>
  <si>
    <t>Consultancy Agency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</si>
</sst>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[$$]#,##0.00"/>
    <numFmt numFmtId="165" formatCode="&quot;$&quot;#,##0.00"/>
    <numFmt numFmtId="166" formatCode="&quot;$&quot;#,##0"/>
    <numFmt numFmtId="167" formatCode="_(&quot;$&quot;* #,##0.00_);_(&quot;$&quot;* \(#,##0.00\);_(&quot;$&quot;* &quot;-&quot;??_);_(@_)"/>
  </numFmts>
  <fonts count="15">
    <font>
      <sz val="10.0"/>
      <color rgb="FF000000"/>
      <name val="Calibri"/>
      <scheme val="minor"/>
    </font>
    <font>
      <b/>
      <sz val="12.0"/>
      <color rgb="FFFF9900"/>
      <name val="Montserrat"/>
    </font>
    <font>
      <color theme="1"/>
      <name val="Montserrat"/>
    </font>
    <font>
      <i/>
      <u/>
      <color theme="1"/>
      <name val="Montserrat"/>
    </font>
    <font>
      <b/>
      <color rgb="FFFFFFFF"/>
      <name val="Montserrat"/>
    </font>
    <font>
      <sz val="10.0"/>
      <color theme="1"/>
      <name val="Montserrat"/>
    </font>
    <font>
      <sz val="10.0"/>
      <color rgb="FF000000"/>
      <name val="Montserrat"/>
    </font>
    <font>
      <sz val="10.0"/>
      <color rgb="FF303030"/>
      <name val="Montserrat"/>
    </font>
    <font>
      <b/>
      <color theme="1"/>
      <name val="Montserrat"/>
    </font>
    <font>
      <b/>
      <color rgb="FF000000"/>
      <name val="Montserrat"/>
    </font>
    <font>
      <b/>
      <color rgb="FF303030"/>
      <name val="Montserrat"/>
    </font>
    <font>
      <b/>
      <sz val="10.0"/>
      <color theme="1"/>
      <name val="Montserrat"/>
    </font>
    <font>
      <color rgb="FF000000"/>
      <name val="Montserrat"/>
    </font>
    <font>
      <color rgb="FF303030"/>
      <name val="Montserrat"/>
    </font>
    <font>
      <sz val="9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680D6A"/>
        <bgColor rgb="FF680D6A"/>
      </patternFill>
    </fill>
    <fill>
      <patternFill patternType="solid">
        <fgColor rgb="FFFFFFFF"/>
        <bgColor rgb="FFFFFFFF"/>
      </patternFill>
    </fill>
    <fill>
      <patternFill patternType="solid">
        <fgColor rgb="FFF7F7F7"/>
        <bgColor rgb="FFF7F7F7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1">
    <border/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/>
    </xf>
    <xf borderId="0" fillId="0" fontId="2" numFmtId="0" xfId="0" applyFont="1"/>
    <xf borderId="0" fillId="0" fontId="2" numFmtId="0" xfId="0" applyFont="1"/>
    <xf borderId="0" fillId="0" fontId="3" numFmtId="0" xfId="0" applyAlignment="1" applyFont="1">
      <alignment vertical="bottom"/>
    </xf>
    <xf borderId="0" fillId="0" fontId="2" numFmtId="0" xfId="0" applyAlignment="1" applyFont="1">
      <alignment horizontal="right" vertical="bottom"/>
    </xf>
    <xf borderId="0" fillId="0" fontId="2" numFmtId="0" xfId="0" applyAlignment="1" applyFont="1">
      <alignment vertical="bottom"/>
    </xf>
    <xf borderId="0" fillId="0" fontId="2" numFmtId="0" xfId="0" applyAlignment="1" applyFont="1">
      <alignment readingOrder="0"/>
    </xf>
    <xf borderId="0" fillId="2" fontId="4" numFmtId="0" xfId="0" applyAlignment="1" applyFill="1" applyFont="1">
      <alignment vertical="bottom"/>
    </xf>
    <xf borderId="0" fillId="2" fontId="4" numFmtId="0" xfId="0" applyAlignment="1" applyFont="1">
      <alignment readingOrder="0"/>
    </xf>
    <xf borderId="0" fillId="2" fontId="4" numFmtId="0" xfId="0" applyAlignment="1" applyFont="1">
      <alignment horizontal="right" vertical="bottom"/>
    </xf>
    <xf borderId="0" fillId="0" fontId="5" numFmtId="164" xfId="0" applyAlignment="1" applyFont="1" applyNumberFormat="1">
      <alignment readingOrder="0" shrinkToFit="0" wrapText="0"/>
    </xf>
    <xf borderId="0" fillId="3" fontId="6" numFmtId="164" xfId="0" applyAlignment="1" applyFill="1" applyFont="1" applyNumberFormat="1">
      <alignment horizontal="right" readingOrder="0" vertical="bottom"/>
    </xf>
    <xf borderId="0" fillId="0" fontId="5" numFmtId="164" xfId="0" applyAlignment="1" applyFont="1" applyNumberFormat="1">
      <alignment readingOrder="0"/>
    </xf>
    <xf borderId="0" fillId="4" fontId="7" numFmtId="164" xfId="0" applyAlignment="1" applyFill="1" applyFont="1" applyNumberFormat="1">
      <alignment horizontal="right" readingOrder="0" shrinkToFit="0" wrapText="0"/>
    </xf>
    <xf borderId="0" fillId="4" fontId="7" numFmtId="164" xfId="0" applyAlignment="1" applyFont="1" applyNumberFormat="1">
      <alignment horizontal="right" readingOrder="0"/>
    </xf>
    <xf borderId="0" fillId="3" fontId="7" numFmtId="164" xfId="0" applyAlignment="1" applyFont="1" applyNumberFormat="1">
      <alignment horizontal="right" readingOrder="0"/>
    </xf>
    <xf borderId="0" fillId="3" fontId="6" numFmtId="164" xfId="0" applyAlignment="1" applyFont="1" applyNumberFormat="1">
      <alignment horizontal="right" readingOrder="0"/>
    </xf>
    <xf borderId="0" fillId="5" fontId="5" numFmtId="164" xfId="0" applyAlignment="1" applyFill="1" applyFont="1" applyNumberFormat="1">
      <alignment readingOrder="0" vertical="bottom"/>
    </xf>
    <xf borderId="0" fillId="0" fontId="2" numFmtId="0" xfId="0" applyAlignment="1" applyFont="1">
      <alignment readingOrder="0" vertical="bottom"/>
    </xf>
    <xf borderId="0" fillId="3" fontId="7" numFmtId="164" xfId="0" applyAlignment="1" applyFont="1" applyNumberFormat="1">
      <alignment readingOrder="0" shrinkToFit="0" wrapText="0"/>
    </xf>
    <xf borderId="0" fillId="3" fontId="5" numFmtId="164" xfId="0" applyAlignment="1" applyFont="1" applyNumberFormat="1">
      <alignment horizontal="right" readingOrder="0" vertical="bottom"/>
    </xf>
    <xf borderId="0" fillId="5" fontId="8" numFmtId="0" xfId="0" applyAlignment="1" applyFont="1">
      <alignment vertical="bottom"/>
    </xf>
    <xf borderId="0" fillId="6" fontId="8" numFmtId="164" xfId="0" applyAlignment="1" applyFill="1" applyFont="1" applyNumberFormat="1">
      <alignment readingOrder="0" shrinkToFit="0" wrapText="0"/>
    </xf>
    <xf borderId="0" fillId="6" fontId="9" numFmtId="164" xfId="0" applyAlignment="1" applyFont="1" applyNumberFormat="1">
      <alignment horizontal="right" readingOrder="0" vertical="bottom"/>
    </xf>
    <xf borderId="0" fillId="6" fontId="8" numFmtId="164" xfId="0" applyAlignment="1" applyFont="1" applyNumberFormat="1">
      <alignment readingOrder="0"/>
    </xf>
    <xf borderId="0" fillId="6" fontId="10" numFmtId="164" xfId="0" applyAlignment="1" applyFont="1" applyNumberFormat="1">
      <alignment horizontal="right" readingOrder="0" shrinkToFit="0" wrapText="0"/>
    </xf>
    <xf borderId="0" fillId="6" fontId="10" numFmtId="164" xfId="0" applyAlignment="1" applyFont="1" applyNumberFormat="1">
      <alignment horizontal="right" readingOrder="0"/>
    </xf>
    <xf borderId="0" fillId="6" fontId="9" numFmtId="164" xfId="0" applyAlignment="1" applyFont="1" applyNumberFormat="1">
      <alignment horizontal="right" readingOrder="0"/>
    </xf>
    <xf borderId="0" fillId="6" fontId="8" numFmtId="164" xfId="0" applyAlignment="1" applyFont="1" applyNumberFormat="1">
      <alignment readingOrder="0" vertical="bottom"/>
    </xf>
    <xf borderId="0" fillId="0" fontId="6" numFmtId="164" xfId="0" applyAlignment="1" applyFont="1" applyNumberFormat="1">
      <alignment horizontal="right" readingOrder="0"/>
    </xf>
    <xf borderId="0" fillId="0" fontId="5" numFmtId="164" xfId="0" applyAlignment="1" applyFont="1" applyNumberFormat="1">
      <alignment readingOrder="0" vertical="bottom"/>
    </xf>
    <xf borderId="0" fillId="5" fontId="5" numFmtId="164" xfId="0" applyAlignment="1" applyFont="1" applyNumberFormat="1">
      <alignment horizontal="right" readingOrder="0" vertical="bottom"/>
    </xf>
    <xf borderId="0" fillId="5" fontId="11" numFmtId="164" xfId="0" applyAlignment="1" applyFont="1" applyNumberFormat="1">
      <alignment horizontal="right" vertical="bottom"/>
    </xf>
    <xf borderId="0" fillId="5" fontId="11" numFmtId="164" xfId="0" applyAlignment="1" applyFont="1" applyNumberFormat="1">
      <alignment readingOrder="0" vertical="bottom"/>
    </xf>
    <xf borderId="0" fillId="0" fontId="2" numFmtId="165" xfId="0" applyAlignment="1" applyFont="1" applyNumberFormat="1">
      <alignment readingOrder="0"/>
    </xf>
    <xf borderId="0" fillId="0" fontId="5" numFmtId="0" xfId="0" applyAlignment="1" applyFont="1">
      <alignment readingOrder="0" vertical="bottom"/>
    </xf>
    <xf borderId="0" fillId="0" fontId="5" numFmtId="165" xfId="0" applyAlignment="1" applyFont="1" applyNumberFormat="1">
      <alignment horizontal="right" readingOrder="0" vertical="bottom"/>
    </xf>
    <xf borderId="0" fillId="5" fontId="5" numFmtId="165" xfId="0" applyAlignment="1" applyFont="1" applyNumberFormat="1">
      <alignment horizontal="right" vertical="bottom"/>
    </xf>
    <xf borderId="0" fillId="0" fontId="5" numFmtId="0" xfId="0" applyFont="1"/>
    <xf borderId="0" fillId="3" fontId="5" numFmtId="165" xfId="0" applyAlignment="1" applyFont="1" applyNumberFormat="1">
      <alignment horizontal="right" readingOrder="0" vertical="bottom"/>
    </xf>
    <xf borderId="0" fillId="0" fontId="5" numFmtId="165" xfId="0" applyAlignment="1" applyFont="1" applyNumberFormat="1">
      <alignment readingOrder="0"/>
    </xf>
    <xf borderId="0" fillId="0" fontId="5" numFmtId="0" xfId="0" applyAlignment="1" applyFont="1">
      <alignment readingOrder="0"/>
    </xf>
    <xf borderId="0" fillId="0" fontId="5" numFmtId="166" xfId="0" applyAlignment="1" applyFont="1" applyNumberFormat="1">
      <alignment readingOrder="0"/>
    </xf>
    <xf borderId="0" fillId="0" fontId="5" numFmtId="0" xfId="0" applyAlignment="1" applyFont="1">
      <alignment vertical="bottom"/>
    </xf>
    <xf borderId="0" fillId="0" fontId="5" numFmtId="167" xfId="0" applyAlignment="1" applyFont="1" applyNumberFormat="1">
      <alignment horizontal="right" readingOrder="0"/>
    </xf>
    <xf borderId="0" fillId="0" fontId="5" numFmtId="167" xfId="0" applyAlignment="1" applyFont="1" applyNumberFormat="1">
      <alignment horizontal="right"/>
    </xf>
    <xf borderId="0" fillId="3" fontId="7" numFmtId="165" xfId="0" applyAlignment="1" applyFont="1" applyNumberFormat="1">
      <alignment readingOrder="0"/>
    </xf>
    <xf borderId="0" fillId="0" fontId="5" numFmtId="165" xfId="0" applyAlignment="1" applyFont="1" applyNumberFormat="1">
      <alignment readingOrder="0"/>
    </xf>
    <xf borderId="0" fillId="0" fontId="6" numFmtId="0" xfId="0" applyAlignment="1" applyFont="1">
      <alignment readingOrder="0" vertical="bottom"/>
    </xf>
    <xf borderId="0" fillId="0" fontId="12" numFmtId="0" xfId="0" applyAlignment="1" applyFont="1">
      <alignment readingOrder="0"/>
    </xf>
    <xf borderId="0" fillId="5" fontId="5" numFmtId="165" xfId="0" applyAlignment="1" applyFont="1" applyNumberFormat="1">
      <alignment horizontal="right" readingOrder="0" vertical="bottom"/>
    </xf>
    <xf borderId="0" fillId="5" fontId="11" numFmtId="165" xfId="0" applyAlignment="1" applyFont="1" applyNumberFormat="1">
      <alignment horizontal="right" vertical="bottom"/>
    </xf>
    <xf borderId="0" fillId="5" fontId="11" numFmtId="165" xfId="0" applyAlignment="1" applyFont="1" applyNumberFormat="1">
      <alignment horizontal="right" readingOrder="0" vertical="bottom"/>
    </xf>
    <xf borderId="0" fillId="3" fontId="2" numFmtId="0" xfId="0" applyAlignment="1" applyFont="1">
      <alignment vertical="bottom"/>
    </xf>
    <xf borderId="0" fillId="2" fontId="4" numFmtId="0" xfId="0" applyAlignment="1" applyFont="1">
      <alignment horizontal="right" readingOrder="0" vertical="bottom"/>
    </xf>
    <xf borderId="0" fillId="5" fontId="8" numFmtId="165" xfId="0" applyAlignment="1" applyFont="1" applyNumberFormat="1">
      <alignment horizontal="right" vertical="bottom"/>
    </xf>
    <xf borderId="0" fillId="5" fontId="8" numFmtId="165" xfId="0" applyAlignment="1" applyFont="1" applyNumberFormat="1">
      <alignment horizontal="right" readingOrder="0" vertical="bottom"/>
    </xf>
    <xf borderId="0" fillId="0" fontId="8" numFmtId="0" xfId="0" applyAlignment="1" applyFont="1">
      <alignment readingOrder="0"/>
    </xf>
    <xf borderId="0" fillId="2" fontId="4" numFmtId="0" xfId="0" applyFont="1"/>
    <xf borderId="0" fillId="0" fontId="2" numFmtId="165" xfId="0" applyFont="1" applyNumberFormat="1"/>
    <xf borderId="0" fillId="0" fontId="2" numFmtId="165" xfId="0" applyAlignment="1" applyFont="1" applyNumberFormat="1">
      <alignment readingOrder="0"/>
    </xf>
    <xf borderId="0" fillId="0" fontId="2" numFmtId="165" xfId="0" applyAlignment="1" applyFont="1" applyNumberFormat="1">
      <alignment horizontal="right" vertical="bottom"/>
    </xf>
    <xf borderId="0" fillId="0" fontId="2" numFmtId="2" xfId="0" applyAlignment="1" applyFont="1" applyNumberFormat="1">
      <alignment horizontal="right" vertical="bottom"/>
    </xf>
    <xf borderId="0" fillId="3" fontId="12" numFmtId="0" xfId="0" applyAlignment="1" applyFont="1">
      <alignment vertical="bottom"/>
    </xf>
    <xf borderId="0" fillId="3" fontId="12" numFmtId="165" xfId="0" applyAlignment="1" applyFont="1" applyNumberFormat="1">
      <alignment horizontal="right" vertical="bottom"/>
    </xf>
    <xf borderId="0" fillId="3" fontId="2" numFmtId="4" xfId="0" applyAlignment="1" applyFont="1" applyNumberFormat="1">
      <alignment horizontal="right" vertical="bottom"/>
    </xf>
    <xf borderId="0" fillId="0" fontId="2" numFmtId="164" xfId="0" applyAlignment="1" applyFont="1" applyNumberFormat="1">
      <alignment readingOrder="0" shrinkToFit="0" wrapText="0"/>
    </xf>
    <xf borderId="0" fillId="3" fontId="12" numFmtId="164" xfId="0" applyAlignment="1" applyFont="1" applyNumberFormat="1">
      <alignment horizontal="right" readingOrder="0" vertical="bottom"/>
    </xf>
    <xf borderId="0" fillId="0" fontId="2" numFmtId="164" xfId="0" applyAlignment="1" applyFont="1" applyNumberFormat="1">
      <alignment readingOrder="0"/>
    </xf>
    <xf borderId="0" fillId="4" fontId="13" numFmtId="164" xfId="0" applyAlignment="1" applyFont="1" applyNumberFormat="1">
      <alignment horizontal="right" readingOrder="0" shrinkToFit="0" wrapText="0"/>
    </xf>
    <xf borderId="0" fillId="4" fontId="13" numFmtId="164" xfId="0" applyAlignment="1" applyFont="1" applyNumberFormat="1">
      <alignment horizontal="right" readingOrder="0"/>
    </xf>
    <xf borderId="0" fillId="3" fontId="13" numFmtId="164" xfId="0" applyAlignment="1" applyFont="1" applyNumberFormat="1">
      <alignment horizontal="right" readingOrder="0"/>
    </xf>
    <xf borderId="0" fillId="3" fontId="12" numFmtId="164" xfId="0" applyAlignment="1" applyFont="1" applyNumberFormat="1">
      <alignment horizontal="right" readingOrder="0"/>
    </xf>
    <xf borderId="0" fillId="5" fontId="2" numFmtId="164" xfId="0" applyAlignment="1" applyFont="1" applyNumberFormat="1">
      <alignment readingOrder="0" vertical="bottom"/>
    </xf>
    <xf borderId="0" fillId="3" fontId="2" numFmtId="164" xfId="0" applyAlignment="1" applyFont="1" applyNumberFormat="1">
      <alignment horizontal="right" readingOrder="0" vertical="bottom"/>
    </xf>
    <xf borderId="0" fillId="0" fontId="12" numFmtId="164" xfId="0" applyAlignment="1" applyFont="1" applyNumberFormat="1">
      <alignment horizontal="right" readingOrder="0"/>
    </xf>
    <xf borderId="0" fillId="0" fontId="2" numFmtId="164" xfId="0" applyAlignment="1" applyFont="1" applyNumberFormat="1">
      <alignment readingOrder="0" vertical="bottom"/>
    </xf>
    <xf borderId="0" fillId="5" fontId="2" numFmtId="164" xfId="0" applyAlignment="1" applyFont="1" applyNumberFormat="1">
      <alignment horizontal="right" readingOrder="0" vertical="bottom"/>
    </xf>
    <xf borderId="0" fillId="5" fontId="8" numFmtId="164" xfId="0" applyAlignment="1" applyFont="1" applyNumberFormat="1">
      <alignment horizontal="right" vertical="bottom"/>
    </xf>
    <xf borderId="0" fillId="5" fontId="8" numFmtId="164" xfId="0" applyAlignment="1" applyFont="1" applyNumberFormat="1">
      <alignment readingOrder="0" vertical="bottom"/>
    </xf>
    <xf borderId="0" fillId="0" fontId="2" numFmtId="165" xfId="0" applyAlignment="1" applyFont="1" applyNumberFormat="1">
      <alignment horizontal="right" readingOrder="0" vertical="bottom"/>
    </xf>
    <xf borderId="0" fillId="5" fontId="2" numFmtId="165" xfId="0" applyAlignment="1" applyFont="1" applyNumberFormat="1">
      <alignment horizontal="right" vertical="bottom"/>
    </xf>
    <xf borderId="0" fillId="3" fontId="2" numFmtId="165" xfId="0" applyAlignment="1" applyFont="1" applyNumberFormat="1">
      <alignment horizontal="right" readingOrder="0" vertical="bottom"/>
    </xf>
    <xf borderId="0" fillId="0" fontId="2" numFmtId="166" xfId="0" applyAlignment="1" applyFont="1" applyNumberFormat="1">
      <alignment readingOrder="0"/>
    </xf>
    <xf borderId="0" fillId="0" fontId="14" numFmtId="167" xfId="0" applyAlignment="1" applyFont="1" applyNumberFormat="1">
      <alignment horizontal="right"/>
    </xf>
    <xf borderId="0" fillId="0" fontId="14" numFmtId="167" xfId="0" applyAlignment="1" applyFont="1" applyNumberFormat="1">
      <alignment horizontal="right" readingOrder="0"/>
    </xf>
    <xf borderId="0" fillId="0" fontId="2" numFmtId="165" xfId="0" applyAlignment="1" applyFont="1" applyNumberForma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'2025'!$A$37:$A$41</c:f>
            </c:strRef>
          </c:cat>
          <c:val>
            <c:numRef>
              <c:f>'2025'!$B$37:$B$41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plotArea>
      <c:layout/>
      <c:doughnutChart>
        <c:varyColors val="1"/>
        <c:ser>
          <c:idx val="0"/>
          <c:order val="0"/>
          <c:dPt>
            <c:idx val="0"/>
            <c:spPr>
              <a:solidFill>
                <a:srgbClr val="4285F4"/>
              </a:solidFill>
            </c:spPr>
          </c:dPt>
          <c:dPt>
            <c:idx val="1"/>
            <c:spPr>
              <a:solidFill>
                <a:srgbClr val="DB4437"/>
              </a:solidFill>
            </c:spPr>
          </c:dPt>
          <c:dPt>
            <c:idx val="2"/>
            <c:spPr>
              <a:solidFill>
                <a:srgbClr val="F4B400"/>
              </a:solidFill>
            </c:spPr>
          </c:dPt>
          <c:dPt>
            <c:idx val="3"/>
            <c:spPr>
              <a:solidFill>
                <a:srgbClr val="0F9D58"/>
              </a:solidFill>
            </c:spPr>
          </c:dPt>
          <c:dPt>
            <c:idx val="4"/>
            <c:spPr>
              <a:solidFill>
                <a:srgbClr val="FF6D00"/>
              </a:solidFill>
            </c:spPr>
          </c:dPt>
          <c:dLbls>
            <c:showLegendKey val="0"/>
            <c:showVal val="0"/>
            <c:showCatName val="0"/>
            <c:showSerName val="0"/>
            <c:showPercent val="0"/>
            <c:showBubbleSize val="0"/>
            <c:showLeaderLines val="1"/>
          </c:dLbls>
          <c:cat>
            <c:strRef>
              <c:f>'2024'!$A$36:$A$40</c:f>
            </c:strRef>
          </c:cat>
          <c:val>
            <c:numRef>
              <c:f>'2024'!$B$36:$B$40</c:f>
              <c:numCache/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holeSize val="50"/>
      </c:doughnutChart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2.xml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619125</xdr:colOff>
      <xdr:row>35</xdr:row>
      <xdr:rowOff>47625</xdr:rowOff>
    </xdr:from>
    <xdr:ext cx="5772150" cy="3581400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962025</xdr:colOff>
      <xdr:row>16</xdr:row>
      <xdr:rowOff>76200</xdr:rowOff>
    </xdr:from>
    <xdr:ext cx="4048125" cy="40481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619125</xdr:colOff>
      <xdr:row>34</xdr:row>
      <xdr:rowOff>47625</xdr:rowOff>
    </xdr:from>
    <xdr:ext cx="5772150" cy="3581400"/>
    <xdr:graphicFrame>
      <xdr:nvGraphicFramePr>
        <xdr:cNvPr id="2" name="Chart 2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962025</xdr:colOff>
      <xdr:row>16</xdr:row>
      <xdr:rowOff>76200</xdr:rowOff>
    </xdr:from>
    <xdr:ext cx="4048125" cy="4048125"/>
    <xdr:pic>
      <xdr:nvPicPr>
        <xdr:cNvPr id="0" name="image1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71"/>
    <col customWidth="1" min="2" max="6" width="14.43"/>
    <col customWidth="1" min="12" max="12" width="14.29"/>
    <col customWidth="1" min="14" max="14" width="24.29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6"/>
      <c r="B3" s="7">
        <v>2025.0</v>
      </c>
      <c r="C3" s="7">
        <v>2025.0</v>
      </c>
      <c r="D3" s="7">
        <v>2025.0</v>
      </c>
      <c r="E3" s="7">
        <v>2025.0</v>
      </c>
      <c r="F3" s="7">
        <v>2025.0</v>
      </c>
      <c r="G3" s="7">
        <v>2025.0</v>
      </c>
      <c r="H3" s="7">
        <v>2025.0</v>
      </c>
      <c r="I3" s="7">
        <v>2025.0</v>
      </c>
      <c r="J3" s="7">
        <v>2025.0</v>
      </c>
      <c r="K3" s="7">
        <v>2025.0</v>
      </c>
      <c r="L3" s="7">
        <v>2025.0</v>
      </c>
      <c r="M3" s="7">
        <v>2025.0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8" t="s">
        <v>0</v>
      </c>
      <c r="B4" s="9" t="s">
        <v>1</v>
      </c>
      <c r="C4" s="9" t="s">
        <v>2</v>
      </c>
      <c r="D4" s="9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10" t="s">
        <v>13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6" t="s">
        <v>14</v>
      </c>
      <c r="B5" s="11">
        <v>26815.29</v>
      </c>
      <c r="C5" s="12">
        <v>24413.4</v>
      </c>
      <c r="D5" s="13">
        <v>9636.32</v>
      </c>
      <c r="E5" s="12">
        <v>20721.73</v>
      </c>
      <c r="F5" s="12">
        <v>25480.84</v>
      </c>
      <c r="G5" s="14">
        <v>695.07</v>
      </c>
      <c r="H5" s="15"/>
      <c r="I5" s="16"/>
      <c r="J5" s="17"/>
      <c r="K5" s="15"/>
      <c r="L5" s="14"/>
      <c r="M5" s="14"/>
      <c r="N5" s="18">
        <f t="shared" ref="N5:N7" si="1">SUM(B5:M5)</f>
        <v>107762.65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9" t="s">
        <v>15</v>
      </c>
      <c r="B6" s="11">
        <v>-712.25</v>
      </c>
      <c r="C6" s="12">
        <v>-351.34</v>
      </c>
      <c r="D6" s="13">
        <v>-328.51</v>
      </c>
      <c r="E6" s="12">
        <v>-312.91</v>
      </c>
      <c r="F6" s="13">
        <v>-208.37</v>
      </c>
      <c r="G6" s="12">
        <v>0.0</v>
      </c>
      <c r="H6" s="14"/>
      <c r="I6" s="14"/>
      <c r="J6" s="20"/>
      <c r="K6" s="21"/>
      <c r="L6" s="14"/>
      <c r="M6" s="14"/>
      <c r="N6" s="18">
        <f t="shared" si="1"/>
        <v>-1913.38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22" t="s">
        <v>16</v>
      </c>
      <c r="B7" s="23">
        <v>0.0</v>
      </c>
      <c r="C7" s="24">
        <v>0.0</v>
      </c>
      <c r="D7" s="25">
        <v>0.0</v>
      </c>
      <c r="E7" s="24">
        <v>0.0</v>
      </c>
      <c r="F7" s="24">
        <v>0.0</v>
      </c>
      <c r="G7" s="26">
        <v>0.0</v>
      </c>
      <c r="H7" s="27">
        <v>0.0</v>
      </c>
      <c r="I7" s="27">
        <v>0.0</v>
      </c>
      <c r="J7" s="28">
        <v>0.0</v>
      </c>
      <c r="K7" s="27">
        <v>0.0</v>
      </c>
      <c r="L7" s="26">
        <v>0.0</v>
      </c>
      <c r="M7" s="26">
        <v>0.0</v>
      </c>
      <c r="N7" s="29">
        <f t="shared" si="1"/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2"/>
      <c r="B9" s="7">
        <v>2025.0</v>
      </c>
      <c r="C9" s="7">
        <v>2025.0</v>
      </c>
      <c r="D9" s="7">
        <v>2025.0</v>
      </c>
      <c r="E9" s="7">
        <v>2025.0</v>
      </c>
      <c r="F9" s="7">
        <v>2025.0</v>
      </c>
      <c r="G9" s="7">
        <v>2025.0</v>
      </c>
      <c r="H9" s="7">
        <v>2025.0</v>
      </c>
      <c r="I9" s="7">
        <v>2025.0</v>
      </c>
      <c r="J9" s="7">
        <v>2025.0</v>
      </c>
      <c r="K9" s="7">
        <v>2025.0</v>
      </c>
      <c r="L9" s="7">
        <v>2025.0</v>
      </c>
      <c r="M9" s="7">
        <v>2025.0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8" t="s">
        <v>17</v>
      </c>
      <c r="B10" s="9" t="s">
        <v>1</v>
      </c>
      <c r="C10" s="9" t="s">
        <v>2</v>
      </c>
      <c r="D10" s="9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10" t="s">
        <v>13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9" t="s">
        <v>18</v>
      </c>
      <c r="B11" s="12">
        <v>7952.0</v>
      </c>
      <c r="C11" s="12">
        <v>7037.13</v>
      </c>
      <c r="D11" s="12">
        <v>2489.51</v>
      </c>
      <c r="E11" s="12">
        <v>5193.0</v>
      </c>
      <c r="F11" s="12">
        <v>6846.0</v>
      </c>
      <c r="G11" s="12">
        <v>206.0</v>
      </c>
      <c r="H11" s="30"/>
      <c r="I11" s="12"/>
      <c r="J11" s="12"/>
      <c r="K11" s="21"/>
      <c r="L11" s="13"/>
      <c r="M11" s="31"/>
      <c r="N11" s="32">
        <f t="shared" ref="N11:N12" si="3">SUM(B11:M11)</f>
        <v>29723.64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22" t="s">
        <v>19</v>
      </c>
      <c r="B12" s="33">
        <f t="shared" ref="B12:M12" si="2">MINUS(B7,B11)</f>
        <v>-7952</v>
      </c>
      <c r="C12" s="33">
        <f t="shared" si="2"/>
        <v>-7037.13</v>
      </c>
      <c r="D12" s="33">
        <f t="shared" si="2"/>
        <v>-2489.51</v>
      </c>
      <c r="E12" s="33">
        <f t="shared" si="2"/>
        <v>-5193</v>
      </c>
      <c r="F12" s="33">
        <f t="shared" si="2"/>
        <v>-6846</v>
      </c>
      <c r="G12" s="33">
        <f t="shared" si="2"/>
        <v>-206</v>
      </c>
      <c r="H12" s="33">
        <f t="shared" si="2"/>
        <v>0</v>
      </c>
      <c r="I12" s="33">
        <f t="shared" si="2"/>
        <v>0</v>
      </c>
      <c r="J12" s="33">
        <f t="shared" si="2"/>
        <v>0</v>
      </c>
      <c r="K12" s="33">
        <f t="shared" si="2"/>
        <v>0</v>
      </c>
      <c r="L12" s="33">
        <f t="shared" si="2"/>
        <v>0</v>
      </c>
      <c r="M12" s="33">
        <f t="shared" si="2"/>
        <v>0</v>
      </c>
      <c r="N12" s="34">
        <f t="shared" si="3"/>
        <v>-29723.64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2"/>
      <c r="B13" s="35">
        <v>15774.49</v>
      </c>
      <c r="C13" s="35">
        <v>14963.43</v>
      </c>
      <c r="D13" s="35">
        <v>6067.19</v>
      </c>
      <c r="E13" s="35">
        <v>13114.03</v>
      </c>
      <c r="F13" s="35">
        <v>15220.88</v>
      </c>
      <c r="G13" s="35">
        <v>369.31</v>
      </c>
      <c r="H13" s="2"/>
      <c r="I13" s="2"/>
      <c r="J13" s="7"/>
      <c r="K13" s="7"/>
      <c r="L13" s="7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2"/>
      <c r="B14" s="7">
        <v>2024.0</v>
      </c>
      <c r="C14" s="7">
        <v>2024.0</v>
      </c>
      <c r="D14" s="7">
        <v>2024.0</v>
      </c>
      <c r="E14" s="7">
        <v>2024.0</v>
      </c>
      <c r="F14" s="7">
        <v>2024.0</v>
      </c>
      <c r="G14" s="7">
        <v>2024.0</v>
      </c>
      <c r="H14" s="7">
        <v>2024.0</v>
      </c>
      <c r="I14" s="7">
        <v>2024.0</v>
      </c>
      <c r="J14" s="7">
        <v>2024.0</v>
      </c>
      <c r="K14" s="7">
        <v>2024.0</v>
      </c>
      <c r="L14" s="7">
        <v>2024.0</v>
      </c>
      <c r="M14" s="7">
        <v>2024.0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8" t="s">
        <v>20</v>
      </c>
      <c r="B15" s="9" t="s">
        <v>1</v>
      </c>
      <c r="C15" s="9" t="s">
        <v>2</v>
      </c>
      <c r="D15" s="9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10" t="s">
        <v>13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6" t="s">
        <v>21</v>
      </c>
      <c r="B16" s="37"/>
      <c r="C16" s="37">
        <v>-112.81</v>
      </c>
      <c r="D16" s="37"/>
      <c r="E16" s="37"/>
      <c r="F16" s="37"/>
      <c r="G16" s="37"/>
      <c r="H16" s="37"/>
      <c r="I16" s="37"/>
      <c r="J16" s="37"/>
      <c r="K16" s="37"/>
      <c r="L16" s="37"/>
      <c r="M16" s="37"/>
      <c r="N16" s="38">
        <f t="shared" ref="N16:N27" si="4">SUM(B16:M16)</f>
        <v>-112.81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9" t="s">
        <v>22</v>
      </c>
      <c r="B17" s="37">
        <v>-1469.89</v>
      </c>
      <c r="C17" s="37">
        <v>-1021.83</v>
      </c>
      <c r="D17" s="37">
        <v>-347.22</v>
      </c>
      <c r="E17" s="37">
        <v>-1016.49</v>
      </c>
      <c r="F17" s="37">
        <v>-1716.05</v>
      </c>
      <c r="G17" s="37"/>
      <c r="H17" s="37"/>
      <c r="I17" s="37"/>
      <c r="J17" s="37"/>
      <c r="K17" s="40"/>
      <c r="L17" s="41"/>
      <c r="M17" s="41"/>
      <c r="N17" s="38">
        <f t="shared" si="4"/>
        <v>-5571.48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42" t="s">
        <v>23</v>
      </c>
      <c r="B18" s="37">
        <v>-5617.48</v>
      </c>
      <c r="C18" s="37">
        <v>-8121.65</v>
      </c>
      <c r="D18" s="37">
        <v>-2176.78</v>
      </c>
      <c r="E18" s="37">
        <v>-6509.59</v>
      </c>
      <c r="F18" s="37">
        <v>-8320.56</v>
      </c>
      <c r="G18" s="37">
        <v>-9.47</v>
      </c>
      <c r="H18" s="37"/>
      <c r="I18" s="37"/>
      <c r="J18" s="37"/>
      <c r="K18" s="40"/>
      <c r="L18" s="43"/>
      <c r="M18" s="43"/>
      <c r="N18" s="38">
        <f t="shared" si="4"/>
        <v>-30755.53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9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7"/>
      <c r="N19" s="38">
        <f t="shared" si="4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42" t="s">
        <v>25</v>
      </c>
      <c r="B20" s="37"/>
      <c r="C20" s="37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8">
        <f t="shared" si="4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44" t="s">
        <v>26</v>
      </c>
      <c r="B21" s="37">
        <v>-888.78</v>
      </c>
      <c r="C21" s="37">
        <v>-773.78</v>
      </c>
      <c r="D21" s="37">
        <v>-326.3</v>
      </c>
      <c r="E21" s="37">
        <v>-611.77</v>
      </c>
      <c r="F21" s="45">
        <v>-782.71</v>
      </c>
      <c r="G21" s="45">
        <v>-33.59</v>
      </c>
      <c r="H21" s="46"/>
      <c r="I21" s="46"/>
      <c r="J21" s="46"/>
      <c r="K21" s="46"/>
      <c r="L21" s="46"/>
      <c r="M21" s="46"/>
      <c r="N21" s="38">
        <f t="shared" si="4"/>
        <v>-3416.93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6" t="s">
        <v>27</v>
      </c>
      <c r="B22" s="37">
        <v>-1393.57</v>
      </c>
      <c r="C22" s="37">
        <v>-2391.38</v>
      </c>
      <c r="D22" s="37">
        <v>-1043.86</v>
      </c>
      <c r="E22" s="37">
        <v>-1395.24</v>
      </c>
      <c r="F22" s="37">
        <v>-730.63</v>
      </c>
      <c r="G22" s="37"/>
      <c r="H22" s="37"/>
      <c r="I22" s="37"/>
      <c r="J22" s="37"/>
      <c r="K22" s="37"/>
      <c r="L22" s="37"/>
      <c r="M22" s="47"/>
      <c r="N22" s="38">
        <f t="shared" si="4"/>
        <v>-6954.68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36" t="s">
        <v>28</v>
      </c>
      <c r="B23" s="37">
        <v>510.0</v>
      </c>
      <c r="C23" s="37">
        <v>524.0</v>
      </c>
      <c r="D23" s="37">
        <v>465.0</v>
      </c>
      <c r="E23" s="37">
        <v>486.0</v>
      </c>
      <c r="F23" s="37">
        <v>536.0</v>
      </c>
      <c r="G23" s="37"/>
      <c r="H23" s="37"/>
      <c r="I23" s="37"/>
      <c r="J23" s="37"/>
      <c r="K23" s="37"/>
      <c r="L23" s="37"/>
      <c r="M23" s="47"/>
      <c r="N23" s="38">
        <f t="shared" si="4"/>
        <v>2521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6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40"/>
      <c r="L24" s="48"/>
      <c r="M24" s="48"/>
      <c r="N24" s="38">
        <f t="shared" si="4"/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49" t="s">
        <v>30</v>
      </c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8">
        <f t="shared" si="4"/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44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8">
        <f t="shared" si="4"/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42" t="s">
        <v>32</v>
      </c>
      <c r="B27" s="37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8">
        <f t="shared" si="4"/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50" t="s">
        <v>33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51">
        <v>0.0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50" t="s">
        <v>34</v>
      </c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38">
        <f t="shared" ref="N29:N30" si="6">SUM(B29:M29)</f>
        <v>0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22" t="s">
        <v>35</v>
      </c>
      <c r="B30" s="52">
        <f t="shared" ref="B30:M30" si="5">SUM(B16:B29)</f>
        <v>-8859.72</v>
      </c>
      <c r="C30" s="52">
        <f t="shared" si="5"/>
        <v>-11897.45</v>
      </c>
      <c r="D30" s="52">
        <f t="shared" si="5"/>
        <v>-3429.16</v>
      </c>
      <c r="E30" s="52">
        <f t="shared" si="5"/>
        <v>-9047.09</v>
      </c>
      <c r="F30" s="52">
        <f t="shared" si="5"/>
        <v>-11013.95</v>
      </c>
      <c r="G30" s="52">
        <f t="shared" si="5"/>
        <v>-43.06</v>
      </c>
      <c r="H30" s="52">
        <f t="shared" si="5"/>
        <v>0</v>
      </c>
      <c r="I30" s="52">
        <f t="shared" si="5"/>
        <v>0</v>
      </c>
      <c r="J30" s="52">
        <f t="shared" si="5"/>
        <v>0</v>
      </c>
      <c r="K30" s="52">
        <f t="shared" si="5"/>
        <v>0</v>
      </c>
      <c r="L30" s="52">
        <f t="shared" si="5"/>
        <v>0</v>
      </c>
      <c r="M30" s="52">
        <f t="shared" si="5"/>
        <v>0</v>
      </c>
      <c r="N30" s="53">
        <f t="shared" si="6"/>
        <v>-44290.43</v>
      </c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6"/>
      <c r="B31" s="6"/>
      <c r="C31" s="6"/>
      <c r="D31" s="6"/>
      <c r="E31" s="54"/>
      <c r="F31" s="54"/>
      <c r="G31" s="54"/>
      <c r="H31" s="54"/>
      <c r="I31" s="54"/>
      <c r="J31" s="6"/>
      <c r="K31" s="6"/>
      <c r="L31" s="2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8" t="s">
        <v>36</v>
      </c>
      <c r="B32" s="9" t="s">
        <v>1</v>
      </c>
      <c r="C32" s="9" t="s">
        <v>2</v>
      </c>
      <c r="D32" s="9" t="s">
        <v>3</v>
      </c>
      <c r="E32" s="8" t="s">
        <v>4</v>
      </c>
      <c r="F32" s="8" t="s">
        <v>5</v>
      </c>
      <c r="G32" s="8" t="s">
        <v>6</v>
      </c>
      <c r="H32" s="8" t="s">
        <v>7</v>
      </c>
      <c r="I32" s="8" t="s">
        <v>8</v>
      </c>
      <c r="J32" s="8" t="s">
        <v>9</v>
      </c>
      <c r="K32" s="8" t="s">
        <v>10</v>
      </c>
      <c r="L32" s="8" t="s">
        <v>11</v>
      </c>
      <c r="M32" s="8" t="s">
        <v>12</v>
      </c>
      <c r="N32" s="55" t="s">
        <v>37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22" t="s">
        <v>38</v>
      </c>
      <c r="B33" s="56">
        <f t="shared" ref="B33:M33" si="7">MINUS(B12,B30)</f>
        <v>907.72</v>
      </c>
      <c r="C33" s="56">
        <f t="shared" si="7"/>
        <v>4860.32</v>
      </c>
      <c r="D33" s="56">
        <f t="shared" si="7"/>
        <v>939.65</v>
      </c>
      <c r="E33" s="56">
        <f t="shared" si="7"/>
        <v>3854.09</v>
      </c>
      <c r="F33" s="56">
        <f t="shared" si="7"/>
        <v>4167.95</v>
      </c>
      <c r="G33" s="56">
        <f t="shared" si="7"/>
        <v>-162.94</v>
      </c>
      <c r="H33" s="56">
        <f t="shared" si="7"/>
        <v>0</v>
      </c>
      <c r="I33" s="56">
        <f t="shared" si="7"/>
        <v>0</v>
      </c>
      <c r="J33" s="56">
        <f t="shared" si="7"/>
        <v>0</v>
      </c>
      <c r="K33" s="56">
        <f t="shared" si="7"/>
        <v>0</v>
      </c>
      <c r="L33" s="56">
        <f t="shared" si="7"/>
        <v>0</v>
      </c>
      <c r="M33" s="56">
        <f t="shared" si="7"/>
        <v>0</v>
      </c>
      <c r="N33" s="57">
        <f>SUM(B33:M33)</f>
        <v>14566.79</v>
      </c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58"/>
      <c r="B34" s="35">
        <v>4832.84</v>
      </c>
      <c r="C34" s="35">
        <v>1039.13</v>
      </c>
      <c r="D34" s="35">
        <v>1611.37</v>
      </c>
      <c r="E34" s="35">
        <v>2301.34</v>
      </c>
      <c r="F34" s="35">
        <v>2169.5</v>
      </c>
      <c r="G34" s="35">
        <v>293.74</v>
      </c>
      <c r="H34" s="2"/>
      <c r="I34" s="2"/>
      <c r="J34" s="2"/>
      <c r="K34" s="2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59" t="s">
        <v>39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2" t="s">
        <v>23</v>
      </c>
      <c r="B37" s="60">
        <f>SUM(N18)</f>
        <v>-30755.53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7"/>
      <c r="N37" s="2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" t="s">
        <v>40</v>
      </c>
      <c r="B38" s="60">
        <f>SUM(N17)</f>
        <v>-5571.48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7"/>
      <c r="N38" s="7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2" t="s">
        <v>41</v>
      </c>
      <c r="B39" s="61">
        <f>sum(N16)</f>
        <v>-112.81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7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2" t="s">
        <v>24</v>
      </c>
      <c r="B40" s="60">
        <f>SUM(N19)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7" t="s">
        <v>25</v>
      </c>
      <c r="B41" s="60">
        <f>sum(N20)</f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2"/>
      <c r="B42" s="60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54"/>
      <c r="B47" s="6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54"/>
      <c r="B48" s="63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6"/>
      <c r="B49" s="6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64"/>
      <c r="B50" s="65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54"/>
      <c r="B51" s="66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ht="15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</sheetData>
  <autoFilter ref="$L$20:$L$30"/>
  <mergeCells count="1">
    <mergeCell ref="A36:B36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4.43" defaultRowHeight="15.0"/>
  <cols>
    <col customWidth="1" min="1" max="1" width="38.71"/>
    <col customWidth="1" min="2" max="6" width="14.43"/>
    <col customWidth="1" min="12" max="12" width="14.29"/>
    <col customWidth="1" min="14" max="14" width="24.29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5.75" customHeight="1">
      <c r="A2" s="4"/>
      <c r="B2" s="5"/>
      <c r="C2" s="6"/>
      <c r="D2" s="6"/>
      <c r="E2" s="6"/>
      <c r="F2" s="6"/>
      <c r="G2" s="6"/>
      <c r="H2" s="6"/>
      <c r="I2" s="6"/>
      <c r="J2" s="6"/>
      <c r="K2" s="6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ht="15.75" customHeight="1">
      <c r="A3" s="6"/>
      <c r="B3" s="7">
        <v>2024.0</v>
      </c>
      <c r="C3" s="7">
        <v>2024.0</v>
      </c>
      <c r="D3" s="7">
        <v>2024.0</v>
      </c>
      <c r="E3" s="7">
        <v>2024.0</v>
      </c>
      <c r="F3" s="7">
        <v>2024.0</v>
      </c>
      <c r="G3" s="7">
        <v>2024.0</v>
      </c>
      <c r="H3" s="7">
        <v>2024.0</v>
      </c>
      <c r="I3" s="7">
        <v>2024.0</v>
      </c>
      <c r="J3" s="7">
        <v>2024.0</v>
      </c>
      <c r="K3" s="7">
        <v>2024.0</v>
      </c>
      <c r="L3" s="7">
        <v>2024.0</v>
      </c>
      <c r="M3" s="7">
        <v>2024.0</v>
      </c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5.75" customHeight="1">
      <c r="A4" s="8" t="s">
        <v>0</v>
      </c>
      <c r="B4" s="9" t="s">
        <v>1</v>
      </c>
      <c r="C4" s="9" t="s">
        <v>2</v>
      </c>
      <c r="D4" s="9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10" t="s">
        <v>13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ht="15.75" customHeight="1">
      <c r="A5" s="6" t="s">
        <v>14</v>
      </c>
      <c r="B5" s="67"/>
      <c r="C5" s="68"/>
      <c r="D5" s="69"/>
      <c r="E5" s="68"/>
      <c r="F5" s="68"/>
      <c r="G5" s="70"/>
      <c r="H5" s="71"/>
      <c r="I5" s="72"/>
      <c r="J5" s="73"/>
      <c r="K5" s="71">
        <v>241.11</v>
      </c>
      <c r="L5" s="70">
        <v>2366.83</v>
      </c>
      <c r="M5" s="70">
        <v>12521.04</v>
      </c>
      <c r="N5" s="74">
        <f t="shared" ref="N5:N7" si="1">SUM(B5:M5)</f>
        <v>15128.98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ht="15.75" customHeight="1">
      <c r="A6" s="19" t="s">
        <v>15</v>
      </c>
      <c r="B6" s="67"/>
      <c r="C6" s="68"/>
      <c r="D6" s="69"/>
      <c r="E6" s="68"/>
      <c r="F6" s="69"/>
      <c r="G6" s="68"/>
      <c r="H6" s="70"/>
      <c r="I6" s="70"/>
      <c r="J6" s="20"/>
      <c r="K6" s="75"/>
      <c r="L6" s="70">
        <v>-52.91</v>
      </c>
      <c r="M6" s="70" t="s">
        <v>42</v>
      </c>
      <c r="N6" s="74">
        <f t="shared" si="1"/>
        <v>-52.91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ht="15.75" customHeight="1">
      <c r="A7" s="22" t="s">
        <v>16</v>
      </c>
      <c r="B7" s="23">
        <v>0.0</v>
      </c>
      <c r="C7" s="24">
        <v>0.0</v>
      </c>
      <c r="D7" s="25">
        <v>0.0</v>
      </c>
      <c r="E7" s="24">
        <v>0.0</v>
      </c>
      <c r="F7" s="24">
        <v>0.0</v>
      </c>
      <c r="G7" s="26">
        <v>0.0</v>
      </c>
      <c r="H7" s="27">
        <v>0.0</v>
      </c>
      <c r="I7" s="27">
        <v>0.0</v>
      </c>
      <c r="J7" s="28">
        <v>0.0</v>
      </c>
      <c r="K7" s="27">
        <v>0.0</v>
      </c>
      <c r="L7" s="26">
        <v>0.0</v>
      </c>
      <c r="M7" s="26">
        <v>0.0</v>
      </c>
      <c r="N7" s="29">
        <f t="shared" si="1"/>
        <v>0</v>
      </c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ht="15.75" customHeight="1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ht="15.75" customHeight="1">
      <c r="A9" s="2"/>
      <c r="B9" s="7">
        <v>2024.0</v>
      </c>
      <c r="C9" s="7">
        <v>2024.0</v>
      </c>
      <c r="D9" s="7">
        <v>2024.0</v>
      </c>
      <c r="E9" s="7">
        <v>2024.0</v>
      </c>
      <c r="F9" s="7">
        <v>2024.0</v>
      </c>
      <c r="G9" s="7">
        <v>2024.0</v>
      </c>
      <c r="H9" s="7">
        <v>2024.0</v>
      </c>
      <c r="I9" s="7">
        <v>2024.0</v>
      </c>
      <c r="J9" s="7">
        <v>2024.0</v>
      </c>
      <c r="K9" s="7">
        <v>2024.0</v>
      </c>
      <c r="L9" s="7">
        <v>2024.0</v>
      </c>
      <c r="M9" s="7">
        <v>2024.0</v>
      </c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ht="15.75" customHeight="1">
      <c r="A10" s="8" t="s">
        <v>17</v>
      </c>
      <c r="B10" s="9" t="s">
        <v>1</v>
      </c>
      <c r="C10" s="9" t="s">
        <v>2</v>
      </c>
      <c r="D10" s="9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10" t="s">
        <v>13</v>
      </c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ht="15.75" customHeight="1">
      <c r="A11" s="19" t="s">
        <v>18</v>
      </c>
      <c r="B11" s="68"/>
      <c r="C11" s="68"/>
      <c r="D11" s="68"/>
      <c r="E11" s="68"/>
      <c r="F11" s="68"/>
      <c r="G11" s="68"/>
      <c r="H11" s="76"/>
      <c r="I11" s="68"/>
      <c r="J11" s="68"/>
      <c r="K11" s="75"/>
      <c r="L11" s="69">
        <v>700.0</v>
      </c>
      <c r="M11" s="77">
        <v>3906.0</v>
      </c>
      <c r="N11" s="78">
        <f t="shared" ref="N11:N12" si="3">SUM(B11:M11)</f>
        <v>4606</v>
      </c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ht="15.75" customHeight="1">
      <c r="A12" s="22" t="s">
        <v>19</v>
      </c>
      <c r="B12" s="79">
        <f t="shared" ref="B12:M12" si="2">MINUS(B7,B11)</f>
        <v>0</v>
      </c>
      <c r="C12" s="79">
        <f t="shared" si="2"/>
        <v>0</v>
      </c>
      <c r="D12" s="79">
        <f t="shared" si="2"/>
        <v>0</v>
      </c>
      <c r="E12" s="79">
        <f t="shared" si="2"/>
        <v>0</v>
      </c>
      <c r="F12" s="79">
        <f t="shared" si="2"/>
        <v>0</v>
      </c>
      <c r="G12" s="79">
        <f t="shared" si="2"/>
        <v>0</v>
      </c>
      <c r="H12" s="79">
        <f t="shared" si="2"/>
        <v>0</v>
      </c>
      <c r="I12" s="79">
        <f t="shared" si="2"/>
        <v>0</v>
      </c>
      <c r="J12" s="79">
        <f t="shared" si="2"/>
        <v>0</v>
      </c>
      <c r="K12" s="79">
        <f t="shared" si="2"/>
        <v>0</v>
      </c>
      <c r="L12" s="79">
        <f t="shared" si="2"/>
        <v>-700</v>
      </c>
      <c r="M12" s="79">
        <f t="shared" si="2"/>
        <v>-3906</v>
      </c>
      <c r="N12" s="80">
        <f t="shared" si="3"/>
        <v>-4606</v>
      </c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5.75" customHeight="1">
      <c r="A13" s="2"/>
      <c r="B13" s="2"/>
      <c r="C13" s="2"/>
      <c r="D13" s="2"/>
      <c r="E13" s="2"/>
      <c r="F13" s="2"/>
      <c r="G13" s="2"/>
      <c r="H13" s="2"/>
      <c r="I13" s="2"/>
      <c r="J13" s="7"/>
      <c r="K13" s="35">
        <v>217.66</v>
      </c>
      <c r="L13" s="35">
        <v>1441.05</v>
      </c>
      <c r="M13" s="35">
        <v>7565.12</v>
      </c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ht="15.75" customHeight="1">
      <c r="A14" s="2"/>
      <c r="B14" s="7">
        <v>2024.0</v>
      </c>
      <c r="C14" s="7">
        <v>2024.0</v>
      </c>
      <c r="D14" s="7">
        <v>2024.0</v>
      </c>
      <c r="E14" s="7">
        <v>2024.0</v>
      </c>
      <c r="F14" s="7">
        <v>2024.0</v>
      </c>
      <c r="G14" s="7">
        <v>2024.0</v>
      </c>
      <c r="H14" s="7">
        <v>2024.0</v>
      </c>
      <c r="I14" s="7">
        <v>2024.0</v>
      </c>
      <c r="J14" s="7">
        <v>2024.0</v>
      </c>
      <c r="K14" s="7">
        <v>2024.0</v>
      </c>
      <c r="L14" s="7">
        <v>2024.0</v>
      </c>
      <c r="M14" s="7">
        <v>2024.0</v>
      </c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ht="15.75" customHeight="1">
      <c r="A15" s="8" t="s">
        <v>20</v>
      </c>
      <c r="B15" s="9" t="s">
        <v>1</v>
      </c>
      <c r="C15" s="9" t="s">
        <v>2</v>
      </c>
      <c r="D15" s="9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10" t="s">
        <v>13</v>
      </c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ht="15.75" customHeight="1">
      <c r="A16" s="36" t="s">
        <v>21</v>
      </c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  <c r="M16" s="81"/>
      <c r="N16" s="82">
        <f t="shared" ref="N16:N29" si="4">SUM(B16:M16)</f>
        <v>0</v>
      </c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ht="15.75" customHeight="1">
      <c r="A17" s="39" t="s">
        <v>22</v>
      </c>
      <c r="B17" s="81"/>
      <c r="C17" s="81"/>
      <c r="D17" s="81"/>
      <c r="E17" s="81"/>
      <c r="F17" s="81"/>
      <c r="G17" s="81"/>
      <c r="H17" s="81"/>
      <c r="I17" s="81"/>
      <c r="J17" s="81"/>
      <c r="K17" s="83"/>
      <c r="L17" s="35">
        <v>-183.23</v>
      </c>
      <c r="M17" s="35">
        <v>-537.86</v>
      </c>
      <c r="N17" s="82">
        <f t="shared" si="4"/>
        <v>-721.09</v>
      </c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ht="15.75" customHeight="1">
      <c r="A18" s="42" t="s">
        <v>23</v>
      </c>
      <c r="B18" s="81"/>
      <c r="C18" s="81"/>
      <c r="D18" s="81"/>
      <c r="E18" s="81"/>
      <c r="F18" s="81"/>
      <c r="G18" s="81"/>
      <c r="H18" s="81"/>
      <c r="I18" s="81"/>
      <c r="J18" s="81"/>
      <c r="K18" s="83">
        <v>-465.15</v>
      </c>
      <c r="L18" s="84">
        <v>-1519.24</v>
      </c>
      <c r="M18" s="84">
        <v>-2500.95</v>
      </c>
      <c r="N18" s="82">
        <f t="shared" si="4"/>
        <v>-4485.34</v>
      </c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ht="15.75" customHeight="1">
      <c r="A19" s="39" t="s">
        <v>24</v>
      </c>
      <c r="B19" s="81"/>
      <c r="C19" s="81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2">
        <f t="shared" si="4"/>
        <v>0</v>
      </c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ht="15.75" customHeight="1">
      <c r="A20" s="42" t="s">
        <v>25</v>
      </c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2">
        <f t="shared" si="4"/>
        <v>0</v>
      </c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ht="15.75" customHeight="1">
      <c r="A21" s="44" t="s">
        <v>26</v>
      </c>
      <c r="B21" s="81"/>
      <c r="C21" s="81"/>
      <c r="D21" s="81"/>
      <c r="E21" s="81"/>
      <c r="F21" s="85"/>
      <c r="G21" s="85"/>
      <c r="H21" s="85"/>
      <c r="I21" s="85"/>
      <c r="J21" s="85"/>
      <c r="K21" s="86">
        <v>-4.63</v>
      </c>
      <c r="L21" s="86">
        <v>-59.92</v>
      </c>
      <c r="M21" s="86">
        <v>-447.89</v>
      </c>
      <c r="N21" s="82">
        <f t="shared" si="4"/>
        <v>-512.44</v>
      </c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ht="15.75" customHeight="1">
      <c r="A22" s="36" t="s">
        <v>43</v>
      </c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47"/>
      <c r="N22" s="82">
        <f t="shared" si="4"/>
        <v>0</v>
      </c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ht="15.75" customHeight="1">
      <c r="A23" s="44" t="s">
        <v>44</v>
      </c>
      <c r="B23" s="81"/>
      <c r="C23" s="81"/>
      <c r="D23" s="81"/>
      <c r="E23" s="81"/>
      <c r="F23" s="81"/>
      <c r="G23" s="81"/>
      <c r="H23" s="81"/>
      <c r="I23" s="81"/>
      <c r="J23" s="81">
        <v>163.0</v>
      </c>
      <c r="K23" s="81">
        <v>235.0</v>
      </c>
      <c r="L23" s="81">
        <v>236.0</v>
      </c>
      <c r="M23" s="47">
        <v>280.0</v>
      </c>
      <c r="N23" s="82">
        <f t="shared" si="4"/>
        <v>914</v>
      </c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ht="15.75" customHeight="1">
      <c r="A24" s="36" t="s">
        <v>29</v>
      </c>
      <c r="B24" s="81"/>
      <c r="C24" s="81"/>
      <c r="D24" s="81"/>
      <c r="E24" s="81"/>
      <c r="F24" s="81"/>
      <c r="G24" s="81"/>
      <c r="H24" s="81"/>
      <c r="I24" s="81"/>
      <c r="J24" s="81"/>
      <c r="K24" s="83"/>
      <c r="L24" s="87"/>
      <c r="M24" s="87"/>
      <c r="N24" s="82">
        <f t="shared" si="4"/>
        <v>0</v>
      </c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ht="15.75" customHeight="1">
      <c r="A25" s="49" t="s">
        <v>45</v>
      </c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2">
        <f t="shared" si="4"/>
        <v>0</v>
      </c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ht="15.75" customHeight="1">
      <c r="A26" s="44" t="s">
        <v>31</v>
      </c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82">
        <f t="shared" si="4"/>
        <v>0</v>
      </c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ht="15.75" customHeight="1">
      <c r="A27" s="42" t="s">
        <v>32</v>
      </c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  <c r="M27" s="81"/>
      <c r="N27" s="82">
        <f t="shared" si="4"/>
        <v>0</v>
      </c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ht="15.75" customHeight="1">
      <c r="A28" s="50" t="s">
        <v>33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2">
        <f t="shared" si="4"/>
        <v>0</v>
      </c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ht="15.75" customHeight="1">
      <c r="A29" s="22" t="s">
        <v>35</v>
      </c>
      <c r="B29" s="56">
        <f t="shared" ref="B29:M29" si="5">SUM(B16:B28)</f>
        <v>0</v>
      </c>
      <c r="C29" s="56">
        <f t="shared" si="5"/>
        <v>0</v>
      </c>
      <c r="D29" s="56">
        <f t="shared" si="5"/>
        <v>0</v>
      </c>
      <c r="E29" s="56">
        <f t="shared" si="5"/>
        <v>0</v>
      </c>
      <c r="F29" s="56">
        <f t="shared" si="5"/>
        <v>0</v>
      </c>
      <c r="G29" s="56">
        <f t="shared" si="5"/>
        <v>0</v>
      </c>
      <c r="H29" s="56">
        <f t="shared" si="5"/>
        <v>0</v>
      </c>
      <c r="I29" s="56">
        <f t="shared" si="5"/>
        <v>0</v>
      </c>
      <c r="J29" s="56">
        <f t="shared" si="5"/>
        <v>163</v>
      </c>
      <c r="K29" s="56">
        <f t="shared" si="5"/>
        <v>-234.78</v>
      </c>
      <c r="L29" s="56">
        <f t="shared" si="5"/>
        <v>-1526.39</v>
      </c>
      <c r="M29" s="56">
        <f t="shared" si="5"/>
        <v>-3206.7</v>
      </c>
      <c r="N29" s="57">
        <f t="shared" si="4"/>
        <v>-4804.87</v>
      </c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ht="15.75" customHeight="1">
      <c r="A30" s="6"/>
      <c r="B30" s="6"/>
      <c r="C30" s="6"/>
      <c r="D30" s="6"/>
      <c r="E30" s="54"/>
      <c r="F30" s="54"/>
      <c r="G30" s="54"/>
      <c r="H30" s="54"/>
      <c r="I30" s="54"/>
      <c r="J30" s="6"/>
      <c r="K30" s="6"/>
      <c r="L30" s="2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ht="15.75" customHeight="1">
      <c r="A31" s="8" t="s">
        <v>36</v>
      </c>
      <c r="B31" s="9" t="s">
        <v>1</v>
      </c>
      <c r="C31" s="9" t="s">
        <v>2</v>
      </c>
      <c r="D31" s="9" t="s">
        <v>3</v>
      </c>
      <c r="E31" s="8" t="s">
        <v>4</v>
      </c>
      <c r="F31" s="8" t="s">
        <v>5</v>
      </c>
      <c r="G31" s="8" t="s">
        <v>6</v>
      </c>
      <c r="H31" s="8" t="s">
        <v>7</v>
      </c>
      <c r="I31" s="8" t="s">
        <v>8</v>
      </c>
      <c r="J31" s="8" t="s">
        <v>9</v>
      </c>
      <c r="K31" s="8" t="s">
        <v>10</v>
      </c>
      <c r="L31" s="8" t="s">
        <v>11</v>
      </c>
      <c r="M31" s="8" t="s">
        <v>12</v>
      </c>
      <c r="N31" s="55" t="s">
        <v>37</v>
      </c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ht="15.75" customHeight="1">
      <c r="A32" s="22" t="s">
        <v>38</v>
      </c>
      <c r="B32" s="56">
        <f t="shared" ref="B32:M32" si="6">MINUS(B12,B29)</f>
        <v>0</v>
      </c>
      <c r="C32" s="56">
        <f t="shared" si="6"/>
        <v>0</v>
      </c>
      <c r="D32" s="56">
        <f t="shared" si="6"/>
        <v>0</v>
      </c>
      <c r="E32" s="56">
        <f t="shared" si="6"/>
        <v>0</v>
      </c>
      <c r="F32" s="56">
        <f t="shared" si="6"/>
        <v>0</v>
      </c>
      <c r="G32" s="56">
        <f t="shared" si="6"/>
        <v>0</v>
      </c>
      <c r="H32" s="56">
        <f t="shared" si="6"/>
        <v>0</v>
      </c>
      <c r="I32" s="56">
        <f t="shared" si="6"/>
        <v>0</v>
      </c>
      <c r="J32" s="56">
        <f t="shared" si="6"/>
        <v>-163</v>
      </c>
      <c r="K32" s="56">
        <f t="shared" si="6"/>
        <v>234.78</v>
      </c>
      <c r="L32" s="56">
        <f t="shared" si="6"/>
        <v>826.39</v>
      </c>
      <c r="M32" s="56">
        <f t="shared" si="6"/>
        <v>-699.3</v>
      </c>
      <c r="N32" s="57">
        <f>SUM(B32:M32)</f>
        <v>198.87</v>
      </c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ht="15.75" customHeight="1">
      <c r="A33" s="58"/>
      <c r="B33" s="2"/>
      <c r="C33" s="2"/>
      <c r="D33" s="2"/>
      <c r="E33" s="2"/>
      <c r="F33" s="2"/>
      <c r="G33" s="2"/>
      <c r="H33" s="2"/>
      <c r="I33" s="2"/>
      <c r="J33" s="35">
        <v>-3993.04</v>
      </c>
      <c r="K33" s="35">
        <v>-487.6</v>
      </c>
      <c r="L33" s="35">
        <v>-700.32</v>
      </c>
      <c r="M33" s="35">
        <v>1522.74</v>
      </c>
      <c r="N33" s="2"/>
      <c r="O33" s="2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ht="15.75" customHeight="1">
      <c r="A35" s="59" t="s">
        <v>39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ht="15.75" customHeight="1">
      <c r="A36" s="2" t="s">
        <v>23</v>
      </c>
      <c r="B36" s="60">
        <f>SUM(N18)</f>
        <v>-4485.34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7"/>
      <c r="N36" s="2"/>
      <c r="O36" s="2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ht="15.75" customHeight="1">
      <c r="A37" s="2" t="s">
        <v>40</v>
      </c>
      <c r="B37" s="60">
        <f>SUM(N17)</f>
        <v>-721.09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7"/>
      <c r="N37" s="7"/>
      <c r="O37" s="2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ht="15.75" customHeight="1">
      <c r="A38" s="2" t="s">
        <v>41</v>
      </c>
      <c r="B38" s="61">
        <f>sum(N16)</f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7"/>
      <c r="N38" s="2"/>
      <c r="O38" s="2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ht="15.75" customHeight="1">
      <c r="A39" s="2" t="s">
        <v>24</v>
      </c>
      <c r="B39" s="60">
        <f>SUM(N19)</f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ht="15.75" customHeight="1">
      <c r="A40" s="7" t="s">
        <v>25</v>
      </c>
      <c r="B40" s="60">
        <f>sum(N20)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ht="15.75" customHeight="1">
      <c r="A41" s="2"/>
      <c r="B41" s="60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3"/>
      <c r="R44" s="3"/>
      <c r="S44" s="3"/>
      <c r="T44" s="3"/>
      <c r="U44" s="3"/>
      <c r="V44" s="3"/>
      <c r="W44" s="3"/>
      <c r="X44" s="3"/>
      <c r="Y44" s="3"/>
      <c r="Z44" s="3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ht="15.75" customHeight="1">
      <c r="A46" s="54"/>
      <c r="B46" s="6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ht="15.75" customHeight="1">
      <c r="A47" s="54"/>
      <c r="B47" s="63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ht="15.75" customHeight="1">
      <c r="A48" s="6"/>
      <c r="B48" s="6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ht="15.75" customHeight="1">
      <c r="A49" s="64"/>
      <c r="B49" s="6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ht="15.75" customHeight="1">
      <c r="A50" s="54"/>
      <c r="B50" s="66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ht="15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ht="15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ht="15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ht="15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ht="15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ht="15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ht="15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ht="15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ht="15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ht="15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ht="15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ht="15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ht="15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ht="15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ht="15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ht="15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ht="15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ht="15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ht="15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ht="15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ht="15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ht="15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ht="15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ht="15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ht="15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ht="15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ht="15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ht="15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ht="15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ht="15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ht="15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ht="15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ht="15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ht="15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ht="15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ht="15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ht="15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ht="15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ht="15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ht="15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ht="15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ht="15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ht="15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ht="15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ht="15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ht="15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ht="15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ht="15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ht="15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ht="15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ht="15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ht="15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ht="15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ht="15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ht="15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ht="15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ht="15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ht="15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ht="15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ht="15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ht="15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ht="15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ht="15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ht="15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ht="15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ht="15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ht="15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ht="15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ht="15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ht="15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ht="15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ht="15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ht="15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ht="15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ht="15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ht="15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ht="15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ht="15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ht="15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ht="15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ht="15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ht="15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ht="15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ht="15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ht="15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ht="15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ht="15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ht="15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ht="15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ht="15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ht="15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ht="15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ht="15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ht="15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ht="15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ht="15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ht="15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ht="15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ht="15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ht="15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ht="15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ht="15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ht="15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ht="15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ht="15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ht="15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ht="15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ht="15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ht="15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ht="15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ht="15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ht="15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ht="15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ht="15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ht="15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ht="15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ht="15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ht="15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ht="15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ht="15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ht="15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ht="15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ht="15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ht="15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ht="15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ht="15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ht="15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ht="15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ht="15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ht="15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ht="15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ht="15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ht="15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ht="15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ht="15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ht="15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ht="15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ht="15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ht="15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ht="15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ht="15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ht="15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ht="15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ht="15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ht="15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ht="15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ht="15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ht="15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ht="15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ht="15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ht="15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ht="15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ht="15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ht="15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ht="15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ht="15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ht="15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ht="15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ht="15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ht="15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ht="15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ht="15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ht="15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ht="15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ht="15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ht="15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ht="15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ht="15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ht="15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ht="15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ht="15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ht="15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ht="15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ht="15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ht="15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ht="15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ht="15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ht="15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ht="15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ht="15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ht="15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ht="15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ht="15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ht="15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ht="15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ht="15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ht="15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ht="15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ht="15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ht="15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ht="15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ht="15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ht="15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ht="15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ht="15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ht="15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ht="15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ht="15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ht="15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ht="15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ht="15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ht="15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ht="15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ht="15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ht="15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ht="15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ht="15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ht="15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ht="15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ht="15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ht="15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ht="15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ht="15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ht="15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ht="15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ht="15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ht="15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ht="15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ht="15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ht="15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ht="15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ht="15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ht="15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ht="15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ht="15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ht="15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ht="15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ht="15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ht="15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ht="15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ht="15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ht="15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ht="15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ht="15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ht="15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ht="15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ht="15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ht="15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ht="15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ht="15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ht="15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ht="15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ht="15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ht="15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ht="15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ht="15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ht="15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ht="15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ht="15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ht="15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ht="15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ht="15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ht="15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ht="15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ht="15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ht="15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ht="15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ht="15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ht="15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ht="15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ht="15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ht="15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ht="15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ht="15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ht="15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ht="15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ht="15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ht="15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ht="15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ht="15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ht="15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ht="15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ht="15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ht="15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ht="15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ht="15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ht="15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ht="15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ht="15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ht="15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ht="15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ht="15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ht="15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ht="15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ht="15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ht="15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ht="15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ht="15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ht="15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ht="15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ht="15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ht="15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ht="15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ht="15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ht="15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ht="15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ht="15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ht="15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ht="15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ht="15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ht="15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ht="15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ht="15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ht="15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ht="15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ht="15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ht="15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ht="15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ht="15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ht="15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ht="15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ht="15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ht="15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ht="15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ht="15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ht="15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ht="15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ht="15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ht="15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ht="15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ht="15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ht="15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ht="15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ht="15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ht="15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ht="15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ht="15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ht="15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ht="15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ht="15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ht="15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ht="15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ht="15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ht="15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ht="15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ht="15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ht="15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ht="15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ht="15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ht="15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ht="15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ht="15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ht="15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ht="15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ht="15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ht="15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ht="15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ht="15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ht="15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ht="15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ht="15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ht="15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ht="15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ht="15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ht="15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ht="15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ht="15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ht="15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ht="15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ht="15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ht="15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ht="15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ht="15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ht="15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ht="15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ht="15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ht="15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ht="15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ht="15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ht="15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ht="15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ht="15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ht="15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ht="15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ht="15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ht="15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ht="15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ht="15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ht="15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ht="15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ht="15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ht="15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ht="15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ht="15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ht="15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ht="15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ht="15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ht="15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ht="15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ht="15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ht="15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ht="15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ht="15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ht="15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ht="15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ht="15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ht="15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ht="15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ht="15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ht="15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ht="15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ht="15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ht="15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ht="15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ht="15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ht="15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ht="15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ht="15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ht="15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ht="15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ht="15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ht="15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ht="15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ht="15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ht="15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ht="15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ht="15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ht="15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ht="15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ht="15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ht="15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ht="15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ht="15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ht="15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ht="15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ht="15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ht="15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ht="15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ht="15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ht="15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ht="15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ht="15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ht="15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ht="15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ht="15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ht="15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ht="15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ht="15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ht="15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ht="15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ht="15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ht="15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ht="15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ht="15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ht="15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ht="15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ht="15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ht="15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ht="15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ht="15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ht="15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ht="15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ht="15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ht="15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ht="15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ht="15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ht="15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ht="15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ht="15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ht="15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ht="15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ht="15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ht="15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ht="15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ht="15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ht="15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ht="15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ht="15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ht="15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ht="15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ht="15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ht="15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ht="15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ht="15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ht="15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ht="15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ht="15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ht="15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ht="15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ht="15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ht="15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ht="15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ht="15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ht="15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ht="15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ht="15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ht="15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ht="15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ht="15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ht="15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ht="15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ht="15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ht="15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ht="15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ht="15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ht="15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ht="15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ht="15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ht="15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ht="15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ht="15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ht="15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ht="15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ht="15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ht="15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ht="15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ht="15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ht="15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ht="15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ht="15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ht="15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ht="15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ht="15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ht="15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ht="15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ht="15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ht="15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ht="15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ht="15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ht="15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ht="15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ht="15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ht="15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ht="15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ht="15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ht="15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ht="15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ht="15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ht="15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ht="15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ht="15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ht="15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ht="15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ht="15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ht="15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ht="15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ht="15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ht="15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ht="15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ht="15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ht="15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ht="15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ht="15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ht="15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ht="15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ht="15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ht="15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ht="15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ht="15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ht="15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ht="15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ht="15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ht="15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ht="15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ht="15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ht="15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ht="15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ht="15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ht="15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ht="15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ht="15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ht="15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ht="15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ht="15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ht="15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ht="15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ht="15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ht="15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ht="15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ht="15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ht="15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ht="15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ht="15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ht="15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ht="15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ht="15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ht="15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ht="15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ht="15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ht="15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ht="15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ht="15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ht="15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ht="15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ht="15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ht="15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ht="15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ht="15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ht="15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ht="15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ht="15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ht="15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ht="15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ht="15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ht="15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ht="15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ht="15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ht="15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ht="15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ht="15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ht="15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ht="15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ht="15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ht="15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ht="15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ht="15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ht="15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ht="15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ht="15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ht="15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ht="15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ht="15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ht="15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ht="15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ht="15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ht="15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ht="15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ht="15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ht="15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ht="15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ht="15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ht="15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ht="15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ht="15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ht="15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ht="15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ht="15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ht="15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ht="15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ht="15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ht="15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ht="15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ht="15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ht="15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ht="15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ht="15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ht="15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ht="15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ht="15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ht="15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ht="15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ht="15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ht="15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ht="15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ht="15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ht="15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ht="15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ht="15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ht="15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ht="15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ht="15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ht="15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ht="15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ht="15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ht="15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ht="15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ht="15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ht="15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ht="15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ht="15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ht="15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ht="15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ht="15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ht="15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ht="15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ht="15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ht="15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ht="15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ht="15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ht="15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ht="15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ht="15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ht="15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ht="15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ht="15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ht="15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ht="15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ht="15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ht="15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ht="15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ht="15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ht="15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ht="15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ht="15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ht="15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ht="15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ht="15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ht="15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ht="15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ht="15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ht="15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ht="15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ht="15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ht="15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ht="15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ht="15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ht="15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ht="15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ht="15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ht="15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ht="15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ht="15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ht="15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ht="15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ht="15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ht="15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ht="15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ht="15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ht="15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ht="15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ht="15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ht="15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ht="15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ht="15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ht="15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ht="15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ht="15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ht="15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ht="15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ht="15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ht="15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ht="15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ht="15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ht="15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ht="15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ht="15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ht="15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ht="15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ht="15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ht="15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ht="15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ht="15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ht="15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ht="15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ht="15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ht="15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ht="15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ht="15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ht="15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ht="15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ht="15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ht="15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ht="15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ht="15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ht="15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ht="15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ht="15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ht="15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ht="15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ht="15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ht="15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ht="15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ht="15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ht="15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ht="15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ht="15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ht="15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ht="15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ht="15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ht="15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ht="15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ht="15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ht="15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ht="15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ht="15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ht="15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ht="15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ht="15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ht="15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ht="15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ht="15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ht="15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ht="15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ht="15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ht="15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ht="15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ht="15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ht="15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ht="15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ht="15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ht="15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ht="15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ht="15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ht="15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ht="15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ht="15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ht="15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ht="15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ht="15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ht="15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ht="15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ht="15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ht="15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ht="15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ht="15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ht="15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ht="15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ht="15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ht="15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ht="15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ht="15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ht="15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ht="15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ht="15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ht="15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ht="15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ht="15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ht="15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ht="15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ht="15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ht="15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ht="15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ht="15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ht="15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ht="15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ht="15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ht="15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ht="15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ht="15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ht="15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ht="15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ht="15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ht="15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ht="15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ht="15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ht="15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ht="15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ht="15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ht="15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ht="15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ht="15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ht="15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ht="15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ht="15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ht="15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ht="15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ht="15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ht="15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ht="15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ht="15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ht="15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ht="15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ht="15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ht="15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ht="15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ht="15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ht="15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ht="15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ht="15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ht="15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ht="15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ht="15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ht="15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ht="15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ht="15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ht="15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ht="15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ht="15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ht="15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ht="15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ht="15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ht="15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ht="15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ht="15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ht="15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ht="15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ht="15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ht="15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ht="15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ht="15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ht="15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ht="15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ht="15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ht="15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ht="15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ht="15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ht="15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ht="15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ht="15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ht="15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ht="15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ht="15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ht="15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ht="15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ht="15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ht="15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ht="15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ht="15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ht="15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ht="15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ht="15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ht="15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ht="15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ht="15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ht="15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ht="15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ht="15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ht="15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ht="15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ht="15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ht="15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ht="15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ht="15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ht="15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ht="15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ht="15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ht="15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ht="15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ht="15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ht="15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ht="15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ht="15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ht="15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ht="15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ht="15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ht="15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ht="15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ht="15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ht="15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ht="15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ht="15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ht="15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ht="15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ht="15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ht="15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ht="15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ht="15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ht="15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ht="15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ht="15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ht="15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</sheetData>
  <autoFilter ref="$L$20:$L$29"/>
  <mergeCells count="1">
    <mergeCell ref="A35:B35"/>
  </mergeCells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