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-2025" sheetId="1" r:id="rId3"/>
    <sheet state="visible" name="3PL Product Landed Costs" sheetId="2" r:id="rId4"/>
    <sheet state="hidden" name="Misc. Formula Calcluation" sheetId="3" r:id="rId5"/>
    <sheet state="hidden" name="2021-2024" sheetId="4" r:id="rId6"/>
    <sheet state="hidden" name="Product Landed Costs (3PL)" sheetId="5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L8">
      <text>
        <t xml:space="preserve">UK sales of old hooks
</t>
      </text>
    </comment>
    <comment authorId="0" ref="BC32">
      <text>
        <t xml:space="preserve">Estimated, waiting for month invoice
</t>
      </text>
    </comment>
    <comment authorId="0" ref="BJ32">
      <text>
        <t xml:space="preserve">Estimated, waiting for month invoice
</t>
      </text>
    </comment>
  </commentList>
</comments>
</file>

<file path=xl/sharedStrings.xml><?xml version="1.0" encoding="utf-8"?>
<sst xmlns="http://schemas.openxmlformats.org/spreadsheetml/2006/main" count="178" uniqueCount="114">
  <si>
    <t>Profit &amp; Loss Statement (Currency: USD)</t>
  </si>
  <si>
    <t>To request more financial history, use the 'Contact Seller' button on the Listing Page.</t>
  </si>
  <si>
    <t>2021 Total</t>
  </si>
  <si>
    <t>2022 Total</t>
  </si>
  <si>
    <t>2023 Total</t>
  </si>
  <si>
    <t>2024 Total</t>
  </si>
  <si>
    <t>2025 Total</t>
  </si>
  <si>
    <t>Units sold by product</t>
  </si>
  <si>
    <t>Mad Spotter Hook V1</t>
  </si>
  <si>
    <t>Mad Spotter Hook PRO</t>
  </si>
  <si>
    <t>[US] Mad Spotter PRO 2.0</t>
  </si>
  <si>
    <t>[UK] Mad Spotter PRO 2.0</t>
  </si>
  <si>
    <t>[CA] Mad Spotter PRO 2.0</t>
  </si>
  <si>
    <t>[AU] Mad Spotter PRO 2.0</t>
  </si>
  <si>
    <t>[US] Mad Neck</t>
  </si>
  <si>
    <t>Revenue</t>
  </si>
  <si>
    <t>Gross Sales</t>
  </si>
  <si>
    <t>Discounts</t>
  </si>
  <si>
    <t>Returns</t>
  </si>
  <si>
    <t>Shipping (Credits charged to Customers)</t>
  </si>
  <si>
    <t>Additional Revenue (Paypal, eBay, etc.)</t>
  </si>
  <si>
    <t>Display Advertising Revenue</t>
  </si>
  <si>
    <t>Affiliate Income</t>
  </si>
  <si>
    <t>TOTAL REVENUE</t>
  </si>
  <si>
    <t>Cost Of Sales</t>
  </si>
  <si>
    <t>Paid Traffic - Meta</t>
  </si>
  <si>
    <t>Affiliate Program (Payout)</t>
  </si>
  <si>
    <t>Cost of Goods Sold (COGS)</t>
  </si>
  <si>
    <t>Credit Card &amp; PayPal Processing Fees</t>
  </si>
  <si>
    <t>Shipping and Delivery US</t>
  </si>
  <si>
    <t>Shipping and Delivery UK</t>
  </si>
  <si>
    <t>Shipping and Delivery AU</t>
  </si>
  <si>
    <t>Shipping and Delivery CA</t>
  </si>
  <si>
    <t>Total Cost Of Sales</t>
  </si>
  <si>
    <t>GROSS PROFIT</t>
  </si>
  <si>
    <t>Operating Expenses</t>
  </si>
  <si>
    <t>UK 3PL Account Fee</t>
  </si>
  <si>
    <t>CA 3PL Account Fee</t>
  </si>
  <si>
    <t>Hosting / Shopify / Apps</t>
  </si>
  <si>
    <t>Gorgias (support software)</t>
  </si>
  <si>
    <t>Klaviyo (email software)</t>
  </si>
  <si>
    <t>VA + Support Rep</t>
  </si>
  <si>
    <t>Other</t>
  </si>
  <si>
    <t>Total Operating Expenses</t>
  </si>
  <si>
    <t>TOTAL EXPENSES</t>
  </si>
  <si>
    <t>Add Backs (Discretionary Spending, not required)</t>
  </si>
  <si>
    <t>Discretionary Spending #1</t>
  </si>
  <si>
    <t>Discretionary Spending #2</t>
  </si>
  <si>
    <t>Discretionary Spending #3</t>
  </si>
  <si>
    <t>Discretionary Spending #4</t>
  </si>
  <si>
    <t>Discretionary Spending #5</t>
  </si>
  <si>
    <t>Total Add Back Expenses</t>
  </si>
  <si>
    <t>EXPENSES AFTER ADD BACKS</t>
  </si>
  <si>
    <t>NET INCOME</t>
  </si>
  <si>
    <t>TRAFFIC - GA-UA</t>
  </si>
  <si>
    <t>Pageviews</t>
  </si>
  <si>
    <t>Users</t>
  </si>
  <si>
    <t>TRAFFIC - GA-V4</t>
  </si>
  <si>
    <t>TACoS (Past 12 months Ending)</t>
  </si>
  <si>
    <t>Revenue Growth (12 months Ending)</t>
  </si>
  <si>
    <t>COGS (Past 12 months Ending)</t>
  </si>
  <si>
    <t>Net Profit Margin (Past 12 months Ending)</t>
  </si>
  <si>
    <t>Net Profit Margin (Current Month)</t>
  </si>
  <si>
    <t>Estimated Inventory Value</t>
  </si>
  <si>
    <t>Date Last Updated</t>
  </si>
  <si>
    <t>Number of SKUs</t>
  </si>
  <si>
    <t>Product</t>
  </si>
  <si>
    <t xml:space="preserve">Ex-ampl-eSKU </t>
  </si>
  <si>
    <t>Variant SKU</t>
  </si>
  <si>
    <t>Product Title</t>
  </si>
  <si>
    <t>Variant Title</t>
  </si>
  <si>
    <t>Description</t>
  </si>
  <si>
    <t>Per SKU</t>
  </si>
  <si>
    <t>Packing</t>
  </si>
  <si>
    <t>Marketing Inserts</t>
  </si>
  <si>
    <t>Shipping Costs</t>
  </si>
  <si>
    <t>Customs &amp; Duties</t>
  </si>
  <si>
    <t>Inspection Costs</t>
  </si>
  <si>
    <t>Amazon Labels</t>
  </si>
  <si>
    <t>Total Cost Per Unit</t>
  </si>
  <si>
    <t>Mad Spotter Hook</t>
  </si>
  <si>
    <t>Mad Spotter PRO</t>
  </si>
  <si>
    <t>Mad Spotter PRO 2.0</t>
  </si>
  <si>
    <t>Mad Neck</t>
  </si>
  <si>
    <t>COGS% (Past 12 months ending)</t>
  </si>
  <si>
    <t>TaCOS (Past 12 months ending)</t>
  </si>
  <si>
    <t>Rev. Growth (Past 12 months ending)</t>
  </si>
  <si>
    <t>Units Sold (Fill In Product Landed Costs)</t>
  </si>
  <si>
    <t>Total Units Sold</t>
  </si>
  <si>
    <t>Paid Traffic</t>
  </si>
  <si>
    <t>3PL Fulfilled COGs</t>
  </si>
  <si>
    <t>Credit Card Processing Fees</t>
  </si>
  <si>
    <t>PayPal Processing Fees</t>
  </si>
  <si>
    <t>Shipping and Delivery (paid by Merchant to ship goods)</t>
  </si>
  <si>
    <t>Chargebacks</t>
  </si>
  <si>
    <t>Hosting</t>
  </si>
  <si>
    <t>Domains</t>
  </si>
  <si>
    <t>Contractors</t>
  </si>
  <si>
    <t>Software</t>
  </si>
  <si>
    <t>SEO</t>
  </si>
  <si>
    <t>Content</t>
  </si>
  <si>
    <t>Web Design and Programming Expense</t>
  </si>
  <si>
    <t>Employees</t>
  </si>
  <si>
    <t>Order Details</t>
  </si>
  <si>
    <t>UPS (Domestic)</t>
  </si>
  <si>
    <t>Per SKU (NOT ASIN or Product)</t>
  </si>
  <si>
    <t>Production Time</t>
  </si>
  <si>
    <t>Transit Time</t>
  </si>
  <si>
    <t>Transit Mode (Sea or Air)</t>
  </si>
  <si>
    <t>Total Lead Time</t>
  </si>
  <si>
    <t>MOQ</t>
  </si>
  <si>
    <t>SKU 1</t>
  </si>
  <si>
    <t>SKU 2</t>
  </si>
  <si>
    <t>SKU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</si>
</sst>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$-809]#,##0.00;\-[$$-809]#,##0.00"/>
    <numFmt numFmtId="165" formatCode="mmm&quot;-&quot;yy"/>
    <numFmt numFmtId="166" formatCode="mmm-d"/>
    <numFmt numFmtId="167" formatCode="_(&quot;$&quot;* #,##0.00_);_(&quot;$&quot;* \(#,##0.00\);_(&quot;$&quot;* &quot;-&quot;??_);_(@_)"/>
    <numFmt numFmtId="168" formatCode="&quot;$&quot;#,##0.00"/>
  </numFmts>
  <fonts count="33">
    <font>
      <sz val="10.0"/>
      <color rgb="FF000000"/>
      <name val="Arial"/>
    </font>
    <font>
      <b/>
      <sz val="12.0"/>
    </font>
    <font>
      <b/>
      <sz val="12.0"/>
      <name val="Arial"/>
    </font>
    <font>
      <sz val="10.0"/>
      <name val="Arial"/>
    </font>
    <font>
      <sz val="10.0"/>
    </font>
    <font>
      <b/>
      <sz val="10.0"/>
      <name val="Arial"/>
    </font>
    <font>
      <b/>
    </font>
    <font>
      <b/>
      <color rgb="FF000000"/>
      <name val="Arial"/>
    </font>
    <font>
      <sz val="9.0"/>
      <name val="Arial"/>
    </font>
    <font>
      <b/>
      <sz val="9.0"/>
      <name val="Arial"/>
    </font>
    <font>
      <name val="Arial"/>
    </font>
    <font/>
    <font>
      <b/>
      <name val="Arial"/>
    </font>
    <font>
      <b/>
      <sz val="11.0"/>
      <name val="Arial"/>
    </font>
    <font>
      <sz val="11.0"/>
      <name val="Arial"/>
    </font>
    <font>
      <b/>
      <sz val="11.0"/>
      <color rgb="FF000000"/>
      <name val="Arial"/>
    </font>
    <font>
      <sz val="12.0"/>
      <name val="Calibri"/>
    </font>
    <font>
      <color rgb="FF000000"/>
      <name val="Arial"/>
    </font>
    <font>
      <b/>
      <sz val="10.0"/>
      <color rgb="FF000000"/>
      <name val="Arial"/>
    </font>
    <font>
      <b/>
      <u/>
      <sz val="9.0"/>
      <color rgb="FF000000"/>
      <name val="Arial"/>
    </font>
    <font>
      <i/>
      <color rgb="FF000000"/>
      <name val="Arial"/>
    </font>
    <font>
      <b/>
      <u/>
      <color rgb="FF000000"/>
      <name val="Arial"/>
    </font>
    <font>
      <b/>
      <u/>
      <color rgb="FF000000"/>
      <name val="Arial"/>
    </font>
    <font>
      <b/>
      <u/>
      <color rgb="FF000000"/>
      <name val="Arial"/>
    </font>
    <font>
      <b/>
      <u/>
      <color rgb="FF000000"/>
      <name val="Arial"/>
    </font>
    <font>
      <sz val="9.0"/>
      <color rgb="FF000000"/>
      <name val="Arial"/>
    </font>
    <font>
      <b/>
      <sz val="9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E2F3"/>
        <bgColor rgb="FFD9E2F3"/>
      </patternFill>
    </fill>
  </fills>
  <borders count="34">
    <border/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right style="thin">
        <color rgb="FF000000"/>
      </right>
      <top/>
      <bottom style="double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  <top/>
      <bottom/>
    </border>
    <border>
      <left/>
      <right/>
      <bottom/>
    </border>
    <border>
      <bottom/>
    </border>
    <border>
      <right/>
      <top/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</border>
    <border>
      <right/>
      <top/>
      <bottom/>
    </border>
    <border>
      <right style="thin">
        <color rgb="FF000000"/>
      </right>
      <bottom/>
    </border>
    <border>
      <left/>
      <right style="thin">
        <color rgb="FF000000"/>
      </right>
      <bottom/>
    </border>
    <border>
      <right/>
      <bottom/>
    </border>
  </borders>
  <cellStyleXfs count="1">
    <xf borderId="0" fillId="0" fontId="0" numFmtId="0" applyAlignment="1" applyFont="1"/>
  </cellStyleXfs>
  <cellXfs count="245">
    <xf borderId="0" fillId="0" fontId="0" numFmtId="0" xfId="0" applyAlignment="1" applyFont="1">
      <alignment readingOrder="0" shrinkToFit="0" vertical="center" wrapText="0"/>
    </xf>
    <xf borderId="0" fillId="0" fontId="1" numFmtId="164" xfId="0" applyAlignment="1" applyFont="1" applyNumberFormat="1">
      <alignment horizontal="left" readingOrder="0" shrinkToFit="0" vertical="center" wrapText="0"/>
    </xf>
    <xf borderId="0" fillId="0" fontId="2" numFmtId="164" xfId="0" applyAlignment="1" applyFont="1" applyNumberFormat="1">
      <alignment horizontal="center" readingOrder="0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left" shrinkToFit="0" vertical="center" wrapText="0"/>
    </xf>
    <xf borderId="0" fillId="0" fontId="5" numFmtId="164" xfId="0" applyAlignment="1" applyFont="1" applyNumberFormat="1">
      <alignment vertical="center"/>
    </xf>
    <xf borderId="0" fillId="0" fontId="6" numFmtId="0" xfId="0" applyAlignment="1" applyFont="1">
      <alignment readingOrder="0" vertical="bottom"/>
    </xf>
    <xf borderId="0" fillId="0" fontId="3" numFmtId="0" xfId="0" applyAlignment="1" applyFont="1">
      <alignment horizontal="right" readingOrder="0" vertical="center"/>
    </xf>
    <xf borderId="0" fillId="0" fontId="5" numFmtId="165" xfId="0" applyAlignment="1" applyFont="1" applyNumberFormat="1">
      <alignment readingOrder="0" vertical="center"/>
    </xf>
    <xf borderId="0" fillId="0" fontId="5" numFmtId="166" xfId="0" applyAlignment="1" applyFont="1" applyNumberFormat="1">
      <alignment readingOrder="0" vertical="center"/>
    </xf>
    <xf borderId="1" fillId="0" fontId="7" numFmtId="0" xfId="0" applyAlignment="1" applyBorder="1" applyFont="1">
      <alignment horizontal="right" readingOrder="0" vertical="center"/>
    </xf>
    <xf borderId="2" fillId="0" fontId="7" numFmtId="0" xfId="0" applyAlignment="1" applyBorder="1" applyFont="1">
      <alignment horizontal="right" readingOrder="0" vertical="center"/>
    </xf>
    <xf borderId="0" fillId="0" fontId="8" numFmtId="1" xfId="0" applyAlignment="1" applyFont="1" applyNumberFormat="1">
      <alignment vertical="center"/>
    </xf>
    <xf borderId="2" fillId="0" fontId="8" numFmtId="1" xfId="0" applyAlignment="1" applyBorder="1" applyFont="1" applyNumberFormat="1">
      <alignment vertical="center"/>
    </xf>
    <xf borderId="3" fillId="0" fontId="8" numFmtId="1" xfId="0" applyAlignment="1" applyBorder="1" applyFont="1" applyNumberFormat="1">
      <alignment vertical="center"/>
    </xf>
    <xf borderId="1" fillId="0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0" fillId="0" fontId="9" numFmtId="164" xfId="0" applyAlignment="1" applyFont="1" applyNumberFormat="1">
      <alignment readingOrder="0" vertical="center"/>
    </xf>
    <xf borderId="0" fillId="0" fontId="8" numFmtId="164" xfId="0" applyAlignment="1" applyFont="1" applyNumberFormat="1">
      <alignment vertical="center"/>
    </xf>
    <xf borderId="2" fillId="0" fontId="8" numFmtId="164" xfId="0" applyAlignment="1" applyBorder="1" applyFont="1" applyNumberFormat="1">
      <alignment vertical="center"/>
    </xf>
    <xf borderId="3" fillId="0" fontId="8" numFmtId="164" xfId="0" applyAlignment="1" applyBorder="1" applyFont="1" applyNumberFormat="1">
      <alignment vertical="center"/>
    </xf>
    <xf borderId="1" fillId="0" fontId="8" numFmtId="0" xfId="0" applyAlignment="1" applyBorder="1" applyFont="1">
      <alignment vertical="center"/>
    </xf>
    <xf borderId="2" fillId="0" fontId="8" numFmtId="0" xfId="0" applyAlignment="1" applyBorder="1" applyFont="1">
      <alignment vertical="center"/>
    </xf>
    <xf borderId="0" fillId="0" fontId="8" numFmtId="164" xfId="0" applyAlignment="1" applyFont="1" applyNumberFormat="1">
      <alignment vertical="center"/>
    </xf>
    <xf borderId="2" fillId="0" fontId="8" numFmtId="3" xfId="0" applyAlignment="1" applyBorder="1" applyFont="1" applyNumberFormat="1">
      <alignment horizontal="right" vertical="center"/>
    </xf>
    <xf borderId="0" fillId="0" fontId="8" numFmtId="3" xfId="0" applyAlignment="1" applyFont="1" applyNumberFormat="1">
      <alignment horizontal="right" vertical="center"/>
    </xf>
    <xf borderId="0" fillId="0" fontId="10" numFmtId="3" xfId="0" applyAlignment="1" applyFont="1" applyNumberFormat="1">
      <alignment vertical="center"/>
    </xf>
    <xf borderId="2" fillId="0" fontId="10" numFmtId="3" xfId="0" applyAlignment="1" applyBorder="1" applyFont="1" applyNumberFormat="1">
      <alignment vertical="center"/>
    </xf>
    <xf borderId="3" fillId="0" fontId="10" numFmtId="3" xfId="0" applyAlignment="1" applyBorder="1" applyFont="1" applyNumberFormat="1">
      <alignment vertical="center"/>
    </xf>
    <xf borderId="0" fillId="0" fontId="8" numFmtId="3" xfId="0" applyAlignment="1" applyFont="1" applyNumberFormat="1">
      <alignment vertical="center"/>
    </xf>
    <xf borderId="2" fillId="0" fontId="8" numFmtId="3" xfId="0" applyAlignment="1" applyBorder="1" applyFont="1" applyNumberFormat="1">
      <alignment vertical="center"/>
    </xf>
    <xf borderId="3" fillId="0" fontId="8" numFmtId="3" xfId="0" applyAlignment="1" applyBorder="1" applyFont="1" applyNumberFormat="1">
      <alignment horizontal="right" vertical="center"/>
    </xf>
    <xf borderId="1" fillId="0" fontId="8" numFmtId="3" xfId="0" applyAlignment="1" applyBorder="1" applyFont="1" applyNumberFormat="1">
      <alignment vertical="center"/>
    </xf>
    <xf borderId="0" fillId="0" fontId="8" numFmtId="3" xfId="0" applyAlignment="1" applyFont="1" applyNumberFormat="1">
      <alignment horizontal="right" readingOrder="0" vertical="center"/>
    </xf>
    <xf borderId="2" fillId="0" fontId="11" numFmtId="3" xfId="0" applyAlignment="1" applyBorder="1" applyFont="1" applyNumberFormat="1">
      <alignment readingOrder="0" vertical="center"/>
    </xf>
    <xf borderId="0" fillId="0" fontId="3" numFmtId="0" xfId="0" applyAlignment="1" applyFont="1">
      <alignment readingOrder="0" vertical="center"/>
    </xf>
    <xf borderId="1" fillId="0" fontId="8" numFmtId="164" xfId="0" applyAlignment="1" applyBorder="1" applyFont="1" applyNumberFormat="1">
      <alignment vertical="center"/>
    </xf>
    <xf borderId="2" fillId="0" fontId="8" numFmtId="3" xfId="0" applyAlignment="1" applyBorder="1" applyFont="1" applyNumberFormat="1">
      <alignment horizontal="right" readingOrder="0" vertical="center"/>
    </xf>
    <xf borderId="0" fillId="0" fontId="8" numFmtId="164" xfId="0" applyAlignment="1" applyFont="1" applyNumberFormat="1">
      <alignment readingOrder="0" vertical="center"/>
    </xf>
    <xf borderId="3" fillId="0" fontId="8" numFmtId="3" xfId="0" applyAlignment="1" applyBorder="1" applyFont="1" applyNumberFormat="1">
      <alignment vertical="center"/>
    </xf>
    <xf borderId="4" fillId="0" fontId="8" numFmtId="164" xfId="0" applyAlignment="1" applyBorder="1" applyFont="1" applyNumberFormat="1">
      <alignment readingOrder="0" vertical="center"/>
    </xf>
    <xf borderId="4" fillId="0" fontId="8" numFmtId="164" xfId="0" applyAlignment="1" applyBorder="1" applyFont="1" applyNumberFormat="1">
      <alignment vertical="center"/>
    </xf>
    <xf borderId="5" fillId="0" fontId="8" numFmtId="3" xfId="0" applyAlignment="1" applyBorder="1" applyFont="1" applyNumberFormat="1">
      <alignment vertical="center"/>
    </xf>
    <xf borderId="6" fillId="0" fontId="8" numFmtId="3" xfId="0" applyAlignment="1" applyBorder="1" applyFont="1" applyNumberFormat="1">
      <alignment vertical="center"/>
    </xf>
    <xf borderId="4" fillId="0" fontId="8" numFmtId="3" xfId="0" applyAlignment="1" applyBorder="1" applyFont="1" applyNumberFormat="1">
      <alignment vertical="center"/>
    </xf>
    <xf borderId="4" fillId="0" fontId="8" numFmtId="3" xfId="0" applyAlignment="1" applyBorder="1" applyFont="1" applyNumberFormat="1">
      <alignment horizontal="right" readingOrder="0" vertical="center"/>
    </xf>
    <xf borderId="5" fillId="0" fontId="8" numFmtId="3" xfId="0" applyAlignment="1" applyBorder="1" applyFont="1" applyNumberFormat="1">
      <alignment horizontal="right" readingOrder="0" vertical="center"/>
    </xf>
    <xf borderId="7" fillId="0" fontId="8" numFmtId="3" xfId="0" applyAlignment="1" applyBorder="1" applyFont="1" applyNumberFormat="1">
      <alignment vertical="center"/>
    </xf>
    <xf borderId="0" fillId="0" fontId="8" numFmtId="4" xfId="0" applyAlignment="1" applyFont="1" applyNumberFormat="1">
      <alignment horizontal="right" vertical="center"/>
    </xf>
    <xf borderId="2" fillId="0" fontId="8" numFmtId="4" xfId="0" applyAlignment="1" applyBorder="1" applyFont="1" applyNumberFormat="1">
      <alignment horizontal="right" vertical="center"/>
    </xf>
    <xf borderId="0" fillId="0" fontId="8" numFmtId="167" xfId="0" applyAlignment="1" applyFont="1" applyNumberFormat="1">
      <alignment vertical="center"/>
    </xf>
    <xf borderId="0" fillId="0" fontId="8" numFmtId="167" xfId="0" applyAlignment="1" applyFont="1" applyNumberFormat="1">
      <alignment readingOrder="0" vertical="center"/>
    </xf>
    <xf borderId="2" fillId="0" fontId="8" numFmtId="167" xfId="0" applyAlignment="1" applyBorder="1" applyFont="1" applyNumberFormat="1">
      <alignment readingOrder="0" vertical="center"/>
    </xf>
    <xf borderId="3" fillId="0" fontId="8" numFmtId="167" xfId="0" applyAlignment="1" applyBorder="1" applyFont="1" applyNumberFormat="1">
      <alignment readingOrder="0" vertical="center"/>
    </xf>
    <xf borderId="1" fillId="0" fontId="8" numFmtId="167" xfId="0" applyAlignment="1" applyBorder="1" applyFont="1" applyNumberFormat="1">
      <alignment vertical="center"/>
    </xf>
    <xf borderId="2" fillId="0" fontId="8" numFmtId="167" xfId="0" applyAlignment="1" applyBorder="1" applyFont="1" applyNumberFormat="1">
      <alignment vertical="center"/>
    </xf>
    <xf borderId="0" fillId="0" fontId="8" numFmtId="164" xfId="0" applyAlignment="1" applyFont="1" applyNumberFormat="1">
      <alignment readingOrder="0" vertical="center"/>
    </xf>
    <xf borderId="3" fillId="0" fontId="8" numFmtId="167" xfId="0" applyAlignment="1" applyBorder="1" applyFont="1" applyNumberFormat="1">
      <alignment vertical="center"/>
    </xf>
    <xf borderId="8" fillId="2" fontId="9" numFmtId="0" xfId="0" applyAlignment="1" applyBorder="1" applyFill="1" applyFont="1">
      <alignment readingOrder="0" vertical="center"/>
    </xf>
    <xf borderId="8" fillId="2" fontId="9" numFmtId="167" xfId="0" applyAlignment="1" applyBorder="1" applyFont="1" applyNumberFormat="1">
      <alignment vertical="center"/>
    </xf>
    <xf borderId="9" fillId="2" fontId="9" numFmtId="167" xfId="0" applyAlignment="1" applyBorder="1" applyFont="1" applyNumberFormat="1">
      <alignment vertical="center"/>
    </xf>
    <xf borderId="10" fillId="2" fontId="9" numFmtId="167" xfId="0" applyAlignment="1" applyBorder="1" applyFont="1" applyNumberFormat="1">
      <alignment vertical="center"/>
    </xf>
    <xf borderId="11" fillId="2" fontId="9" numFmtId="167" xfId="0" applyAlignment="1" applyBorder="1" applyFont="1" applyNumberFormat="1">
      <alignment vertical="center"/>
    </xf>
    <xf borderId="12" fillId="2" fontId="9" numFmtId="167" xfId="0" applyAlignment="1" applyBorder="1" applyFont="1" applyNumberFormat="1">
      <alignment vertical="center"/>
    </xf>
    <xf borderId="3" fillId="0" fontId="8" numFmtId="168" xfId="0" applyAlignment="1" applyBorder="1" applyFont="1" applyNumberFormat="1">
      <alignment vertical="center"/>
    </xf>
    <xf borderId="0" fillId="0" fontId="8" numFmtId="167" xfId="0" applyAlignment="1" applyFont="1" applyNumberFormat="1">
      <alignment horizontal="right" vertical="center"/>
    </xf>
    <xf borderId="2" fillId="0" fontId="8" numFmtId="167" xfId="0" applyAlignment="1" applyBorder="1" applyFont="1" applyNumberFormat="1">
      <alignment horizontal="right" vertical="center"/>
    </xf>
    <xf borderId="1" fillId="2" fontId="9" numFmtId="167" xfId="0" applyAlignment="1" applyBorder="1" applyFont="1" applyNumberFormat="1">
      <alignment vertical="center"/>
    </xf>
    <xf borderId="2" fillId="2" fontId="9" numFmtId="167" xfId="0" applyAlignment="1" applyBorder="1" applyFont="1" applyNumberFormat="1">
      <alignment vertical="center"/>
    </xf>
    <xf borderId="13" fillId="2" fontId="9" numFmtId="0" xfId="0" applyAlignment="1" applyBorder="1" applyFont="1">
      <alignment vertical="center"/>
    </xf>
    <xf borderId="13" fillId="2" fontId="9" numFmtId="167" xfId="0" applyAlignment="1" applyBorder="1" applyFont="1" applyNumberFormat="1">
      <alignment vertical="center"/>
    </xf>
    <xf borderId="14" fillId="2" fontId="9" numFmtId="167" xfId="0" applyAlignment="1" applyBorder="1" applyFont="1" applyNumberFormat="1">
      <alignment vertical="center"/>
    </xf>
    <xf borderId="15" fillId="2" fontId="9" numFmtId="167" xfId="0" applyAlignment="1" applyBorder="1" applyFont="1" applyNumberFormat="1">
      <alignment vertical="center"/>
    </xf>
    <xf borderId="16" fillId="2" fontId="9" numFmtId="167" xfId="0" applyAlignment="1" applyBorder="1" applyFont="1" applyNumberFormat="1">
      <alignment vertical="center"/>
    </xf>
    <xf borderId="17" fillId="2" fontId="9" numFmtId="167" xfId="0" applyAlignment="1" applyBorder="1" applyFont="1" applyNumberFormat="1">
      <alignment vertical="center"/>
    </xf>
    <xf borderId="8" fillId="2" fontId="9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18" fillId="2" fontId="5" numFmtId="0" xfId="0" applyAlignment="1" applyBorder="1" applyFont="1">
      <alignment vertical="center"/>
    </xf>
    <xf borderId="18" fillId="2" fontId="9" numFmtId="167" xfId="0" applyAlignment="1" applyBorder="1" applyFont="1" applyNumberFormat="1">
      <alignment vertical="center"/>
    </xf>
    <xf borderId="19" fillId="2" fontId="9" numFmtId="167" xfId="0" applyAlignment="1" applyBorder="1" applyFont="1" applyNumberFormat="1">
      <alignment vertical="center"/>
    </xf>
    <xf borderId="20" fillId="2" fontId="9" numFmtId="167" xfId="0" applyAlignment="1" applyBorder="1" applyFont="1" applyNumberFormat="1">
      <alignment vertical="center"/>
    </xf>
    <xf borderId="21" fillId="2" fontId="9" numFmtId="167" xfId="0" applyAlignment="1" applyBorder="1" applyFont="1" applyNumberFormat="1">
      <alignment vertical="center"/>
    </xf>
    <xf borderId="22" fillId="2" fontId="9" numFmtId="167" xfId="0" applyAlignment="1" applyBorder="1" applyFont="1" applyNumberFormat="1">
      <alignment vertical="center"/>
    </xf>
    <xf borderId="0" fillId="0" fontId="12" numFmtId="167" xfId="0" applyAlignment="1" applyFont="1" applyNumberFormat="1">
      <alignment readingOrder="0" vertical="center"/>
    </xf>
    <xf borderId="0" fillId="0" fontId="8" numFmtId="167" xfId="0" applyAlignment="1" applyFont="1" applyNumberFormat="1">
      <alignment vertical="center"/>
    </xf>
    <xf borderId="4" fillId="0" fontId="8" numFmtId="167" xfId="0" applyAlignment="1" applyBorder="1" applyFont="1" applyNumberFormat="1">
      <alignment vertical="center"/>
    </xf>
    <xf borderId="4" fillId="0" fontId="8" numFmtId="167" xfId="0" applyAlignment="1" applyBorder="1" applyFont="1" applyNumberFormat="1">
      <alignment horizontal="right" vertical="center"/>
    </xf>
    <xf borderId="5" fillId="0" fontId="8" numFmtId="167" xfId="0" applyAlignment="1" applyBorder="1" applyFont="1" applyNumberFormat="1">
      <alignment horizontal="right" vertical="center"/>
    </xf>
    <xf borderId="23" fillId="2" fontId="12" numFmtId="167" xfId="0" applyAlignment="1" applyBorder="1" applyFont="1" applyNumberFormat="1">
      <alignment readingOrder="0" vertical="center"/>
    </xf>
    <xf borderId="0" fillId="2" fontId="9" numFmtId="167" xfId="0" applyAlignment="1" applyFont="1" applyNumberFormat="1">
      <alignment horizontal="right" vertical="center"/>
    </xf>
    <xf borderId="2" fillId="2" fontId="9" numFmtId="167" xfId="0" applyAlignment="1" applyBorder="1" applyFont="1" applyNumberFormat="1">
      <alignment horizontal="right" vertical="center"/>
    </xf>
    <xf borderId="1" fillId="2" fontId="9" numFmtId="167" xfId="0" applyAlignment="1" applyBorder="1" applyFont="1" applyNumberFormat="1">
      <alignment horizontal="right" vertical="center"/>
    </xf>
    <xf borderId="24" fillId="0" fontId="10" numFmtId="167" xfId="0" applyAlignment="1" applyBorder="1" applyFont="1" applyNumberFormat="1">
      <alignment vertical="center"/>
    </xf>
    <xf borderId="2" fillId="0" fontId="8" numFmtId="167" xfId="0" applyAlignment="1" applyBorder="1" applyFont="1" applyNumberFormat="1">
      <alignment vertical="center"/>
    </xf>
    <xf borderId="8" fillId="3" fontId="13" numFmtId="0" xfId="0" applyAlignment="1" applyBorder="1" applyFill="1" applyFont="1">
      <alignment vertical="center"/>
    </xf>
    <xf borderId="8" fillId="3" fontId="9" numFmtId="167" xfId="0" applyAlignment="1" applyBorder="1" applyFont="1" applyNumberFormat="1">
      <alignment vertical="center"/>
    </xf>
    <xf borderId="9" fillId="3" fontId="9" numFmtId="167" xfId="0" applyAlignment="1" applyBorder="1" applyFont="1" applyNumberFormat="1">
      <alignment vertical="center"/>
    </xf>
    <xf borderId="25" fillId="3" fontId="9" numFmtId="167" xfId="0" applyAlignment="1" applyBorder="1" applyFont="1" applyNumberFormat="1">
      <alignment vertical="center"/>
    </xf>
    <xf borderId="11" fillId="3" fontId="9" numFmtId="167" xfId="0" applyAlignment="1" applyBorder="1" applyFont="1" applyNumberFormat="1">
      <alignment vertical="center"/>
    </xf>
    <xf borderId="12" fillId="3" fontId="9" numFmtId="167" xfId="0" applyAlignment="1" applyBorder="1" applyFont="1" applyNumberFormat="1">
      <alignment vertical="center"/>
    </xf>
    <xf borderId="0" fillId="0" fontId="14" numFmtId="0" xfId="0" applyAlignment="1" applyFont="1">
      <alignment vertical="center"/>
    </xf>
    <xf borderId="4" fillId="0" fontId="15" numFmtId="0" xfId="0" applyAlignment="1" applyBorder="1" applyFont="1">
      <alignment vertical="bottom"/>
    </xf>
    <xf borderId="4" fillId="0" fontId="16" numFmtId="168" xfId="0" applyAlignment="1" applyBorder="1" applyFont="1" applyNumberFormat="1">
      <alignment vertical="bottom"/>
    </xf>
    <xf borderId="4" fillId="0" fontId="16" numFmtId="3" xfId="0" applyAlignment="1" applyBorder="1" applyFont="1" applyNumberFormat="1">
      <alignment vertical="bottom"/>
    </xf>
    <xf borderId="4" fillId="0" fontId="16" numFmtId="0" xfId="0" applyAlignment="1" applyBorder="1" applyFont="1">
      <alignment vertical="bottom"/>
    </xf>
    <xf borderId="0" fillId="0" fontId="16" numFmtId="0" xfId="0" applyAlignment="1" applyFont="1">
      <alignment vertical="bottom"/>
    </xf>
    <xf borderId="3" fillId="0" fontId="12" numFmtId="167" xfId="0" applyAlignment="1" applyBorder="1" applyFont="1" applyNumberFormat="1">
      <alignment vertical="bottom"/>
    </xf>
    <xf borderId="0" fillId="0" fontId="17" numFmtId="3" xfId="0" applyAlignment="1" applyFont="1" applyNumberFormat="1">
      <alignment horizontal="right" vertical="bottom"/>
    </xf>
    <xf borderId="2" fillId="0" fontId="17" numFmtId="3" xfId="0" applyAlignment="1" applyBorder="1" applyFont="1" applyNumberFormat="1">
      <alignment horizontal="right" vertical="bottom"/>
    </xf>
    <xf borderId="2" fillId="0" fontId="16" numFmtId="0" xfId="0" applyAlignment="1" applyBorder="1" applyFont="1">
      <alignment vertical="bottom"/>
    </xf>
    <xf borderId="2" fillId="0" fontId="10" numFmtId="3" xfId="0" applyAlignment="1" applyBorder="1" applyFont="1" applyNumberFormat="1">
      <alignment horizontal="right" vertical="bottom"/>
    </xf>
    <xf borderId="6" fillId="0" fontId="12" numFmtId="167" xfId="0" applyAlignment="1" applyBorder="1" applyFont="1" applyNumberFormat="1">
      <alignment vertical="bottom"/>
    </xf>
    <xf borderId="4" fillId="0" fontId="17" numFmtId="3" xfId="0" applyAlignment="1" applyBorder="1" applyFont="1" applyNumberFormat="1">
      <alignment horizontal="right" vertical="bottom"/>
    </xf>
    <xf borderId="5" fillId="0" fontId="17" numFmtId="3" xfId="0" applyAlignment="1" applyBorder="1" applyFont="1" applyNumberFormat="1">
      <alignment horizontal="right" vertical="bottom"/>
    </xf>
    <xf borderId="5" fillId="0" fontId="10" numFmtId="3" xfId="0" applyAlignment="1" applyBorder="1" applyFont="1" applyNumberFormat="1">
      <alignment horizontal="right" vertical="bottom"/>
    </xf>
    <xf borderId="0" fillId="0" fontId="16" numFmtId="168" xfId="0" applyAlignment="1" applyFont="1" applyNumberFormat="1">
      <alignment vertical="bottom"/>
    </xf>
    <xf borderId="0" fillId="0" fontId="16" numFmtId="3" xfId="0" applyAlignment="1" applyFont="1" applyNumberFormat="1">
      <alignment vertical="bottom"/>
    </xf>
    <xf borderId="0" fillId="0" fontId="17" numFmtId="3" xfId="0" applyAlignment="1" applyFont="1" applyNumberFormat="1">
      <alignment horizontal="right" readingOrder="0" vertical="bottom"/>
    </xf>
    <xf borderId="2" fillId="0" fontId="17" numFmtId="3" xfId="0" applyAlignment="1" applyBorder="1" applyFont="1" applyNumberFormat="1">
      <alignment horizontal="right" readingOrder="0" vertical="bottom"/>
    </xf>
    <xf borderId="2" fillId="0" fontId="16" numFmtId="0" xfId="0" applyAlignment="1" applyBorder="1" applyFont="1">
      <alignment readingOrder="0" vertical="bottom"/>
    </xf>
    <xf borderId="4" fillId="0" fontId="17" numFmtId="3" xfId="0" applyAlignment="1" applyBorder="1" applyFont="1" applyNumberFormat="1">
      <alignment horizontal="right" readingOrder="0" vertical="bottom"/>
    </xf>
    <xf borderId="5" fillId="0" fontId="17" numFmtId="3" xfId="0" applyAlignment="1" applyBorder="1" applyFont="1" applyNumberFormat="1">
      <alignment horizontal="right" readingOrder="0" vertical="bottom"/>
    </xf>
    <xf borderId="26" fillId="3" fontId="18" numFmtId="0" xfId="0" applyAlignment="1" applyBorder="1" applyFont="1">
      <alignment readingOrder="0" vertical="center"/>
    </xf>
    <xf borderId="27" fillId="3" fontId="3" numFmtId="0" xfId="0" applyAlignment="1" applyBorder="1" applyFont="1">
      <alignment horizontal="center" vertical="center"/>
    </xf>
    <xf borderId="27" fillId="3" fontId="3" numFmtId="10" xfId="0" applyAlignment="1" applyBorder="1" applyFont="1" applyNumberFormat="1">
      <alignment horizontal="center" vertical="center"/>
    </xf>
    <xf borderId="28" fillId="3" fontId="3" numFmtId="10" xfId="0" applyAlignment="1" applyBorder="1" applyFont="1" applyNumberFormat="1">
      <alignment horizontal="center" vertical="center"/>
    </xf>
    <xf borderId="26" fillId="3" fontId="3" numFmtId="10" xfId="0" applyAlignment="1" applyBorder="1" applyFont="1" applyNumberFormat="1">
      <alignment horizontal="center" vertical="center"/>
    </xf>
    <xf borderId="0" fillId="0" fontId="3" numFmtId="10" xfId="0" applyAlignment="1" applyFont="1" applyNumberFormat="1">
      <alignment vertical="center"/>
    </xf>
    <xf borderId="26" fillId="4" fontId="3" numFmtId="10" xfId="0" applyAlignment="1" applyBorder="1" applyFill="1" applyFont="1" applyNumberFormat="1">
      <alignment vertical="center"/>
    </xf>
    <xf borderId="27" fillId="4" fontId="3" numFmtId="10" xfId="0" applyAlignment="1" applyBorder="1" applyFont="1" applyNumberFormat="1">
      <alignment vertical="center"/>
    </xf>
    <xf borderId="28" fillId="4" fontId="3" numFmtId="10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3" fillId="3" fontId="18" numFmtId="0" xfId="0" applyAlignment="1" applyBorder="1" applyFont="1">
      <alignment readingOrder="0" vertical="center"/>
    </xf>
    <xf borderId="0" fillId="3" fontId="3" numFmtId="10" xfId="0" applyAlignment="1" applyFont="1" applyNumberFormat="1">
      <alignment horizontal="center" vertical="center"/>
    </xf>
    <xf borderId="3" fillId="3" fontId="3" numFmtId="10" xfId="0" applyAlignment="1" applyBorder="1" applyFont="1" applyNumberFormat="1">
      <alignment horizontal="center" vertical="center"/>
    </xf>
    <xf borderId="0" fillId="3" fontId="3" numFmtId="0" xfId="0" applyAlignment="1" applyFont="1">
      <alignment horizontal="center" vertical="center"/>
    </xf>
    <xf borderId="2" fillId="3" fontId="3" numFmtId="10" xfId="0" applyAlignment="1" applyBorder="1" applyFont="1" applyNumberFormat="1">
      <alignment horizontal="center" vertical="center"/>
    </xf>
    <xf borderId="3" fillId="4" fontId="3" numFmtId="10" xfId="0" applyAlignment="1" applyBorder="1" applyFont="1" applyNumberFormat="1">
      <alignment vertical="center"/>
    </xf>
    <xf borderId="0" fillId="4" fontId="3" numFmtId="10" xfId="0" applyAlignment="1" applyFont="1" applyNumberFormat="1">
      <alignment vertical="center"/>
    </xf>
    <xf borderId="2" fillId="4" fontId="3" numFmtId="10" xfId="0" applyAlignment="1" applyBorder="1" applyFont="1" applyNumberFormat="1">
      <alignment vertical="center"/>
    </xf>
    <xf borderId="3" fillId="3" fontId="5" numFmtId="0" xfId="0" applyAlignment="1" applyBorder="1" applyFont="1">
      <alignment readingOrder="0" vertical="center"/>
    </xf>
    <xf borderId="6" fillId="3" fontId="5" numFmtId="0" xfId="0" applyAlignment="1" applyBorder="1" applyFont="1">
      <alignment readingOrder="0" vertical="center"/>
    </xf>
    <xf borderId="4" fillId="3" fontId="3" numFmtId="10" xfId="0" applyAlignment="1" applyBorder="1" applyFont="1" applyNumberFormat="1">
      <alignment horizontal="center" vertical="center"/>
    </xf>
    <xf borderId="6" fillId="3" fontId="3" numFmtId="10" xfId="0" applyAlignment="1" applyBorder="1" applyFont="1" applyNumberFormat="1">
      <alignment horizontal="center" vertical="center"/>
    </xf>
    <xf borderId="6" fillId="4" fontId="3" numFmtId="10" xfId="0" applyAlignment="1" applyBorder="1" applyFont="1" applyNumberFormat="1">
      <alignment vertical="center"/>
    </xf>
    <xf borderId="4" fillId="4" fontId="3" numFmtId="10" xfId="0" applyAlignment="1" applyBorder="1" applyFont="1" applyNumberFormat="1">
      <alignment vertical="center"/>
    </xf>
    <xf borderId="0" fillId="0" fontId="1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3" numFmtId="168" xfId="0" applyAlignment="1" applyFont="1" applyNumberFormat="1">
      <alignment vertical="center"/>
    </xf>
    <xf borderId="0" fillId="0" fontId="3" numFmtId="167" xfId="0" applyAlignment="1" applyFont="1" applyNumberFormat="1">
      <alignment vertical="center"/>
    </xf>
    <xf borderId="0" fillId="0" fontId="0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right" vertical="center"/>
    </xf>
    <xf borderId="0" fillId="0" fontId="7" numFmtId="0" xfId="0" applyAlignment="1" applyFont="1">
      <alignment horizontal="center" vertical="center"/>
    </xf>
    <xf borderId="0" fillId="0" fontId="10" numFmtId="0" xfId="0" applyAlignment="1" applyFont="1">
      <alignment vertical="bottom"/>
    </xf>
    <xf borderId="0" fillId="5" fontId="10" numFmtId="0" xfId="0" applyAlignment="1" applyFill="1" applyFont="1">
      <alignment vertical="bottom"/>
    </xf>
    <xf borderId="0" fillId="5" fontId="20" numFmtId="167" xfId="0" applyAlignment="1" applyFont="1" applyNumberFormat="1">
      <alignment horizontal="right" vertical="center"/>
    </xf>
    <xf borderId="0" fillId="5" fontId="20" numFmtId="168" xfId="0" applyAlignment="1" applyFont="1" applyNumberFormat="1">
      <alignment horizontal="right" vertical="center"/>
    </xf>
    <xf borderId="0" fillId="5" fontId="10" numFmtId="168" xfId="0" applyAlignment="1" applyFont="1" applyNumberFormat="1">
      <alignment vertical="center"/>
    </xf>
    <xf borderId="29" fillId="5" fontId="20" numFmtId="168" xfId="0" applyAlignment="1" applyBorder="1" applyFont="1" applyNumberFormat="1">
      <alignment horizontal="right" vertical="center"/>
    </xf>
    <xf borderId="30" fillId="5" fontId="20" numFmtId="167" xfId="0" applyAlignment="1" applyBorder="1" applyFont="1" applyNumberFormat="1">
      <alignment horizontal="right" vertical="center"/>
    </xf>
    <xf borderId="0" fillId="0" fontId="10" numFmtId="168" xfId="0" applyAlignment="1" applyFont="1" applyNumberFormat="1">
      <alignment vertical="bottom"/>
    </xf>
    <xf borderId="0" fillId="6" fontId="10" numFmtId="0" xfId="0" applyAlignment="1" applyFill="1" applyFont="1">
      <alignment vertical="bottom"/>
    </xf>
    <xf borderId="0" fillId="0" fontId="21" numFmtId="0" xfId="0" applyAlignment="1" applyFont="1">
      <alignment vertical="bottom"/>
    </xf>
    <xf borderId="0" fillId="0" fontId="22" numFmtId="0" xfId="0" applyAlignment="1" applyFont="1">
      <alignment vertical="center"/>
    </xf>
    <xf borderId="0" fillId="0" fontId="23" numFmtId="168" xfId="0" applyAlignment="1" applyFont="1" applyNumberFormat="1">
      <alignment vertical="bottom"/>
    </xf>
    <xf borderId="18" fillId="6" fontId="24" numFmtId="0" xfId="0" applyAlignment="1" applyBorder="1" applyFont="1">
      <alignment vertical="bottom"/>
    </xf>
    <xf borderId="0" fillId="7" fontId="25" numFmtId="0" xfId="0" applyAlignment="1" applyFill="1" applyFont="1">
      <alignment shrinkToFit="0" vertical="center" wrapText="1"/>
    </xf>
    <xf borderId="0" fillId="7" fontId="10" numFmtId="0" xfId="0" applyAlignment="1" applyFont="1">
      <alignment vertical="center"/>
    </xf>
    <xf borderId="0" fillId="7" fontId="17" numFmtId="167" xfId="0" applyAlignment="1" applyFont="1" applyNumberFormat="1">
      <alignment horizontal="right" vertical="center"/>
    </xf>
    <xf borderId="0" fillId="7" fontId="10" numFmtId="167" xfId="0" applyAlignment="1" applyFont="1" applyNumberFormat="1">
      <alignment vertical="center"/>
    </xf>
    <xf borderId="18" fillId="6" fontId="17" numFmtId="167" xfId="0" applyAlignment="1" applyBorder="1" applyFont="1" applyNumberFormat="1">
      <alignment horizontal="right" vertical="center"/>
    </xf>
    <xf borderId="0" fillId="7" fontId="17" numFmtId="167" xfId="0" applyAlignment="1" applyFont="1" applyNumberFormat="1">
      <alignment horizontal="right" readingOrder="0" vertical="center"/>
    </xf>
    <xf borderId="0" fillId="7" fontId="10" numFmtId="1" xfId="0" applyAlignment="1" applyFont="1" applyNumberFormat="1">
      <alignment vertical="center"/>
    </xf>
    <xf borderId="0" fillId="7" fontId="25" numFmtId="0" xfId="0" applyAlignment="1" applyFont="1">
      <alignment readingOrder="0" shrinkToFit="0" vertical="center" wrapText="1"/>
    </xf>
    <xf borderId="0" fillId="7" fontId="10" numFmtId="167" xfId="0" applyAlignment="1" applyFont="1" applyNumberFormat="1">
      <alignment readingOrder="0" vertical="center"/>
    </xf>
    <xf borderId="0" fillId="7" fontId="10" numFmtId="1" xfId="0" applyAlignment="1" applyFont="1" applyNumberFormat="1">
      <alignment readingOrder="0" vertical="center"/>
    </xf>
    <xf borderId="0" fillId="0" fontId="6" numFmtId="0" xfId="0" applyAlignment="1" applyFont="1">
      <alignment vertical="center"/>
    </xf>
    <xf borderId="2" fillId="0" fontId="5" numFmtId="0" xfId="0" applyAlignment="1" applyBorder="1" applyFont="1">
      <alignment vertical="center"/>
    </xf>
    <xf borderId="31" fillId="0" fontId="12" numFmtId="164" xfId="0" applyAlignment="1" applyBorder="1" applyFont="1" applyNumberFormat="1">
      <alignment vertical="center"/>
    </xf>
    <xf borderId="32" fillId="8" fontId="8" numFmtId="1" xfId="0" applyAlignment="1" applyBorder="1" applyFill="1" applyFont="1" applyNumberFormat="1">
      <alignment horizontal="right" vertical="center"/>
    </xf>
    <xf borderId="0" fillId="0" fontId="8" numFmtId="3" xfId="0" applyAlignment="1" applyFont="1" applyNumberFormat="1">
      <alignment readingOrder="0" vertical="center"/>
    </xf>
    <xf borderId="0" fillId="0" fontId="8" numFmtId="3" xfId="0" applyAlignment="1" applyFont="1" applyNumberFormat="1">
      <alignment vertical="center"/>
    </xf>
    <xf borderId="2" fillId="0" fontId="8" numFmtId="3" xfId="0" applyAlignment="1" applyBorder="1" applyFont="1" applyNumberFormat="1">
      <alignment vertical="center"/>
    </xf>
    <xf borderId="14" fillId="2" fontId="12" numFmtId="164" xfId="0" applyAlignment="1" applyBorder="1" applyFont="1" applyNumberFormat="1">
      <alignment vertical="center"/>
    </xf>
    <xf borderId="33" fillId="2" fontId="9" numFmtId="3" xfId="0" applyAlignment="1" applyBorder="1" applyFont="1" applyNumberFormat="1">
      <alignment vertical="center"/>
    </xf>
    <xf borderId="31" fillId="2" fontId="9" numFmtId="3" xfId="0" applyAlignment="1" applyBorder="1" applyFont="1" applyNumberFormat="1">
      <alignment vertical="center"/>
    </xf>
    <xf borderId="16" fillId="2" fontId="8" numFmtId="3" xfId="0" applyAlignment="1" applyBorder="1" applyFont="1" applyNumberFormat="1">
      <alignment vertical="center"/>
    </xf>
    <xf borderId="17" fillId="2" fontId="8" numFmtId="3" xfId="0" applyAlignment="1" applyBorder="1" applyFont="1" applyNumberFormat="1">
      <alignment vertical="center"/>
    </xf>
    <xf borderId="2" fillId="0" fontId="9" numFmtId="164" xfId="0" applyAlignment="1" applyBorder="1" applyFont="1" applyNumberFormat="1">
      <alignment vertical="center"/>
    </xf>
    <xf borderId="2" fillId="0" fontId="9" numFmtId="164" xfId="0" applyAlignment="1" applyBorder="1" applyFont="1" applyNumberFormat="1">
      <alignment readingOrder="0" vertical="center"/>
    </xf>
    <xf borderId="2" fillId="0" fontId="8" numFmtId="164" xfId="0" applyAlignment="1" applyBorder="1" applyFont="1" applyNumberFormat="1">
      <alignment readingOrder="0" vertical="center"/>
    </xf>
    <xf borderId="3" fillId="0" fontId="8" numFmtId="167" xfId="0" applyAlignment="1" applyBorder="1" applyFont="1" applyNumberFormat="1">
      <alignment vertical="center"/>
    </xf>
    <xf borderId="19" fillId="2" fontId="5" numFmtId="0" xfId="0" applyAlignment="1" applyBorder="1" applyFont="1">
      <alignment vertical="center"/>
    </xf>
    <xf borderId="30" fillId="2" fontId="9" numFmtId="167" xfId="0" applyAlignment="1" applyBorder="1" applyFont="1" applyNumberFormat="1">
      <alignment vertical="center"/>
    </xf>
    <xf borderId="2" fillId="0" fontId="12" numFmtId="167" xfId="0" applyAlignment="1" applyBorder="1" applyFont="1" applyNumberFormat="1">
      <alignment readingOrder="0" vertical="center"/>
    </xf>
    <xf borderId="5" fillId="0" fontId="8" numFmtId="167" xfId="0" applyAlignment="1" applyBorder="1" applyFont="1" applyNumberFormat="1">
      <alignment vertical="center"/>
    </xf>
    <xf borderId="32" fillId="2" fontId="12" numFmtId="167" xfId="0" applyAlignment="1" applyBorder="1" applyFont="1" applyNumberFormat="1">
      <alignment readingOrder="0" vertical="center"/>
    </xf>
    <xf borderId="31" fillId="0" fontId="10" numFmtId="167" xfId="0" applyAlignment="1" applyBorder="1" applyFont="1" applyNumberFormat="1">
      <alignment vertical="center"/>
    </xf>
    <xf borderId="9" fillId="3" fontId="13" numFmtId="0" xfId="0" applyAlignment="1" applyBorder="1" applyFont="1">
      <alignment vertical="center"/>
    </xf>
    <xf borderId="26" fillId="3" fontId="26" numFmtId="0" xfId="0" applyAlignment="1" applyBorder="1" applyFont="1">
      <alignment readingOrder="0" vertical="center"/>
    </xf>
    <xf borderId="27" fillId="3" fontId="10" numFmtId="0" xfId="0" applyAlignment="1" applyBorder="1" applyFont="1">
      <alignment horizontal="center" vertical="center"/>
    </xf>
    <xf borderId="28" fillId="3" fontId="10" numFmtId="0" xfId="0" applyAlignment="1" applyBorder="1" applyFont="1">
      <alignment horizontal="center" vertical="center"/>
    </xf>
    <xf borderId="0" fillId="0" fontId="10" numFmtId="10" xfId="0" applyAlignment="1" applyFont="1" applyNumberFormat="1">
      <alignment vertical="center"/>
    </xf>
    <xf borderId="26" fillId="4" fontId="10" numFmtId="10" xfId="0" applyAlignment="1" applyBorder="1" applyFont="1" applyNumberFormat="1">
      <alignment vertical="center"/>
    </xf>
    <xf borderId="27" fillId="4" fontId="10" numFmtId="10" xfId="0" applyAlignment="1" applyBorder="1" applyFont="1" applyNumberFormat="1">
      <alignment vertical="center"/>
    </xf>
    <xf borderId="28" fillId="4" fontId="10" numFmtId="10" xfId="0" applyAlignment="1" applyBorder="1" applyFont="1" applyNumberFormat="1">
      <alignment vertical="center"/>
    </xf>
    <xf borderId="3" fillId="3" fontId="26" numFmtId="0" xfId="0" applyAlignment="1" applyBorder="1" applyFont="1">
      <alignment readingOrder="0" vertical="center"/>
    </xf>
    <xf borderId="0" fillId="3" fontId="10" numFmtId="0" xfId="0" applyAlignment="1" applyFont="1">
      <alignment horizontal="center" vertical="center"/>
    </xf>
    <xf borderId="2" fillId="3" fontId="10" numFmtId="0" xfId="0" applyAlignment="1" applyBorder="1" applyFont="1">
      <alignment horizontal="center" vertical="center"/>
    </xf>
    <xf borderId="3" fillId="4" fontId="10" numFmtId="10" xfId="0" applyAlignment="1" applyBorder="1" applyFont="1" applyNumberFormat="1">
      <alignment vertical="center"/>
    </xf>
    <xf borderId="0" fillId="4" fontId="10" numFmtId="10" xfId="0" applyAlignment="1" applyFont="1" applyNumberFormat="1">
      <alignment vertical="center"/>
    </xf>
    <xf borderId="2" fillId="4" fontId="10" numFmtId="10" xfId="0" applyAlignment="1" applyBorder="1" applyFont="1" applyNumberFormat="1">
      <alignment vertical="center"/>
    </xf>
    <xf borderId="3" fillId="3" fontId="12" numFmtId="0" xfId="0" applyAlignment="1" applyBorder="1" applyFont="1">
      <alignment readingOrder="0" vertical="center"/>
    </xf>
    <xf borderId="0" fillId="3" fontId="10" numFmtId="10" xfId="0" applyAlignment="1" applyFont="1" applyNumberFormat="1">
      <alignment horizontal="center" vertical="center"/>
    </xf>
    <xf borderId="2" fillId="3" fontId="10" numFmtId="10" xfId="0" applyAlignment="1" applyBorder="1" applyFont="1" applyNumberFormat="1">
      <alignment horizontal="center" vertical="center"/>
    </xf>
    <xf borderId="6" fillId="3" fontId="12" numFmtId="0" xfId="0" applyAlignment="1" applyBorder="1" applyFont="1">
      <alignment readingOrder="0" vertical="center"/>
    </xf>
    <xf borderId="4" fillId="3" fontId="10" numFmtId="10" xfId="0" applyAlignment="1" applyBorder="1" applyFont="1" applyNumberFormat="1">
      <alignment horizontal="center" vertical="center"/>
    </xf>
    <xf borderId="5" fillId="3" fontId="10" numFmtId="10" xfId="0" applyAlignment="1" applyBorder="1" applyFont="1" applyNumberFormat="1">
      <alignment horizontal="center" vertical="center"/>
    </xf>
    <xf borderId="6" fillId="4" fontId="10" numFmtId="10" xfId="0" applyAlignment="1" applyBorder="1" applyFont="1" applyNumberFormat="1">
      <alignment vertical="center"/>
    </xf>
    <xf borderId="4" fillId="4" fontId="10" numFmtId="10" xfId="0" applyAlignment="1" applyBorder="1" applyFont="1" applyNumberFormat="1">
      <alignment vertical="center"/>
    </xf>
    <xf borderId="0" fillId="0" fontId="18" numFmtId="0" xfId="0" applyAlignment="1" applyFont="1">
      <alignment vertical="center"/>
    </xf>
    <xf borderId="0" fillId="0" fontId="18" numFmtId="0" xfId="0" applyAlignment="1" applyFont="1">
      <alignment horizontal="center" vertical="center"/>
    </xf>
    <xf borderId="0" fillId="0" fontId="8" numFmtId="0" xfId="0" applyAlignment="1" applyFont="1">
      <alignment vertical="bottom"/>
    </xf>
    <xf borderId="0" fillId="5" fontId="10" numFmtId="0" xfId="0" applyAlignment="1" applyFont="1">
      <alignment vertical="bottom"/>
    </xf>
    <xf borderId="0" fillId="5" fontId="20" numFmtId="168" xfId="0" applyAlignment="1" applyFont="1" applyNumberFormat="1">
      <alignment horizontal="right" readingOrder="0" vertical="center"/>
    </xf>
    <xf borderId="0" fillId="5" fontId="20" numFmtId="0" xfId="0" applyAlignment="1" applyFont="1">
      <alignment horizontal="right" vertical="center"/>
    </xf>
    <xf borderId="0" fillId="5" fontId="20" numFmtId="0" xfId="0" applyAlignment="1" applyFont="1">
      <alignment vertical="center"/>
    </xf>
    <xf borderId="0" fillId="0" fontId="27" numFmtId="0" xfId="0" applyAlignment="1" applyFont="1">
      <alignment readingOrder="0" vertical="bottom"/>
    </xf>
    <xf borderId="0" fillId="0" fontId="28" numFmtId="0" xfId="0" applyAlignment="1" applyFont="1">
      <alignment vertical="bottom"/>
    </xf>
    <xf borderId="0" fillId="0" fontId="29" numFmtId="168" xfId="0" applyAlignment="1" applyFont="1" applyNumberFormat="1">
      <alignment vertical="bottom"/>
    </xf>
    <xf borderId="0" fillId="6" fontId="30" numFmtId="0" xfId="0" applyAlignment="1" applyFont="1">
      <alignment vertical="bottom"/>
    </xf>
    <xf borderId="0" fillId="0" fontId="31" numFmtId="168" xfId="0" applyAlignment="1" applyFont="1" applyNumberFormat="1">
      <alignment readingOrder="0" vertical="bottom"/>
    </xf>
    <xf borderId="18" fillId="6" fontId="32" numFmtId="0" xfId="0" applyAlignment="1" applyBorder="1" applyFont="1">
      <alignment vertical="bottom"/>
    </xf>
    <xf borderId="0" fillId="0" fontId="25" numFmtId="0" xfId="0" applyAlignment="1" applyFont="1">
      <alignment horizontal="left" readingOrder="0" vertical="center"/>
    </xf>
    <xf borderId="0" fillId="0" fontId="0" numFmtId="167" xfId="0" applyAlignment="1" applyFont="1" applyNumberFormat="1">
      <alignment readingOrder="0" vertical="center"/>
    </xf>
    <xf borderId="0" fillId="0" fontId="0" numFmtId="168" xfId="0" applyAlignment="1" applyFont="1" applyNumberFormat="1">
      <alignment vertical="center"/>
    </xf>
    <xf borderId="0" fillId="0" fontId="0" numFmtId="167" xfId="0" applyAlignment="1" applyFont="1" applyNumberFormat="1">
      <alignment vertical="center"/>
    </xf>
    <xf borderId="18" fillId="6" fontId="0" numFmtId="167" xfId="0" applyAlignment="1" applyBorder="1" applyFont="1" applyNumberFormat="1">
      <alignment vertical="center"/>
    </xf>
    <xf borderId="0" fillId="0" fontId="25" numFmtId="168" xfId="0" applyAlignment="1" applyFont="1" applyNumberFormat="1">
      <alignment horizontal="right" vertical="center"/>
    </xf>
    <xf borderId="0" fillId="0" fontId="8" numFmtId="168" xfId="0" applyAlignment="1" applyFont="1" applyNumberFormat="1">
      <alignment vertical="bottom"/>
    </xf>
    <xf borderId="0" fillId="0" fontId="8" numFmtId="167" xfId="0" applyAlignment="1" applyFont="1" applyNumberFormat="1">
      <alignment vertical="bottom"/>
    </xf>
    <xf borderId="0" fillId="0" fontId="0" numFmtId="1" xfId="0" applyAlignment="1" applyFont="1" applyNumberFormat="1">
      <alignment horizontal="left" readingOrder="0" vertical="center"/>
    </xf>
    <xf borderId="0" fillId="0" fontId="0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0"/>
  <cols>
    <col customWidth="1" min="1" max="1" width="40.63"/>
    <col customWidth="1" hidden="1" min="2" max="12" width="9.0"/>
    <col customWidth="1" min="13" max="37" width="9.0"/>
    <col customWidth="1" min="38" max="61" width="10.38"/>
    <col customWidth="1" min="62" max="62" width="23.38"/>
    <col customWidth="1" min="63" max="67" width="9.63"/>
    <col customWidth="1" min="68" max="82" width="7.75"/>
  </cols>
  <sheetData>
    <row r="1" ht="12.75" customHeight="1">
      <c r="A1" s="1"/>
      <c r="B1" s="2" t="s">
        <v>0</v>
      </c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ht="12.75" customHeight="1">
      <c r="A2" s="4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5"/>
      <c r="AP2" s="3"/>
      <c r="AQ2" s="3"/>
      <c r="AR2" s="3"/>
      <c r="AS2" s="3"/>
      <c r="AT2" s="3"/>
      <c r="AU2" s="3"/>
      <c r="AV2" s="3"/>
      <c r="AW2" s="6"/>
      <c r="AX2" s="6"/>
      <c r="AY2" s="6"/>
      <c r="AZ2" s="6"/>
      <c r="BA2" s="3"/>
      <c r="BB2" s="3"/>
      <c r="BC2" s="3"/>
      <c r="BD2" s="3"/>
      <c r="BE2" s="3"/>
      <c r="BF2" s="3"/>
      <c r="BG2" s="3"/>
      <c r="BH2" s="3"/>
      <c r="BI2" s="3"/>
      <c r="BJ2" s="7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ht="12.75" customHeight="1">
      <c r="A3" s="5"/>
      <c r="B3" s="8">
        <v>44197.0</v>
      </c>
      <c r="C3" s="8">
        <v>44228.0</v>
      </c>
      <c r="D3" s="8">
        <v>44256.0</v>
      </c>
      <c r="E3" s="8">
        <v>44287.0</v>
      </c>
      <c r="F3" s="8">
        <v>44317.0</v>
      </c>
      <c r="G3" s="8">
        <v>44348.0</v>
      </c>
      <c r="H3" s="8">
        <v>44378.0</v>
      </c>
      <c r="I3" s="8">
        <v>44409.0</v>
      </c>
      <c r="J3" s="8">
        <v>44440.0</v>
      </c>
      <c r="K3" s="8">
        <v>44470.0</v>
      </c>
      <c r="L3" s="8">
        <v>44501.0</v>
      </c>
      <c r="M3" s="8">
        <v>44531.0</v>
      </c>
      <c r="N3" s="8">
        <v>44562.0</v>
      </c>
      <c r="O3" s="8">
        <v>44593.0</v>
      </c>
      <c r="P3" s="8">
        <v>44621.0</v>
      </c>
      <c r="Q3" s="8">
        <v>44652.0</v>
      </c>
      <c r="R3" s="8">
        <v>44682.0</v>
      </c>
      <c r="S3" s="8">
        <v>44713.0</v>
      </c>
      <c r="T3" s="8">
        <v>44743.0</v>
      </c>
      <c r="U3" s="8">
        <v>44774.0</v>
      </c>
      <c r="V3" s="8">
        <v>44805.0</v>
      </c>
      <c r="W3" s="8">
        <v>44835.0</v>
      </c>
      <c r="X3" s="8">
        <v>44866.0</v>
      </c>
      <c r="Y3" s="8">
        <v>44896.0</v>
      </c>
      <c r="Z3" s="8">
        <v>44927.0</v>
      </c>
      <c r="AA3" s="8">
        <v>44958.0</v>
      </c>
      <c r="AB3" s="8">
        <v>44986.0</v>
      </c>
      <c r="AC3" s="8">
        <v>45017.0</v>
      </c>
      <c r="AD3" s="8">
        <v>45047.0</v>
      </c>
      <c r="AE3" s="8">
        <v>45078.0</v>
      </c>
      <c r="AF3" s="8">
        <v>45108.0</v>
      </c>
      <c r="AG3" s="8">
        <v>45139.0</v>
      </c>
      <c r="AH3" s="8">
        <v>45170.0</v>
      </c>
      <c r="AI3" s="8">
        <v>45200.0</v>
      </c>
      <c r="AJ3" s="8">
        <v>45231.0</v>
      </c>
      <c r="AK3" s="8">
        <v>45261.0</v>
      </c>
      <c r="AL3" s="8">
        <v>45292.0</v>
      </c>
      <c r="AM3" s="8">
        <v>45323.0</v>
      </c>
      <c r="AN3" s="8">
        <v>45352.0</v>
      </c>
      <c r="AO3" s="8">
        <v>45383.0</v>
      </c>
      <c r="AP3" s="8">
        <v>45413.0</v>
      </c>
      <c r="AQ3" s="8">
        <v>45444.0</v>
      </c>
      <c r="AR3" s="8">
        <v>45474.0</v>
      </c>
      <c r="AS3" s="8">
        <v>45505.0</v>
      </c>
      <c r="AT3" s="8">
        <v>45536.0</v>
      </c>
      <c r="AU3" s="8">
        <v>45566.0</v>
      </c>
      <c r="AV3" s="8">
        <v>45597.0</v>
      </c>
      <c r="AW3" s="8">
        <v>45627.0</v>
      </c>
      <c r="AX3" s="8">
        <v>45658.0</v>
      </c>
      <c r="AY3" s="8">
        <v>45689.0</v>
      </c>
      <c r="AZ3" s="8">
        <v>45717.0</v>
      </c>
      <c r="BA3" s="8">
        <v>45748.0</v>
      </c>
      <c r="BB3" s="8">
        <v>45778.0</v>
      </c>
      <c r="BC3" s="8">
        <v>45809.0</v>
      </c>
      <c r="BD3" s="9">
        <v>45863.0</v>
      </c>
      <c r="BE3" s="8"/>
      <c r="BF3" s="8"/>
      <c r="BG3" s="8"/>
      <c r="BH3" s="8"/>
      <c r="BI3" s="8"/>
      <c r="BJ3" s="8"/>
      <c r="BK3" s="10" t="s">
        <v>2</v>
      </c>
      <c r="BL3" s="11" t="s">
        <v>3</v>
      </c>
      <c r="BM3" s="10" t="s">
        <v>4</v>
      </c>
      <c r="BN3" s="11" t="s">
        <v>5</v>
      </c>
      <c r="BO3" s="11" t="s">
        <v>6</v>
      </c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ht="9.0" customHeight="1">
      <c r="A4" s="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  <c r="N4" s="14"/>
      <c r="O4" s="12"/>
      <c r="P4" s="12"/>
      <c r="Q4" s="12"/>
      <c r="R4" s="12"/>
      <c r="S4" s="12"/>
      <c r="T4" s="12"/>
      <c r="U4" s="12"/>
      <c r="V4" s="12"/>
      <c r="W4" s="12"/>
      <c r="X4" s="12"/>
      <c r="Y4" s="13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4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3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3"/>
      <c r="BK4" s="15"/>
      <c r="BL4" s="16"/>
      <c r="BM4" s="15"/>
      <c r="BN4" s="16"/>
      <c r="BO4" s="16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</row>
    <row r="5" ht="8.25" customHeight="1">
      <c r="A5" s="1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3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3"/>
      <c r="BK5" s="15"/>
      <c r="BL5" s="16"/>
      <c r="BM5" s="15"/>
      <c r="BN5" s="16"/>
      <c r="BO5" s="16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</row>
    <row r="6" ht="12.75" customHeight="1">
      <c r="A6" s="18" t="s">
        <v>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  <c r="N6" s="21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1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20"/>
      <c r="AX6" s="19"/>
      <c r="AY6" s="19"/>
      <c r="AZ6" s="19"/>
      <c r="BA6" s="19"/>
      <c r="BB6" s="3"/>
      <c r="BC6" s="19"/>
      <c r="BD6" s="19"/>
      <c r="BE6" s="19"/>
      <c r="BF6" s="19"/>
      <c r="BG6" s="19"/>
      <c r="BH6" s="19"/>
      <c r="BI6" s="19"/>
      <c r="BJ6" s="3"/>
      <c r="BK6" s="22"/>
      <c r="BL6" s="23"/>
      <c r="BM6" s="22"/>
      <c r="BN6" s="23"/>
      <c r="BO6" s="2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ht="12.75" customHeight="1">
      <c r="A7" s="24" t="s">
        <v>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5">
        <v>218.0</v>
      </c>
      <c r="N7" s="26">
        <v>425.0</v>
      </c>
      <c r="O7" s="26">
        <v>282.0</v>
      </c>
      <c r="P7" s="26">
        <v>431.0</v>
      </c>
      <c r="Q7" s="26">
        <v>576.0</v>
      </c>
      <c r="R7" s="26">
        <v>1004.0</v>
      </c>
      <c r="S7" s="26">
        <v>658.0</v>
      </c>
      <c r="T7" s="26">
        <v>74.0</v>
      </c>
      <c r="U7" s="26">
        <v>52.0</v>
      </c>
      <c r="V7" s="27"/>
      <c r="W7" s="27"/>
      <c r="X7" s="27"/>
      <c r="Y7" s="28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9"/>
      <c r="AM7" s="27"/>
      <c r="AN7" s="27"/>
      <c r="AO7" s="27"/>
      <c r="AP7" s="30"/>
      <c r="AQ7" s="30"/>
      <c r="AR7" s="30"/>
      <c r="AS7" s="30"/>
      <c r="AT7" s="30"/>
      <c r="AU7" s="30"/>
      <c r="AV7" s="30"/>
      <c r="AW7" s="31"/>
      <c r="AX7" s="30"/>
      <c r="AY7" s="30"/>
      <c r="AZ7" s="30"/>
      <c r="BA7" s="30"/>
      <c r="BB7" s="3"/>
      <c r="BC7" s="30"/>
      <c r="BD7" s="30"/>
      <c r="BE7" s="30"/>
      <c r="BF7" s="30"/>
      <c r="BG7" s="30"/>
      <c r="BH7" s="30"/>
      <c r="BI7" s="30"/>
      <c r="BJ7" s="3"/>
      <c r="BK7" s="22"/>
      <c r="BL7" s="23"/>
      <c r="BM7" s="22"/>
      <c r="BN7" s="23"/>
      <c r="BO7" s="2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ht="12.75" customHeight="1">
      <c r="A8" s="24" t="s">
        <v>9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8"/>
      <c r="N8" s="27"/>
      <c r="O8" s="27"/>
      <c r="P8" s="27"/>
      <c r="Q8" s="27"/>
      <c r="R8" s="27"/>
      <c r="S8" s="26">
        <v>210.0</v>
      </c>
      <c r="T8" s="26">
        <v>718.0</v>
      </c>
      <c r="U8" s="26">
        <v>558.0</v>
      </c>
      <c r="V8" s="26">
        <v>618.0</v>
      </c>
      <c r="W8" s="26">
        <v>863.0</v>
      </c>
      <c r="X8" s="26">
        <v>1444.0</v>
      </c>
      <c r="Y8" s="25">
        <v>1056.0</v>
      </c>
      <c r="Z8" s="26">
        <v>978.0</v>
      </c>
      <c r="AA8" s="26">
        <v>740.0</v>
      </c>
      <c r="AB8" s="26">
        <v>1291.0</v>
      </c>
      <c r="AC8" s="26">
        <v>1116.0</v>
      </c>
      <c r="AD8" s="26">
        <v>997.0</v>
      </c>
      <c r="AE8" s="26">
        <v>1021.0</v>
      </c>
      <c r="AF8" s="26">
        <v>1048.0</v>
      </c>
      <c r="AG8" s="26">
        <v>1261.0</v>
      </c>
      <c r="AH8" s="26">
        <v>855.0</v>
      </c>
      <c r="AI8" s="26">
        <f>915+18</f>
        <v>933</v>
      </c>
      <c r="AJ8" s="26">
        <f>13+961</f>
        <v>974</v>
      </c>
      <c r="AK8" s="27"/>
      <c r="AL8" s="32">
        <v>453.0</v>
      </c>
      <c r="AM8" s="26">
        <v>57.0</v>
      </c>
      <c r="AN8" s="27"/>
      <c r="AO8" s="27"/>
      <c r="AP8" s="26"/>
      <c r="AQ8" s="26"/>
      <c r="AR8" s="26"/>
      <c r="AS8" s="26"/>
      <c r="AT8" s="26"/>
      <c r="AU8" s="26"/>
      <c r="AV8" s="26"/>
      <c r="AW8" s="25"/>
      <c r="AX8" s="26"/>
      <c r="AY8" s="26"/>
      <c r="AZ8" s="26"/>
      <c r="BA8" s="26"/>
      <c r="BB8" s="3"/>
      <c r="BC8" s="26"/>
      <c r="BD8" s="26"/>
      <c r="BE8" s="26"/>
      <c r="BF8" s="26"/>
      <c r="BG8" s="26"/>
      <c r="BH8" s="26"/>
      <c r="BI8" s="26"/>
      <c r="BJ8" s="3"/>
      <c r="BK8" s="22"/>
      <c r="BL8" s="23"/>
      <c r="BM8" s="33">
        <f t="shared" ref="BM8:BM13" si="1">sum(Z8:AK8)</f>
        <v>11214</v>
      </c>
      <c r="BN8" s="31">
        <f t="shared" ref="BN8:BN12" si="2">sum(AL8:AW8)</f>
        <v>510</v>
      </c>
      <c r="BO8" s="31">
        <f t="shared" ref="BO8:BO13" si="3">sum(AX8:BI8)</f>
        <v>0</v>
      </c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</row>
    <row r="9" ht="12.75" customHeight="1">
      <c r="A9" s="24" t="s">
        <v>10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/>
      <c r="Z9" s="27"/>
      <c r="AA9" s="27"/>
      <c r="AB9" s="27"/>
      <c r="AC9" s="27"/>
      <c r="AD9" s="27"/>
      <c r="AE9" s="27"/>
      <c r="AF9" s="27"/>
      <c r="AG9" s="27"/>
      <c r="AH9" s="27"/>
      <c r="AI9" s="26">
        <v>11.0</v>
      </c>
      <c r="AJ9" s="26">
        <v>1991.0</v>
      </c>
      <c r="AK9" s="26">
        <f>1868+11+9</f>
        <v>1888</v>
      </c>
      <c r="AL9" s="32">
        <v>830.0</v>
      </c>
      <c r="AM9" s="26">
        <v>1180.0</v>
      </c>
      <c r="AN9" s="26">
        <v>654.0</v>
      </c>
      <c r="AO9" s="26">
        <f>461 +84 +9+4+1
</f>
        <v>559</v>
      </c>
      <c r="AP9" s="26">
        <v>358.0</v>
      </c>
      <c r="AQ9" s="34">
        <v>496.0</v>
      </c>
      <c r="AR9" s="34">
        <v>439.0</v>
      </c>
      <c r="AS9" s="34">
        <v>391.0</v>
      </c>
      <c r="AT9" s="34">
        <v>274.0</v>
      </c>
      <c r="AU9" s="34">
        <v>417.0</v>
      </c>
      <c r="AV9" s="34">
        <v>1044.0</v>
      </c>
      <c r="AW9" s="35">
        <v>462.0</v>
      </c>
      <c r="AX9" s="34">
        <v>289.0</v>
      </c>
      <c r="AY9" s="34">
        <v>240.0</v>
      </c>
      <c r="AZ9" s="34">
        <v>269.0</v>
      </c>
      <c r="BA9" s="34">
        <v>204.0</v>
      </c>
      <c r="BB9" s="36">
        <v>269.0</v>
      </c>
      <c r="BC9" s="34">
        <v>186.0</v>
      </c>
      <c r="BD9" s="34">
        <v>296.0</v>
      </c>
      <c r="BE9" s="34"/>
      <c r="BF9" s="34"/>
      <c r="BG9" s="34"/>
      <c r="BH9" s="34"/>
      <c r="BI9" s="34"/>
      <c r="BJ9" s="36"/>
      <c r="BK9" s="37">
        <f t="shared" ref="BK9:BK13" si="4">sum(B9:M9)</f>
        <v>0</v>
      </c>
      <c r="BL9" s="31">
        <f t="shared" ref="BL9:BL13" si="5">sum(N9:Y9)</f>
        <v>0</v>
      </c>
      <c r="BM9" s="33">
        <f t="shared" si="1"/>
        <v>3890</v>
      </c>
      <c r="BN9" s="31">
        <f t="shared" si="2"/>
        <v>7104</v>
      </c>
      <c r="BO9" s="31">
        <f t="shared" si="3"/>
        <v>1753</v>
      </c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</row>
    <row r="10" ht="12.75" customHeight="1">
      <c r="A10" s="24" t="s">
        <v>11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8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9"/>
      <c r="AM10" s="26">
        <v>106.0</v>
      </c>
      <c r="AN10" s="26">
        <v>228.0</v>
      </c>
      <c r="AO10" s="26">
        <v>129.0</v>
      </c>
      <c r="AP10" s="34">
        <v>112.0</v>
      </c>
      <c r="AQ10" s="34">
        <v>89.0</v>
      </c>
      <c r="AR10" s="34">
        <v>70.0</v>
      </c>
      <c r="AS10" s="34">
        <v>58.0</v>
      </c>
      <c r="AT10" s="34">
        <v>50.0</v>
      </c>
      <c r="AU10" s="34">
        <v>65.0</v>
      </c>
      <c r="AV10" s="34">
        <v>214.0</v>
      </c>
      <c r="AW10" s="38">
        <v>58.0</v>
      </c>
      <c r="AX10" s="34">
        <v>26.0</v>
      </c>
      <c r="AY10" s="34">
        <v>38.0</v>
      </c>
      <c r="AZ10" s="34">
        <v>37.0</v>
      </c>
      <c r="BA10" s="34">
        <v>247.0</v>
      </c>
      <c r="BB10" s="36">
        <v>179.0</v>
      </c>
      <c r="BC10" s="34">
        <v>58.0</v>
      </c>
      <c r="BD10" s="34">
        <v>31.0</v>
      </c>
      <c r="BE10" s="34"/>
      <c r="BF10" s="34"/>
      <c r="BG10" s="34"/>
      <c r="BH10" s="34"/>
      <c r="BI10" s="34"/>
      <c r="BJ10" s="36"/>
      <c r="BK10" s="37">
        <f t="shared" si="4"/>
        <v>0</v>
      </c>
      <c r="BL10" s="31">
        <f t="shared" si="5"/>
        <v>0</v>
      </c>
      <c r="BM10" s="33">
        <f t="shared" si="1"/>
        <v>0</v>
      </c>
      <c r="BN10" s="31">
        <f t="shared" si="2"/>
        <v>1179</v>
      </c>
      <c r="BO10" s="31">
        <f t="shared" si="3"/>
        <v>616</v>
      </c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</row>
    <row r="11" ht="12.75" customHeight="1">
      <c r="A11" s="39" t="s">
        <v>12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31"/>
      <c r="N11" s="4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1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40"/>
      <c r="AM11" s="30"/>
      <c r="AN11" s="30"/>
      <c r="AO11" s="30"/>
      <c r="AP11" s="34">
        <v>167.0</v>
      </c>
      <c r="AQ11" s="34">
        <v>78.0</v>
      </c>
      <c r="AR11" s="34">
        <v>57.0</v>
      </c>
      <c r="AS11" s="34">
        <v>28.0</v>
      </c>
      <c r="AT11" s="34">
        <v>27.0</v>
      </c>
      <c r="AU11" s="34">
        <v>27.0</v>
      </c>
      <c r="AV11" s="34">
        <v>115.0</v>
      </c>
      <c r="AW11" s="38">
        <v>55.0</v>
      </c>
      <c r="AX11" s="34">
        <v>22.0</v>
      </c>
      <c r="AY11" s="34">
        <v>45.0</v>
      </c>
      <c r="AZ11" s="34">
        <v>14.0</v>
      </c>
      <c r="BA11" s="34">
        <v>0.0</v>
      </c>
      <c r="BB11" s="3"/>
      <c r="BC11" s="34"/>
      <c r="BD11" s="34"/>
      <c r="BE11" s="34"/>
      <c r="BF11" s="34"/>
      <c r="BG11" s="34"/>
      <c r="BH11" s="34"/>
      <c r="BI11" s="34"/>
      <c r="BJ11" s="3"/>
      <c r="BK11" s="37">
        <f t="shared" si="4"/>
        <v>0</v>
      </c>
      <c r="BL11" s="31">
        <f t="shared" si="5"/>
        <v>0</v>
      </c>
      <c r="BM11" s="33">
        <f t="shared" si="1"/>
        <v>0</v>
      </c>
      <c r="BN11" s="31">
        <f t="shared" si="2"/>
        <v>554</v>
      </c>
      <c r="BO11" s="31">
        <f t="shared" si="3"/>
        <v>81</v>
      </c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ht="12.75" customHeight="1">
      <c r="A12" s="39" t="s">
        <v>13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1"/>
      <c r="N12" s="4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1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40"/>
      <c r="AM12" s="30"/>
      <c r="AN12" s="30"/>
      <c r="AO12" s="30"/>
      <c r="AP12" s="34">
        <v>218.0</v>
      </c>
      <c r="AQ12" s="34">
        <v>124.0</v>
      </c>
      <c r="AR12" s="34">
        <v>132.0</v>
      </c>
      <c r="AS12" s="34">
        <v>90.0</v>
      </c>
      <c r="AT12" s="34">
        <v>74.0</v>
      </c>
      <c r="AU12" s="34">
        <v>48.0</v>
      </c>
      <c r="AV12" s="34">
        <v>126.0</v>
      </c>
      <c r="AW12" s="38">
        <v>36.0</v>
      </c>
      <c r="AX12" s="34">
        <v>25.0</v>
      </c>
      <c r="AY12" s="34">
        <v>5.0</v>
      </c>
      <c r="AZ12" s="34">
        <v>0.0</v>
      </c>
      <c r="BA12" s="34">
        <v>0.0</v>
      </c>
      <c r="BB12" s="3"/>
      <c r="BC12" s="34"/>
      <c r="BD12" s="34"/>
      <c r="BE12" s="34"/>
      <c r="BF12" s="34"/>
      <c r="BG12" s="34"/>
      <c r="BH12" s="34"/>
      <c r="BI12" s="34"/>
      <c r="BJ12" s="3"/>
      <c r="BK12" s="37">
        <f t="shared" si="4"/>
        <v>0</v>
      </c>
      <c r="BL12" s="31">
        <f t="shared" si="5"/>
        <v>0</v>
      </c>
      <c r="BM12" s="33">
        <f t="shared" si="1"/>
        <v>0</v>
      </c>
      <c r="BN12" s="31">
        <f t="shared" si="2"/>
        <v>848</v>
      </c>
      <c r="BO12" s="31">
        <f t="shared" si="3"/>
        <v>30</v>
      </c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ht="12.75" customHeight="1">
      <c r="A13" s="41" t="s">
        <v>14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44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3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4"/>
      <c r="AM13" s="45"/>
      <c r="AN13" s="45"/>
      <c r="AO13" s="45"/>
      <c r="AP13" s="46"/>
      <c r="AQ13" s="46"/>
      <c r="AR13" s="46"/>
      <c r="AS13" s="46">
        <v>23.0</v>
      </c>
      <c r="AT13" s="46">
        <v>22.0</v>
      </c>
      <c r="AU13" s="46">
        <v>17.0</v>
      </c>
      <c r="AV13" s="46">
        <v>27.0</v>
      </c>
      <c r="AW13" s="47">
        <v>18.0</v>
      </c>
      <c r="AX13" s="46">
        <v>30.0</v>
      </c>
      <c r="AY13" s="46">
        <v>8.0</v>
      </c>
      <c r="AZ13" s="46">
        <v>6.0</v>
      </c>
      <c r="BA13" s="46">
        <v>0.0</v>
      </c>
      <c r="BB13" s="46"/>
      <c r="BC13" s="46"/>
      <c r="BD13" s="46"/>
      <c r="BE13" s="46"/>
      <c r="BF13" s="46"/>
      <c r="BG13" s="46"/>
      <c r="BH13" s="46"/>
      <c r="BI13" s="46"/>
      <c r="BJ13" s="46"/>
      <c r="BK13" s="37">
        <f t="shared" si="4"/>
        <v>0</v>
      </c>
      <c r="BL13" s="31">
        <f t="shared" si="5"/>
        <v>0</v>
      </c>
      <c r="BM13" s="48">
        <f t="shared" si="1"/>
        <v>0</v>
      </c>
      <c r="BN13" s="43">
        <f>sum(AA13:AL13)</f>
        <v>0</v>
      </c>
      <c r="BO13" s="43">
        <f t="shared" si="3"/>
        <v>44</v>
      </c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</row>
    <row r="14" ht="12.75" customHeigh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1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1"/>
      <c r="AM14" s="19"/>
      <c r="AN14" s="19"/>
      <c r="AO14" s="19"/>
      <c r="AP14" s="49"/>
      <c r="AQ14" s="49"/>
      <c r="AR14" s="49"/>
      <c r="AS14" s="49"/>
      <c r="AT14" s="49"/>
      <c r="AU14" s="49"/>
      <c r="AV14" s="49"/>
      <c r="AW14" s="50"/>
      <c r="AX14" s="49"/>
      <c r="AY14" s="49"/>
      <c r="AZ14" s="49"/>
      <c r="BA14" s="49"/>
      <c r="BB14" s="3"/>
      <c r="BC14" s="49"/>
      <c r="BD14" s="49"/>
      <c r="BE14" s="49"/>
      <c r="BF14" s="49"/>
      <c r="BG14" s="49"/>
      <c r="BH14" s="49"/>
      <c r="BI14" s="49"/>
      <c r="BJ14" s="3"/>
      <c r="BK14" s="22"/>
      <c r="BL14" s="23"/>
      <c r="BM14" s="22"/>
      <c r="BN14" s="23"/>
      <c r="BO14" s="2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</row>
    <row r="15" ht="12.75" customHeight="1">
      <c r="A15" s="18" t="s">
        <v>15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1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1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20"/>
      <c r="AX15" s="19"/>
      <c r="AY15" s="19"/>
      <c r="AZ15" s="19"/>
      <c r="BA15" s="19"/>
      <c r="BB15" s="3"/>
      <c r="BC15" s="19"/>
      <c r="BD15" s="19"/>
      <c r="BE15" s="19"/>
      <c r="BF15" s="19"/>
      <c r="BG15" s="19"/>
      <c r="BH15" s="19"/>
      <c r="BI15" s="19"/>
      <c r="BJ15" s="3"/>
      <c r="BK15" s="22"/>
      <c r="BL15" s="23"/>
      <c r="BM15" s="22"/>
      <c r="BN15" s="23"/>
      <c r="BO15" s="2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</row>
    <row r="16" ht="12.75" customHeight="1">
      <c r="A16" s="19" t="s">
        <v>16</v>
      </c>
      <c r="B16" s="51">
        <v>0.0</v>
      </c>
      <c r="C16" s="51">
        <v>0.0</v>
      </c>
      <c r="D16" s="51">
        <v>0.0</v>
      </c>
      <c r="E16" s="51">
        <v>0.0</v>
      </c>
      <c r="F16" s="51">
        <v>0.0</v>
      </c>
      <c r="G16" s="51">
        <v>0.0</v>
      </c>
      <c r="H16" s="51">
        <v>0.0</v>
      </c>
      <c r="I16" s="51">
        <v>0.0</v>
      </c>
      <c r="J16" s="51">
        <v>0.0</v>
      </c>
      <c r="K16" s="52"/>
      <c r="L16" s="52"/>
      <c r="M16" s="53">
        <v>12980.0</v>
      </c>
      <c r="N16" s="54">
        <v>25370.0</v>
      </c>
      <c r="O16" s="52">
        <v>17877.0</v>
      </c>
      <c r="P16" s="52">
        <v>26373.0</v>
      </c>
      <c r="Q16" s="52">
        <v>36108.0</v>
      </c>
      <c r="R16" s="52">
        <v>60947.0</v>
      </c>
      <c r="S16" s="52">
        <v>55789.94</v>
      </c>
      <c r="T16" s="52">
        <v>56922.0</v>
      </c>
      <c r="U16" s="52">
        <v>44861.0</v>
      </c>
      <c r="V16" s="52">
        <v>45953.79</v>
      </c>
      <c r="W16" s="52">
        <v>62526.91</v>
      </c>
      <c r="X16" s="52">
        <v>103993.4</v>
      </c>
      <c r="Y16" s="53">
        <v>74072.96</v>
      </c>
      <c r="Z16" s="52">
        <v>69194.42</v>
      </c>
      <c r="AA16" s="52">
        <v>52149.83</v>
      </c>
      <c r="AB16" s="52">
        <v>89666.57</v>
      </c>
      <c r="AC16" s="52">
        <v>78470.64</v>
      </c>
      <c r="AD16" s="52">
        <v>71127.49</v>
      </c>
      <c r="AE16" s="52">
        <v>71238.36</v>
      </c>
      <c r="AF16" s="52">
        <v>73816.92</v>
      </c>
      <c r="AG16" s="52">
        <v>87089.23</v>
      </c>
      <c r="AH16" s="52">
        <v>60703.96</v>
      </c>
      <c r="AI16" s="52">
        <v>65020.94</v>
      </c>
      <c r="AJ16" s="52">
        <v>157000.43</v>
      </c>
      <c r="AK16" s="52">
        <v>127677.56</v>
      </c>
      <c r="AL16" s="54">
        <v>92806.63</v>
      </c>
      <c r="AM16" s="52">
        <v>86655.19</v>
      </c>
      <c r="AN16" s="52">
        <v>59551.39</v>
      </c>
      <c r="AO16" s="52">
        <v>48862.55</v>
      </c>
      <c r="AP16" s="52">
        <v>57789.35</v>
      </c>
      <c r="AQ16" s="52">
        <v>54131.25</v>
      </c>
      <c r="AR16" s="52">
        <v>47540.4</v>
      </c>
      <c r="AS16" s="52">
        <v>39893.16</v>
      </c>
      <c r="AT16" s="52">
        <v>29908.34</v>
      </c>
      <c r="AU16" s="52">
        <v>40265.72</v>
      </c>
      <c r="AV16" s="52">
        <v>75935.26</v>
      </c>
      <c r="AW16" s="53">
        <v>37403.94</v>
      </c>
      <c r="AX16" s="52">
        <v>25507.58</v>
      </c>
      <c r="AY16" s="52">
        <v>20522.12</v>
      </c>
      <c r="AZ16" s="52">
        <v>18356.52</v>
      </c>
      <c r="BA16" s="52">
        <v>32890.02</v>
      </c>
      <c r="BB16" s="52">
        <f>33156.16+1238.31</f>
        <v>34394.47</v>
      </c>
      <c r="BC16" s="52">
        <f>18672.8+394</f>
        <v>19066.8</v>
      </c>
      <c r="BD16" s="52">
        <f>25617.01+214.49</f>
        <v>25831.5</v>
      </c>
      <c r="BE16" s="52"/>
      <c r="BF16" s="52"/>
      <c r="BG16" s="52"/>
      <c r="BH16" s="52"/>
      <c r="BI16" s="52"/>
      <c r="BJ16" s="52"/>
      <c r="BK16" s="55">
        <f t="shared" ref="BK16:BK23" si="6">sum(B16:M16)</f>
        <v>12980</v>
      </c>
      <c r="BL16" s="56">
        <f t="shared" ref="BL16:BL23" si="7">sum(N16:Y16)</f>
        <v>610795</v>
      </c>
      <c r="BM16" s="55">
        <f t="shared" ref="BM16:BM23" si="8">sum(Z16:AK16)</f>
        <v>1003156.35</v>
      </c>
      <c r="BN16" s="56">
        <f t="shared" ref="BN16:BN23" si="9">sum(AL16:AW16)</f>
        <v>670743.18</v>
      </c>
      <c r="BO16" s="56">
        <f t="shared" ref="BO16:BO23" si="10">sum(AX16:BI16)</f>
        <v>176569.01</v>
      </c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</row>
    <row r="17" ht="12.75" customHeight="1">
      <c r="A17" s="19" t="s">
        <v>17</v>
      </c>
      <c r="B17" s="51">
        <v>0.0</v>
      </c>
      <c r="C17" s="51">
        <v>0.0</v>
      </c>
      <c r="D17" s="51">
        <v>0.0</v>
      </c>
      <c r="E17" s="51">
        <v>0.0</v>
      </c>
      <c r="F17" s="51">
        <v>0.0</v>
      </c>
      <c r="G17" s="51">
        <v>0.0</v>
      </c>
      <c r="H17" s="51">
        <v>0.0</v>
      </c>
      <c r="I17" s="51">
        <v>0.0</v>
      </c>
      <c r="J17" s="51">
        <v>0.0</v>
      </c>
      <c r="K17" s="52"/>
      <c r="L17" s="52"/>
      <c r="M17" s="53">
        <v>-769.95</v>
      </c>
      <c r="N17" s="54">
        <v>-569.35</v>
      </c>
      <c r="O17" s="52">
        <v>-501.5</v>
      </c>
      <c r="P17" s="52">
        <v>-2126.55</v>
      </c>
      <c r="Q17" s="52">
        <v>-1295.05</v>
      </c>
      <c r="R17" s="52">
        <v>-2371.8</v>
      </c>
      <c r="S17" s="52">
        <v>-3661.49</v>
      </c>
      <c r="T17" s="52">
        <v>-2101.7</v>
      </c>
      <c r="U17" s="52">
        <v>-1106.8</v>
      </c>
      <c r="V17" s="52">
        <v>-3542.94</v>
      </c>
      <c r="W17" s="52">
        <v>-4461.16</v>
      </c>
      <c r="X17" s="52">
        <v>-9870.54</v>
      </c>
      <c r="Y17" s="53">
        <v>-5224.27</v>
      </c>
      <c r="Z17" s="52">
        <v>-6807.6</v>
      </c>
      <c r="AA17" s="52">
        <v>-4224.41</v>
      </c>
      <c r="AB17" s="52">
        <v>-6645.23</v>
      </c>
      <c r="AC17" s="52">
        <v>-6147.06</v>
      </c>
      <c r="AD17" s="52">
        <v>-6626.16</v>
      </c>
      <c r="AE17" s="52">
        <v>-4680.85</v>
      </c>
      <c r="AF17" s="52">
        <v>-5413.96</v>
      </c>
      <c r="AG17" s="52">
        <v>-6516.69</v>
      </c>
      <c r="AH17" s="52">
        <v>-4368.22</v>
      </c>
      <c r="AI17" s="52">
        <v>-5274.79</v>
      </c>
      <c r="AJ17" s="52">
        <v>-24927.75</v>
      </c>
      <c r="AK17" s="52">
        <v>-6682.01</v>
      </c>
      <c r="AL17" s="54">
        <v>-5101.7</v>
      </c>
      <c r="AM17" s="52">
        <v>-4132.85</v>
      </c>
      <c r="AN17" s="52">
        <v>-4462.09</v>
      </c>
      <c r="AO17" s="52">
        <v>-3669.37</v>
      </c>
      <c r="AP17" s="52">
        <v>-5279.33</v>
      </c>
      <c r="AQ17" s="52">
        <v>-3724.38</v>
      </c>
      <c r="AR17" s="52">
        <v>-2617.75</v>
      </c>
      <c r="AS17" s="52">
        <v>-2565.04</v>
      </c>
      <c r="AT17" s="52">
        <v>-1789.33</v>
      </c>
      <c r="AU17" s="52">
        <v>-6643.44</v>
      </c>
      <c r="AV17" s="52">
        <v>-6851.93</v>
      </c>
      <c r="AW17" s="53">
        <v>-603.64</v>
      </c>
      <c r="AX17" s="52">
        <v>-1495.61</v>
      </c>
      <c r="AY17" s="52">
        <v>-1025.63</v>
      </c>
      <c r="AZ17" s="52">
        <v>-582.04</v>
      </c>
      <c r="BA17" s="52">
        <v>-9663.97</v>
      </c>
      <c r="BB17" s="52">
        <v>-13145.75</v>
      </c>
      <c r="BC17" s="52">
        <v>-6780.84</v>
      </c>
      <c r="BD17" s="52">
        <v>-8781.15</v>
      </c>
      <c r="BE17" s="52"/>
      <c r="BF17" s="52"/>
      <c r="BG17" s="52"/>
      <c r="BH17" s="52"/>
      <c r="BI17" s="52"/>
      <c r="BJ17" s="52"/>
      <c r="BK17" s="55">
        <f t="shared" si="6"/>
        <v>-769.95</v>
      </c>
      <c r="BL17" s="56">
        <f t="shared" si="7"/>
        <v>-36833.15</v>
      </c>
      <c r="BM17" s="55">
        <f t="shared" si="8"/>
        <v>-88314.73</v>
      </c>
      <c r="BN17" s="56">
        <f t="shared" si="9"/>
        <v>-47440.85</v>
      </c>
      <c r="BO17" s="56">
        <f t="shared" si="10"/>
        <v>-41474.99</v>
      </c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</row>
    <row r="18" ht="12.75" customHeight="1">
      <c r="A18" s="19" t="s">
        <v>18</v>
      </c>
      <c r="B18" s="51">
        <v>0.0</v>
      </c>
      <c r="C18" s="51">
        <v>0.0</v>
      </c>
      <c r="D18" s="51">
        <v>0.0</v>
      </c>
      <c r="E18" s="51">
        <v>0.0</v>
      </c>
      <c r="F18" s="51">
        <v>0.0</v>
      </c>
      <c r="G18" s="51">
        <v>0.0</v>
      </c>
      <c r="H18" s="51">
        <v>0.0</v>
      </c>
      <c r="I18" s="51">
        <v>0.0</v>
      </c>
      <c r="J18" s="51">
        <v>0.0</v>
      </c>
      <c r="K18" s="52"/>
      <c r="L18" s="52"/>
      <c r="M18" s="53">
        <v>-470.24</v>
      </c>
      <c r="N18" s="54">
        <v>-1848.89</v>
      </c>
      <c r="O18" s="52">
        <v>-1064.48</v>
      </c>
      <c r="P18" s="52">
        <v>-1015.6</v>
      </c>
      <c r="Q18" s="52">
        <v>-1809.47</v>
      </c>
      <c r="R18" s="52">
        <v>-1516.98</v>
      </c>
      <c r="S18" s="52">
        <v>-2603.27</v>
      </c>
      <c r="T18" s="52">
        <v>-2769.38</v>
      </c>
      <c r="U18" s="52">
        <v>-2189.99</v>
      </c>
      <c r="V18" s="52">
        <v>-2965.27</v>
      </c>
      <c r="W18" s="52">
        <v>-2701.47</v>
      </c>
      <c r="X18" s="52">
        <v>-2764.4</v>
      </c>
      <c r="Y18" s="53">
        <v>-3770.85</v>
      </c>
      <c r="Z18" s="52">
        <v>-1935.7</v>
      </c>
      <c r="AA18" s="52">
        <v>-1446.49</v>
      </c>
      <c r="AB18" s="52">
        <v>-3367.84</v>
      </c>
      <c r="AC18" s="52">
        <v>-2627.4</v>
      </c>
      <c r="AD18" s="52">
        <v>-3222.78</v>
      </c>
      <c r="AE18" s="52">
        <v>-2706.98</v>
      </c>
      <c r="AF18" s="52">
        <v>-2481.94</v>
      </c>
      <c r="AG18" s="52">
        <v>-2738.92</v>
      </c>
      <c r="AH18" s="52">
        <v>-2936.49</v>
      </c>
      <c r="AI18" s="52">
        <v>-2190.75</v>
      </c>
      <c r="AJ18" s="52">
        <v>-4465.82</v>
      </c>
      <c r="AK18" s="52">
        <v>-3626.98</v>
      </c>
      <c r="AL18" s="54">
        <v>-2076.36</v>
      </c>
      <c r="AM18" s="52">
        <v>-3340.16</v>
      </c>
      <c r="AN18" s="52">
        <v>-1399.54</v>
      </c>
      <c r="AO18" s="52">
        <v>-1383.36</v>
      </c>
      <c r="AP18" s="52">
        <v>-1499.52</v>
      </c>
      <c r="AQ18" s="52">
        <v>-732.69</v>
      </c>
      <c r="AR18" s="52">
        <v>-1591.99</v>
      </c>
      <c r="AS18" s="52">
        <v>-1033.03</v>
      </c>
      <c r="AT18" s="52">
        <v>-586.16</v>
      </c>
      <c r="AU18" s="52">
        <v>-816.71</v>
      </c>
      <c r="AV18" s="52">
        <v>-836.08</v>
      </c>
      <c r="AW18" s="53">
        <v>-856.88</v>
      </c>
      <c r="AX18" s="52">
        <v>-365.7</v>
      </c>
      <c r="AY18" s="52">
        <v>-77.35</v>
      </c>
      <c r="AZ18" s="52">
        <v>-59.0</v>
      </c>
      <c r="BA18" s="52">
        <v>-540.91</v>
      </c>
      <c r="BB18" s="52">
        <v>-452.42</v>
      </c>
      <c r="BC18" s="52">
        <v>-347.24</v>
      </c>
      <c r="BD18" s="52">
        <v>-165.25</v>
      </c>
      <c r="BE18" s="52"/>
      <c r="BF18" s="52"/>
      <c r="BG18" s="52"/>
      <c r="BH18" s="52"/>
      <c r="BI18" s="52"/>
      <c r="BJ18" s="52"/>
      <c r="BK18" s="55">
        <f t="shared" si="6"/>
        <v>-470.24</v>
      </c>
      <c r="BL18" s="56">
        <f t="shared" si="7"/>
        <v>-27020.05</v>
      </c>
      <c r="BM18" s="55">
        <f t="shared" si="8"/>
        <v>-33748.09</v>
      </c>
      <c r="BN18" s="56">
        <f t="shared" si="9"/>
        <v>-16152.48</v>
      </c>
      <c r="BO18" s="56">
        <f t="shared" si="10"/>
        <v>-2007.87</v>
      </c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</row>
    <row r="19" ht="12.75" customHeight="1">
      <c r="A19" s="19" t="s">
        <v>19</v>
      </c>
      <c r="B19" s="51">
        <v>0.0</v>
      </c>
      <c r="C19" s="51">
        <v>0.0</v>
      </c>
      <c r="D19" s="51">
        <v>0.0</v>
      </c>
      <c r="E19" s="51">
        <v>0.0</v>
      </c>
      <c r="F19" s="51">
        <v>0.0</v>
      </c>
      <c r="G19" s="51">
        <v>0.0</v>
      </c>
      <c r="H19" s="51">
        <v>0.0</v>
      </c>
      <c r="I19" s="51">
        <v>0.0</v>
      </c>
      <c r="J19" s="51">
        <v>0.0</v>
      </c>
      <c r="K19" s="52"/>
      <c r="L19" s="52"/>
      <c r="M19" s="53">
        <v>2166.83</v>
      </c>
      <c r="N19" s="54">
        <v>4552.52</v>
      </c>
      <c r="O19" s="52">
        <v>3171.37</v>
      </c>
      <c r="P19" s="52">
        <v>4302.15</v>
      </c>
      <c r="Q19" s="52">
        <v>6079.47</v>
      </c>
      <c r="R19" s="52">
        <v>10359.08</v>
      </c>
      <c r="S19" s="52">
        <v>8818.85</v>
      </c>
      <c r="T19" s="52">
        <v>8166.23</v>
      </c>
      <c r="U19" s="52">
        <v>6495.03</v>
      </c>
      <c r="V19" s="52">
        <v>4464.89</v>
      </c>
      <c r="W19" s="52">
        <v>8819.98</v>
      </c>
      <c r="X19" s="52">
        <v>13463.74</v>
      </c>
      <c r="Y19" s="53">
        <v>9765.14</v>
      </c>
      <c r="Z19" s="52">
        <v>9063.58</v>
      </c>
      <c r="AA19" s="52">
        <v>7126.8</v>
      </c>
      <c r="AB19" s="52">
        <v>11963.79</v>
      </c>
      <c r="AC19" s="52">
        <v>10533.48</v>
      </c>
      <c r="AD19" s="52">
        <v>9274.18</v>
      </c>
      <c r="AE19" s="52">
        <v>9797.99</v>
      </c>
      <c r="AF19" s="52">
        <v>10293.21</v>
      </c>
      <c r="AG19" s="52">
        <v>12280.87</v>
      </c>
      <c r="AH19" s="52">
        <v>8802.58</v>
      </c>
      <c r="AI19" s="52">
        <v>9230.01</v>
      </c>
      <c r="AJ19" s="52">
        <v>30727.91</v>
      </c>
      <c r="AK19" s="52">
        <v>17917.61</v>
      </c>
      <c r="AL19" s="54">
        <v>12127.81</v>
      </c>
      <c r="AM19" s="52">
        <v>12068.0</v>
      </c>
      <c r="AN19" s="52">
        <v>7918.84</v>
      </c>
      <c r="AO19" s="52">
        <v>6407.81</v>
      </c>
      <c r="AP19" s="52">
        <v>7271.52</v>
      </c>
      <c r="AQ19" s="52">
        <v>7152.88</v>
      </c>
      <c r="AR19" s="52">
        <v>6276.83</v>
      </c>
      <c r="AS19" s="52">
        <v>5339.15</v>
      </c>
      <c r="AT19" s="52">
        <v>4012.01</v>
      </c>
      <c r="AU19" s="52">
        <v>5355.49</v>
      </c>
      <c r="AV19" s="52">
        <v>13481.68</v>
      </c>
      <c r="AW19" s="53">
        <v>5460.07</v>
      </c>
      <c r="AX19" s="52">
        <v>3504.09</v>
      </c>
      <c r="AY19" s="52">
        <v>2551.12</v>
      </c>
      <c r="AZ19" s="52">
        <v>332.26</v>
      </c>
      <c r="BA19" s="52">
        <v>1241.67</v>
      </c>
      <c r="BB19" s="52">
        <v>2429.73</v>
      </c>
      <c r="BC19" s="52">
        <v>1540.35</v>
      </c>
      <c r="BD19" s="52">
        <v>2287.91</v>
      </c>
      <c r="BE19" s="52"/>
      <c r="BF19" s="52"/>
      <c r="BG19" s="52"/>
      <c r="BH19" s="52"/>
      <c r="BI19" s="52"/>
      <c r="BJ19" s="52"/>
      <c r="BK19" s="55">
        <f t="shared" si="6"/>
        <v>2166.83</v>
      </c>
      <c r="BL19" s="56">
        <f t="shared" si="7"/>
        <v>88458.45</v>
      </c>
      <c r="BM19" s="55">
        <f t="shared" si="8"/>
        <v>147012.01</v>
      </c>
      <c r="BN19" s="56">
        <f t="shared" si="9"/>
        <v>92872.09</v>
      </c>
      <c r="BO19" s="56">
        <f t="shared" si="10"/>
        <v>13887.13</v>
      </c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 ht="12.75" hidden="1" customHeight="1">
      <c r="A20" s="57" t="s">
        <v>20</v>
      </c>
      <c r="B20" s="51">
        <v>0.0</v>
      </c>
      <c r="C20" s="51">
        <v>0.0</v>
      </c>
      <c r="D20" s="51">
        <v>0.0</v>
      </c>
      <c r="E20" s="51">
        <v>0.0</v>
      </c>
      <c r="F20" s="51">
        <v>0.0</v>
      </c>
      <c r="G20" s="51">
        <v>0.0</v>
      </c>
      <c r="H20" s="51">
        <v>0.0</v>
      </c>
      <c r="I20" s="51">
        <v>0.0</v>
      </c>
      <c r="J20" s="51">
        <v>0.0</v>
      </c>
      <c r="K20" s="51">
        <v>0.0</v>
      </c>
      <c r="L20" s="51">
        <v>0.0</v>
      </c>
      <c r="M20" s="56">
        <v>0.0</v>
      </c>
      <c r="N20" s="58">
        <v>0.0</v>
      </c>
      <c r="O20" s="51">
        <v>0.0</v>
      </c>
      <c r="P20" s="51">
        <v>0.0</v>
      </c>
      <c r="Q20" s="51">
        <v>0.0</v>
      </c>
      <c r="R20" s="51">
        <v>0.0</v>
      </c>
      <c r="S20" s="51">
        <v>0.0</v>
      </c>
      <c r="T20" s="51">
        <v>0.0</v>
      </c>
      <c r="U20" s="51">
        <v>0.0</v>
      </c>
      <c r="V20" s="51">
        <v>0.0</v>
      </c>
      <c r="W20" s="51">
        <v>0.0</v>
      </c>
      <c r="X20" s="51">
        <v>0.0</v>
      </c>
      <c r="Y20" s="56">
        <v>0.0</v>
      </c>
      <c r="Z20" s="51">
        <v>0.0</v>
      </c>
      <c r="AA20" s="51">
        <v>0.0</v>
      </c>
      <c r="AB20" s="51">
        <v>0.0</v>
      </c>
      <c r="AC20" s="51">
        <v>0.0</v>
      </c>
      <c r="AD20" s="51">
        <v>0.0</v>
      </c>
      <c r="AE20" s="51">
        <v>0.0</v>
      </c>
      <c r="AF20" s="51">
        <v>0.0</v>
      </c>
      <c r="AG20" s="51">
        <v>0.0</v>
      </c>
      <c r="AH20" s="51">
        <v>0.0</v>
      </c>
      <c r="AI20" s="51">
        <v>0.0</v>
      </c>
      <c r="AJ20" s="51">
        <v>0.0</v>
      </c>
      <c r="AK20" s="51">
        <v>0.0</v>
      </c>
      <c r="AL20" s="58">
        <v>0.0</v>
      </c>
      <c r="AM20" s="51">
        <v>0.0</v>
      </c>
      <c r="AN20" s="51">
        <v>0.0</v>
      </c>
      <c r="AO20" s="51">
        <v>0.0</v>
      </c>
      <c r="AP20" s="51">
        <v>0.0</v>
      </c>
      <c r="AQ20" s="51">
        <v>0.0</v>
      </c>
      <c r="AR20" s="51">
        <v>0.0</v>
      </c>
      <c r="AS20" s="51">
        <v>0.0</v>
      </c>
      <c r="AT20" s="51">
        <v>0.0</v>
      </c>
      <c r="AU20" s="51">
        <v>0.0</v>
      </c>
      <c r="AV20" s="51">
        <v>0.0</v>
      </c>
      <c r="AW20" s="56">
        <v>0.0</v>
      </c>
      <c r="AX20" s="51">
        <v>0.0</v>
      </c>
      <c r="AY20" s="51">
        <v>0.0</v>
      </c>
      <c r="AZ20" s="51">
        <v>0.0</v>
      </c>
      <c r="BA20" s="51">
        <v>0.0</v>
      </c>
      <c r="BB20" s="3"/>
      <c r="BC20" s="51">
        <v>0.0</v>
      </c>
      <c r="BD20" s="51">
        <v>0.0</v>
      </c>
      <c r="BE20" s="51">
        <v>0.0</v>
      </c>
      <c r="BF20" s="51">
        <v>0.0</v>
      </c>
      <c r="BG20" s="51">
        <v>0.0</v>
      </c>
      <c r="BH20" s="51">
        <v>0.0</v>
      </c>
      <c r="BI20" s="51">
        <v>0.0</v>
      </c>
      <c r="BJ20" s="3"/>
      <c r="BK20" s="55">
        <f t="shared" si="6"/>
        <v>0</v>
      </c>
      <c r="BL20" s="56">
        <f t="shared" si="7"/>
        <v>0</v>
      </c>
      <c r="BM20" s="55">
        <f t="shared" si="8"/>
        <v>0</v>
      </c>
      <c r="BN20" s="56">
        <f t="shared" si="9"/>
        <v>0</v>
      </c>
      <c r="BO20" s="56">
        <f t="shared" si="10"/>
        <v>0</v>
      </c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 ht="12.75" hidden="1" customHeight="1">
      <c r="A21" s="57" t="s">
        <v>21</v>
      </c>
      <c r="B21" s="51">
        <v>0.0</v>
      </c>
      <c r="C21" s="51">
        <v>0.0</v>
      </c>
      <c r="D21" s="51">
        <v>0.0</v>
      </c>
      <c r="E21" s="51">
        <v>0.0</v>
      </c>
      <c r="F21" s="51">
        <v>0.0</v>
      </c>
      <c r="G21" s="51">
        <v>0.0</v>
      </c>
      <c r="H21" s="51">
        <v>0.0</v>
      </c>
      <c r="I21" s="51">
        <v>0.0</v>
      </c>
      <c r="J21" s="51">
        <v>0.0</v>
      </c>
      <c r="K21" s="51">
        <v>0.0</v>
      </c>
      <c r="L21" s="51">
        <v>0.0</v>
      </c>
      <c r="M21" s="56">
        <v>0.0</v>
      </c>
      <c r="N21" s="58">
        <v>0.0</v>
      </c>
      <c r="O21" s="51">
        <v>0.0</v>
      </c>
      <c r="P21" s="51">
        <v>0.0</v>
      </c>
      <c r="Q21" s="51">
        <v>0.0</v>
      </c>
      <c r="R21" s="51">
        <v>0.0</v>
      </c>
      <c r="S21" s="51">
        <v>0.0</v>
      </c>
      <c r="T21" s="51">
        <v>0.0</v>
      </c>
      <c r="U21" s="51">
        <v>0.0</v>
      </c>
      <c r="V21" s="51">
        <v>0.0</v>
      </c>
      <c r="W21" s="51">
        <v>0.0</v>
      </c>
      <c r="X21" s="51">
        <v>0.0</v>
      </c>
      <c r="Y21" s="56">
        <v>0.0</v>
      </c>
      <c r="Z21" s="51">
        <v>0.0</v>
      </c>
      <c r="AA21" s="51">
        <v>0.0</v>
      </c>
      <c r="AB21" s="51">
        <v>0.0</v>
      </c>
      <c r="AC21" s="51">
        <v>0.0</v>
      </c>
      <c r="AD21" s="51">
        <v>0.0</v>
      </c>
      <c r="AE21" s="51">
        <v>0.0</v>
      </c>
      <c r="AF21" s="51">
        <v>0.0</v>
      </c>
      <c r="AG21" s="51">
        <v>0.0</v>
      </c>
      <c r="AH21" s="51">
        <v>0.0</v>
      </c>
      <c r="AI21" s="51">
        <v>0.0</v>
      </c>
      <c r="AJ21" s="51">
        <v>0.0</v>
      </c>
      <c r="AK21" s="51">
        <v>0.0</v>
      </c>
      <c r="AL21" s="58">
        <v>0.0</v>
      </c>
      <c r="AM21" s="51">
        <v>0.0</v>
      </c>
      <c r="AN21" s="51">
        <v>0.0</v>
      </c>
      <c r="AO21" s="51">
        <v>0.0</v>
      </c>
      <c r="AP21" s="51">
        <v>0.0</v>
      </c>
      <c r="AQ21" s="51">
        <v>0.0</v>
      </c>
      <c r="AR21" s="51">
        <v>0.0</v>
      </c>
      <c r="AS21" s="51">
        <v>0.0</v>
      </c>
      <c r="AT21" s="51">
        <v>0.0</v>
      </c>
      <c r="AU21" s="51">
        <v>0.0</v>
      </c>
      <c r="AV21" s="51">
        <v>0.0</v>
      </c>
      <c r="AW21" s="56">
        <v>0.0</v>
      </c>
      <c r="AX21" s="51">
        <v>0.0</v>
      </c>
      <c r="AY21" s="51">
        <v>0.0</v>
      </c>
      <c r="AZ21" s="51">
        <v>0.0</v>
      </c>
      <c r="BA21" s="51">
        <v>0.0</v>
      </c>
      <c r="BB21" s="3"/>
      <c r="BC21" s="51">
        <v>0.0</v>
      </c>
      <c r="BD21" s="51">
        <v>0.0</v>
      </c>
      <c r="BE21" s="51">
        <v>0.0</v>
      </c>
      <c r="BF21" s="51">
        <v>0.0</v>
      </c>
      <c r="BG21" s="51">
        <v>0.0</v>
      </c>
      <c r="BH21" s="51">
        <v>0.0</v>
      </c>
      <c r="BI21" s="51">
        <v>0.0</v>
      </c>
      <c r="BJ21" s="3"/>
      <c r="BK21" s="55">
        <f t="shared" si="6"/>
        <v>0</v>
      </c>
      <c r="BL21" s="56">
        <f t="shared" si="7"/>
        <v>0</v>
      </c>
      <c r="BM21" s="55">
        <f t="shared" si="8"/>
        <v>0</v>
      </c>
      <c r="BN21" s="56">
        <f t="shared" si="9"/>
        <v>0</v>
      </c>
      <c r="BO21" s="56">
        <f t="shared" si="10"/>
        <v>0</v>
      </c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</row>
    <row r="22" hidden="1">
      <c r="A22" s="57" t="s">
        <v>22</v>
      </c>
      <c r="B22" s="51">
        <v>0.0</v>
      </c>
      <c r="C22" s="51">
        <v>0.0</v>
      </c>
      <c r="D22" s="51">
        <v>0.0</v>
      </c>
      <c r="E22" s="51">
        <v>0.0</v>
      </c>
      <c r="F22" s="51">
        <v>0.0</v>
      </c>
      <c r="G22" s="51">
        <v>0.0</v>
      </c>
      <c r="H22" s="51">
        <v>0.0</v>
      </c>
      <c r="I22" s="51">
        <v>0.0</v>
      </c>
      <c r="J22" s="51">
        <v>0.0</v>
      </c>
      <c r="K22" s="51">
        <v>0.0</v>
      </c>
      <c r="L22" s="51">
        <v>0.0</v>
      </c>
      <c r="M22" s="56">
        <v>0.0</v>
      </c>
      <c r="N22" s="58">
        <v>0.0</v>
      </c>
      <c r="O22" s="51">
        <v>0.0</v>
      </c>
      <c r="P22" s="51">
        <v>0.0</v>
      </c>
      <c r="Q22" s="51">
        <v>0.0</v>
      </c>
      <c r="R22" s="51">
        <v>0.0</v>
      </c>
      <c r="S22" s="51">
        <v>0.0</v>
      </c>
      <c r="T22" s="51">
        <v>0.0</v>
      </c>
      <c r="U22" s="51">
        <v>0.0</v>
      </c>
      <c r="V22" s="51">
        <v>0.0</v>
      </c>
      <c r="W22" s="51">
        <v>0.0</v>
      </c>
      <c r="X22" s="51">
        <v>0.0</v>
      </c>
      <c r="Y22" s="56">
        <v>0.0</v>
      </c>
      <c r="Z22" s="51">
        <v>0.0</v>
      </c>
      <c r="AA22" s="51">
        <v>0.0</v>
      </c>
      <c r="AB22" s="51">
        <v>0.0</v>
      </c>
      <c r="AC22" s="51">
        <v>0.0</v>
      </c>
      <c r="AD22" s="51">
        <v>0.0</v>
      </c>
      <c r="AE22" s="51">
        <v>0.0</v>
      </c>
      <c r="AF22" s="51">
        <v>0.0</v>
      </c>
      <c r="AG22" s="51">
        <v>0.0</v>
      </c>
      <c r="AH22" s="51">
        <v>0.0</v>
      </c>
      <c r="AI22" s="51">
        <v>0.0</v>
      </c>
      <c r="AJ22" s="51">
        <v>0.0</v>
      </c>
      <c r="AK22" s="51">
        <v>0.0</v>
      </c>
      <c r="AL22" s="58">
        <v>0.0</v>
      </c>
      <c r="AM22" s="51">
        <v>0.0</v>
      </c>
      <c r="AN22" s="51">
        <v>0.0</v>
      </c>
      <c r="AO22" s="51">
        <v>0.0</v>
      </c>
      <c r="AP22" s="51">
        <v>0.0</v>
      </c>
      <c r="AQ22" s="51">
        <v>0.0</v>
      </c>
      <c r="AR22" s="51">
        <v>0.0</v>
      </c>
      <c r="AS22" s="51">
        <v>0.0</v>
      </c>
      <c r="AT22" s="51">
        <v>0.0</v>
      </c>
      <c r="AU22" s="51">
        <v>0.0</v>
      </c>
      <c r="AV22" s="51">
        <v>0.0</v>
      </c>
      <c r="AW22" s="56">
        <v>0.0</v>
      </c>
      <c r="AX22" s="51">
        <v>0.0</v>
      </c>
      <c r="AY22" s="51">
        <v>0.0</v>
      </c>
      <c r="AZ22" s="51">
        <v>0.0</v>
      </c>
      <c r="BA22" s="51">
        <v>0.0</v>
      </c>
      <c r="BB22" s="3"/>
      <c r="BC22" s="51">
        <v>0.0</v>
      </c>
      <c r="BD22" s="51">
        <v>0.0</v>
      </c>
      <c r="BE22" s="51">
        <v>0.0</v>
      </c>
      <c r="BF22" s="51">
        <v>0.0</v>
      </c>
      <c r="BG22" s="51">
        <v>0.0</v>
      </c>
      <c r="BH22" s="51">
        <v>0.0</v>
      </c>
      <c r="BI22" s="51">
        <v>0.0</v>
      </c>
      <c r="BJ22" s="3"/>
      <c r="BK22" s="55">
        <f t="shared" si="6"/>
        <v>0</v>
      </c>
      <c r="BL22" s="56">
        <f t="shared" si="7"/>
        <v>0</v>
      </c>
      <c r="BM22" s="55">
        <f t="shared" si="8"/>
        <v>0</v>
      </c>
      <c r="BN22" s="56">
        <f t="shared" si="9"/>
        <v>0</v>
      </c>
      <c r="BO22" s="56">
        <f t="shared" si="10"/>
        <v>0</v>
      </c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</row>
    <row r="23" ht="12.75" customHeight="1">
      <c r="A23" s="59" t="s">
        <v>23</v>
      </c>
      <c r="B23" s="60">
        <f t="shared" ref="B23:BI23" si="11">SUM(B16:B22)</f>
        <v>0</v>
      </c>
      <c r="C23" s="60">
        <f t="shared" si="11"/>
        <v>0</v>
      </c>
      <c r="D23" s="60">
        <f t="shared" si="11"/>
        <v>0</v>
      </c>
      <c r="E23" s="60">
        <f t="shared" si="11"/>
        <v>0</v>
      </c>
      <c r="F23" s="60">
        <f t="shared" si="11"/>
        <v>0</v>
      </c>
      <c r="G23" s="60">
        <f t="shared" si="11"/>
        <v>0</v>
      </c>
      <c r="H23" s="60">
        <f t="shared" si="11"/>
        <v>0</v>
      </c>
      <c r="I23" s="60">
        <f t="shared" si="11"/>
        <v>0</v>
      </c>
      <c r="J23" s="60">
        <f t="shared" si="11"/>
        <v>0</v>
      </c>
      <c r="K23" s="60">
        <f t="shared" si="11"/>
        <v>0</v>
      </c>
      <c r="L23" s="60">
        <f t="shared" si="11"/>
        <v>0</v>
      </c>
      <c r="M23" s="61">
        <f t="shared" si="11"/>
        <v>13906.64</v>
      </c>
      <c r="N23" s="62">
        <f t="shared" si="11"/>
        <v>27504.28</v>
      </c>
      <c r="O23" s="60">
        <f t="shared" si="11"/>
        <v>19482.39</v>
      </c>
      <c r="P23" s="60">
        <f t="shared" si="11"/>
        <v>27533</v>
      </c>
      <c r="Q23" s="60">
        <f t="shared" si="11"/>
        <v>39082.95</v>
      </c>
      <c r="R23" s="60">
        <f t="shared" si="11"/>
        <v>67417.3</v>
      </c>
      <c r="S23" s="60">
        <f t="shared" si="11"/>
        <v>58344.03</v>
      </c>
      <c r="T23" s="60">
        <f t="shared" si="11"/>
        <v>60217.15</v>
      </c>
      <c r="U23" s="60">
        <f t="shared" si="11"/>
        <v>48059.24</v>
      </c>
      <c r="V23" s="60">
        <f t="shared" si="11"/>
        <v>43910.47</v>
      </c>
      <c r="W23" s="60">
        <f t="shared" si="11"/>
        <v>64184.26</v>
      </c>
      <c r="X23" s="60">
        <f t="shared" si="11"/>
        <v>104822.2</v>
      </c>
      <c r="Y23" s="61">
        <f t="shared" si="11"/>
        <v>74842.98</v>
      </c>
      <c r="Z23" s="60">
        <f t="shared" si="11"/>
        <v>69514.7</v>
      </c>
      <c r="AA23" s="60">
        <f t="shared" si="11"/>
        <v>53605.73</v>
      </c>
      <c r="AB23" s="60">
        <f t="shared" si="11"/>
        <v>91617.29</v>
      </c>
      <c r="AC23" s="60">
        <f t="shared" si="11"/>
        <v>80229.66</v>
      </c>
      <c r="AD23" s="60">
        <f t="shared" si="11"/>
        <v>70552.73</v>
      </c>
      <c r="AE23" s="60">
        <f t="shared" si="11"/>
        <v>73648.52</v>
      </c>
      <c r="AF23" s="60">
        <f t="shared" si="11"/>
        <v>76214.23</v>
      </c>
      <c r="AG23" s="60">
        <f t="shared" si="11"/>
        <v>90114.49</v>
      </c>
      <c r="AH23" s="60">
        <f t="shared" si="11"/>
        <v>62201.83</v>
      </c>
      <c r="AI23" s="60">
        <f t="shared" si="11"/>
        <v>66785.41</v>
      </c>
      <c r="AJ23" s="60">
        <f t="shared" si="11"/>
        <v>158334.77</v>
      </c>
      <c r="AK23" s="60">
        <f t="shared" si="11"/>
        <v>135286.18</v>
      </c>
      <c r="AL23" s="62">
        <f t="shared" si="11"/>
        <v>97756.38</v>
      </c>
      <c r="AM23" s="60">
        <f t="shared" si="11"/>
        <v>91250.18</v>
      </c>
      <c r="AN23" s="60">
        <f t="shared" si="11"/>
        <v>61608.6</v>
      </c>
      <c r="AO23" s="60">
        <f t="shared" si="11"/>
        <v>50217.63</v>
      </c>
      <c r="AP23" s="60">
        <f t="shared" si="11"/>
        <v>58282.02</v>
      </c>
      <c r="AQ23" s="60">
        <f t="shared" si="11"/>
        <v>56827.06</v>
      </c>
      <c r="AR23" s="60">
        <f t="shared" si="11"/>
        <v>49607.49</v>
      </c>
      <c r="AS23" s="60">
        <f t="shared" si="11"/>
        <v>41634.24</v>
      </c>
      <c r="AT23" s="60">
        <f t="shared" si="11"/>
        <v>31544.86</v>
      </c>
      <c r="AU23" s="60">
        <f t="shared" si="11"/>
        <v>38161.06</v>
      </c>
      <c r="AV23" s="60">
        <f t="shared" si="11"/>
        <v>81728.93</v>
      </c>
      <c r="AW23" s="61">
        <f t="shared" si="11"/>
        <v>41403.49</v>
      </c>
      <c r="AX23" s="60">
        <f t="shared" si="11"/>
        <v>27150.36</v>
      </c>
      <c r="AY23" s="60">
        <f t="shared" si="11"/>
        <v>21970.26</v>
      </c>
      <c r="AZ23" s="60">
        <f t="shared" si="11"/>
        <v>18047.74</v>
      </c>
      <c r="BA23" s="60">
        <f t="shared" si="11"/>
        <v>23926.81</v>
      </c>
      <c r="BB23" s="60">
        <f t="shared" si="11"/>
        <v>23226.03</v>
      </c>
      <c r="BC23" s="60">
        <f t="shared" si="11"/>
        <v>13479.07</v>
      </c>
      <c r="BD23" s="60">
        <f t="shared" si="11"/>
        <v>19173.01</v>
      </c>
      <c r="BE23" s="60">
        <f t="shared" si="11"/>
        <v>0</v>
      </c>
      <c r="BF23" s="60">
        <f t="shared" si="11"/>
        <v>0</v>
      </c>
      <c r="BG23" s="60">
        <f t="shared" si="11"/>
        <v>0</v>
      </c>
      <c r="BH23" s="60">
        <f t="shared" si="11"/>
        <v>0</v>
      </c>
      <c r="BI23" s="60">
        <f t="shared" si="11"/>
        <v>0</v>
      </c>
      <c r="BJ23" s="60"/>
      <c r="BK23" s="63">
        <f t="shared" si="6"/>
        <v>13906.64</v>
      </c>
      <c r="BL23" s="64">
        <f t="shared" si="7"/>
        <v>635400.25</v>
      </c>
      <c r="BM23" s="63">
        <f t="shared" si="8"/>
        <v>1028105.54</v>
      </c>
      <c r="BN23" s="64">
        <f t="shared" si="9"/>
        <v>700021.94</v>
      </c>
      <c r="BO23" s="64">
        <f t="shared" si="10"/>
        <v>146973.28</v>
      </c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</row>
    <row r="24" ht="12.75" customHeight="1">
      <c r="A24" s="3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6"/>
      <c r="N24" s="58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6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4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3"/>
      <c r="AX24" s="52"/>
      <c r="AY24" s="52"/>
      <c r="AZ24" s="52"/>
      <c r="BA24" s="52"/>
      <c r="BB24" s="3"/>
      <c r="BC24" s="52"/>
      <c r="BD24" s="52"/>
      <c r="BE24" s="52"/>
      <c r="BF24" s="52"/>
      <c r="BG24" s="52"/>
      <c r="BH24" s="52"/>
      <c r="BI24" s="52"/>
      <c r="BJ24" s="3"/>
      <c r="BK24" s="22"/>
      <c r="BL24" s="23"/>
      <c r="BM24" s="22"/>
      <c r="BN24" s="23"/>
      <c r="BO24" s="2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</row>
    <row r="25" ht="12.75" customHeight="1">
      <c r="A25" s="18" t="s">
        <v>24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6"/>
      <c r="N25" s="58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6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8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6"/>
      <c r="AX25" s="51"/>
      <c r="AY25" s="51"/>
      <c r="AZ25" s="51"/>
      <c r="BA25" s="51"/>
      <c r="BB25" s="3"/>
      <c r="BC25" s="51"/>
      <c r="BD25" s="51"/>
      <c r="BE25" s="51"/>
      <c r="BF25" s="51"/>
      <c r="BG25" s="51"/>
      <c r="BH25" s="51"/>
      <c r="BI25" s="51"/>
      <c r="BJ25" s="3"/>
      <c r="BK25" s="22"/>
      <c r="BL25" s="23"/>
      <c r="BM25" s="22"/>
      <c r="BN25" s="23"/>
      <c r="BO25" s="2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</row>
    <row r="26" ht="12.75" customHeight="1">
      <c r="A26" s="57" t="s">
        <v>25</v>
      </c>
      <c r="B26" s="51">
        <v>0.0</v>
      </c>
      <c r="C26" s="51">
        <v>0.0</v>
      </c>
      <c r="D26" s="51">
        <v>0.0</v>
      </c>
      <c r="E26" s="51">
        <v>0.0</v>
      </c>
      <c r="F26" s="51">
        <v>0.0</v>
      </c>
      <c r="G26" s="51">
        <v>0.0</v>
      </c>
      <c r="H26" s="51">
        <v>0.0</v>
      </c>
      <c r="I26" s="51">
        <v>0.0</v>
      </c>
      <c r="J26" s="51">
        <v>0.0</v>
      </c>
      <c r="K26" s="51">
        <v>0.0</v>
      </c>
      <c r="L26" s="51">
        <v>0.0</v>
      </c>
      <c r="M26" s="56">
        <v>358.91</v>
      </c>
      <c r="N26" s="65">
        <v>929.82</v>
      </c>
      <c r="O26" s="51">
        <v>928.0</v>
      </c>
      <c r="P26" s="51">
        <v>3162.749996</v>
      </c>
      <c r="Q26" s="51">
        <v>8127.0</v>
      </c>
      <c r="R26" s="51">
        <v>17560.0</v>
      </c>
      <c r="S26" s="51">
        <v>20580.0</v>
      </c>
      <c r="T26" s="51">
        <v>17740.0</v>
      </c>
      <c r="U26" s="51">
        <v>15721.0</v>
      </c>
      <c r="V26" s="51">
        <v>15151.0</v>
      </c>
      <c r="W26" s="51">
        <v>13967.61</v>
      </c>
      <c r="X26" s="51">
        <v>26857.1</v>
      </c>
      <c r="Y26" s="56">
        <v>11900.51</v>
      </c>
      <c r="Z26" s="51">
        <v>11608.14</v>
      </c>
      <c r="AA26" s="51">
        <v>10690.48</v>
      </c>
      <c r="AB26" s="51">
        <v>21256.68</v>
      </c>
      <c r="AC26" s="51">
        <v>23644.71</v>
      </c>
      <c r="AD26" s="51">
        <v>17885.75</v>
      </c>
      <c r="AE26" s="51">
        <v>18819.94</v>
      </c>
      <c r="AF26" s="51">
        <v>25135.0</v>
      </c>
      <c r="AG26" s="51">
        <v>30747.0</v>
      </c>
      <c r="AH26" s="51">
        <v>13929.0</v>
      </c>
      <c r="AI26" s="51">
        <v>18012.09</v>
      </c>
      <c r="AJ26" s="51">
        <v>23852.0</v>
      </c>
      <c r="AK26" s="51">
        <v>34092.0</v>
      </c>
      <c r="AL26" s="54">
        <v>14624.95</v>
      </c>
      <c r="AM26" s="52">
        <v>25525.29</v>
      </c>
      <c r="AN26" s="52">
        <v>13170.85</v>
      </c>
      <c r="AO26" s="52">
        <v>10149.76</v>
      </c>
      <c r="AP26" s="52">
        <v>18991.32</v>
      </c>
      <c r="AQ26" s="52">
        <v>12990.29</v>
      </c>
      <c r="AR26" s="52">
        <v>14749.3</v>
      </c>
      <c r="AS26" s="52">
        <v>11065.24</v>
      </c>
      <c r="AT26" s="52">
        <v>8036.19</v>
      </c>
      <c r="AU26" s="52">
        <v>9027.28</v>
      </c>
      <c r="AV26" s="52">
        <v>24950.53</v>
      </c>
      <c r="AW26" s="53">
        <v>13359.99</v>
      </c>
      <c r="AX26" s="52">
        <v>8846.0</v>
      </c>
      <c r="AY26" s="52">
        <v>8503.42</v>
      </c>
      <c r="AZ26" s="52">
        <v>6301.0</v>
      </c>
      <c r="BA26" s="52">
        <v>8199.15</v>
      </c>
      <c r="BB26" s="52">
        <v>8269.68</v>
      </c>
      <c r="BC26" s="52">
        <v>4744.75</v>
      </c>
      <c r="BD26" s="52">
        <v>7375.85</v>
      </c>
      <c r="BE26" s="52">
        <v>0.0</v>
      </c>
      <c r="BF26" s="52">
        <v>0.0</v>
      </c>
      <c r="BG26" s="52">
        <v>0.0</v>
      </c>
      <c r="BH26" s="52">
        <v>0.0</v>
      </c>
      <c r="BI26" s="52">
        <v>0.0</v>
      </c>
      <c r="BJ26" s="52"/>
      <c r="BK26" s="55">
        <f t="shared" ref="BK26:BK35" si="12">sum(B26:M26)</f>
        <v>358.91</v>
      </c>
      <c r="BL26" s="56">
        <f t="shared" ref="BL26:BL35" si="13">sum(N26:Y26)</f>
        <v>152624.79</v>
      </c>
      <c r="BM26" s="55">
        <f t="shared" ref="BM26:BM35" si="14">sum(Z26:AK26)</f>
        <v>249672.79</v>
      </c>
      <c r="BN26" s="56">
        <f t="shared" ref="BN26:BN35" si="15">sum(AL26:AW26)</f>
        <v>176640.99</v>
      </c>
      <c r="BO26" s="56">
        <f t="shared" ref="BO26:BO35" si="16">sum(AX26:BI26)</f>
        <v>52239.85</v>
      </c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</row>
    <row r="27" ht="12.75" customHeight="1">
      <c r="A27" s="57" t="s">
        <v>26</v>
      </c>
      <c r="B27" s="52">
        <v>0.0</v>
      </c>
      <c r="C27" s="51">
        <v>0.0</v>
      </c>
      <c r="D27" s="51">
        <v>0.0</v>
      </c>
      <c r="E27" s="51">
        <v>0.0</v>
      </c>
      <c r="F27" s="51">
        <v>0.0</v>
      </c>
      <c r="G27" s="51">
        <v>0.0</v>
      </c>
      <c r="H27" s="51">
        <v>0.0</v>
      </c>
      <c r="I27" s="51">
        <v>0.0</v>
      </c>
      <c r="J27" s="51">
        <v>0.0</v>
      </c>
      <c r="K27" s="51">
        <v>0.0</v>
      </c>
      <c r="L27" s="51">
        <v>0.0</v>
      </c>
      <c r="M27" s="66">
        <v>238.07</v>
      </c>
      <c r="N27" s="66">
        <v>365.19</v>
      </c>
      <c r="O27" s="66">
        <v>216.41</v>
      </c>
      <c r="P27" s="66">
        <v>264.22</v>
      </c>
      <c r="Q27" s="66">
        <v>245.19</v>
      </c>
      <c r="R27" s="66">
        <v>618.68</v>
      </c>
      <c r="S27" s="66">
        <v>506.98</v>
      </c>
      <c r="T27" s="66">
        <v>762.63</v>
      </c>
      <c r="U27" s="66">
        <v>730.92</v>
      </c>
      <c r="V27" s="66">
        <v>548.53</v>
      </c>
      <c r="W27" s="66">
        <v>304.99</v>
      </c>
      <c r="X27" s="66">
        <v>448.26</v>
      </c>
      <c r="Y27" s="67">
        <v>463.11</v>
      </c>
      <c r="Z27" s="66">
        <v>276.97</v>
      </c>
      <c r="AA27" s="66">
        <v>354.53</v>
      </c>
      <c r="AB27" s="66">
        <v>584.15</v>
      </c>
      <c r="AC27" s="66">
        <v>604.99</v>
      </c>
      <c r="AD27" s="66">
        <v>471.16</v>
      </c>
      <c r="AE27" s="66">
        <v>529.54</v>
      </c>
      <c r="AF27" s="66">
        <v>518.54</v>
      </c>
      <c r="AG27" s="66">
        <v>611.17</v>
      </c>
      <c r="AH27" s="66">
        <v>736.97</v>
      </c>
      <c r="AI27" s="66">
        <v>387.41</v>
      </c>
      <c r="AJ27" s="66">
        <v>848.43</v>
      </c>
      <c r="AK27" s="66">
        <v>1679.38</v>
      </c>
      <c r="AL27" s="54">
        <v>2021.36</v>
      </c>
      <c r="AM27" s="66">
        <v>1405.2</v>
      </c>
      <c r="AN27" s="66">
        <v>640.77</v>
      </c>
      <c r="AO27" s="66">
        <v>554.84</v>
      </c>
      <c r="AP27" s="52">
        <v>444.93</v>
      </c>
      <c r="AQ27" s="52">
        <v>400.98</v>
      </c>
      <c r="AR27" s="52">
        <v>423.57</v>
      </c>
      <c r="AS27" s="52">
        <v>228.69</v>
      </c>
      <c r="AT27" s="52">
        <v>203.26</v>
      </c>
      <c r="AU27" s="52">
        <v>162.22</v>
      </c>
      <c r="AV27" s="52">
        <v>364.0</v>
      </c>
      <c r="AW27" s="53">
        <v>268.63</v>
      </c>
      <c r="AX27" s="52">
        <v>138.33</v>
      </c>
      <c r="AY27" s="52">
        <v>92.89</v>
      </c>
      <c r="AZ27" s="52">
        <v>269.97</v>
      </c>
      <c r="BA27" s="52">
        <v>68.23</v>
      </c>
      <c r="BB27" s="52">
        <v>16.47</v>
      </c>
      <c r="BC27" s="52">
        <v>0.0</v>
      </c>
      <c r="BD27" s="52">
        <v>0.0</v>
      </c>
      <c r="BE27" s="52">
        <v>0.0</v>
      </c>
      <c r="BF27" s="52">
        <v>0.0</v>
      </c>
      <c r="BG27" s="52">
        <v>0.0</v>
      </c>
      <c r="BH27" s="52">
        <v>0.0</v>
      </c>
      <c r="BI27" s="52">
        <v>0.0</v>
      </c>
      <c r="BJ27" s="52"/>
      <c r="BK27" s="55">
        <f t="shared" si="12"/>
        <v>238.07</v>
      </c>
      <c r="BL27" s="56">
        <f t="shared" si="13"/>
        <v>5475.11</v>
      </c>
      <c r="BM27" s="55">
        <f t="shared" si="14"/>
        <v>7603.24</v>
      </c>
      <c r="BN27" s="56">
        <f t="shared" si="15"/>
        <v>7118.45</v>
      </c>
      <c r="BO27" s="56">
        <f t="shared" si="16"/>
        <v>585.89</v>
      </c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</row>
    <row r="28" ht="12.75" customHeight="1">
      <c r="A28" s="57" t="s">
        <v>27</v>
      </c>
      <c r="B28" s="51">
        <v>0.0</v>
      </c>
      <c r="C28" s="51">
        <v>0.0</v>
      </c>
      <c r="D28" s="51">
        <v>0.0</v>
      </c>
      <c r="E28" s="51">
        <v>0.0</v>
      </c>
      <c r="F28" s="51">
        <v>0.0</v>
      </c>
      <c r="G28" s="51">
        <v>0.0</v>
      </c>
      <c r="H28" s="51">
        <v>0.0</v>
      </c>
      <c r="I28" s="51">
        <v>0.0</v>
      </c>
      <c r="J28" s="51">
        <v>0.0</v>
      </c>
      <c r="K28" s="51">
        <v>0.0</v>
      </c>
      <c r="L28" s="51">
        <v>0.0</v>
      </c>
      <c r="M28" s="56">
        <f>'3PL Product Landed Costs'!$L5 * M$7 + '3PL Product Landed Costs'!$L6 * M$8 + '3PL Product Landed Costs'!$L7 * M$9 + '3PL Product Landed Costs'!$L8 * M$10 + '3PL Product Landed Costs'!$L9 * M$11 + '3PL Product Landed Costs'!$L10 * M$12 + '3PL Product Landed Costs'!$L11 * M$13</f>
        <v>2897.22</v>
      </c>
      <c r="N28" s="56">
        <f>'3PL Product Landed Costs'!$L5 * N$7 + '3PL Product Landed Costs'!$L6 * N$8 + '3PL Product Landed Costs'!$L7 * N$9 + '3PL Product Landed Costs'!$L8 * N$10 + '3PL Product Landed Costs'!$L9 * N$11 + '3PL Product Landed Costs'!$L10 * N$12 + '3PL Product Landed Costs'!$L11 * N$13</f>
        <v>5648.25</v>
      </c>
      <c r="O28" s="56">
        <f>'3PL Product Landed Costs'!$L5 * O$7 + '3PL Product Landed Costs'!$L6 * O$8 + '3PL Product Landed Costs'!$L7 * O$9 + '3PL Product Landed Costs'!$L8 * O$10 + '3PL Product Landed Costs'!$L9 * O$11 + '3PL Product Landed Costs'!$L10 * O$12 + '3PL Product Landed Costs'!$L11 * O$13</f>
        <v>3747.78</v>
      </c>
      <c r="P28" s="56">
        <f>'3PL Product Landed Costs'!$L5 * P$7 + '3PL Product Landed Costs'!$L6 * P$8 + '3PL Product Landed Costs'!$L7 * P$9 + '3PL Product Landed Costs'!$L8 * P$10 + '3PL Product Landed Costs'!$L9 * P$11 + '3PL Product Landed Costs'!$L10 * P$12 + '3PL Product Landed Costs'!$L11 * P$13</f>
        <v>5727.99</v>
      </c>
      <c r="Q28" s="56">
        <f>'3PL Product Landed Costs'!$L5 * Q$7 + '3PL Product Landed Costs'!$L6 * Q$8 + '3PL Product Landed Costs'!$L7 * Q$9 + '3PL Product Landed Costs'!$L8 * Q$10 + '3PL Product Landed Costs'!$L9 * Q$11 + '3PL Product Landed Costs'!$L10 * Q$12 + '3PL Product Landed Costs'!$L11 * Q$13</f>
        <v>7655.04</v>
      </c>
      <c r="R28" s="56">
        <f>'3PL Product Landed Costs'!$L5 * R$7 + '3PL Product Landed Costs'!$L6 * R$8 + '3PL Product Landed Costs'!$L7 * R$9 + '3PL Product Landed Costs'!$L8 * R$10 + '3PL Product Landed Costs'!$L9 * R$11 + '3PL Product Landed Costs'!$L10 * R$12 + '3PL Product Landed Costs'!$L11 * R$13</f>
        <v>13343.16</v>
      </c>
      <c r="S28" s="56">
        <f>'3PL Product Landed Costs'!$L5 * S$7 + '3PL Product Landed Costs'!$L6 * S$8 + '3PL Product Landed Costs'!$L7 * S$9 + '3PL Product Landed Costs'!$L8 * S$10 + '3PL Product Landed Costs'!$L9 * S$11 + '3PL Product Landed Costs'!$L10 * S$12 + '3PL Product Landed Costs'!$L11 * S$13</f>
        <v>11684.82</v>
      </c>
      <c r="T28" s="56">
        <f>'3PL Product Landed Costs'!$L5 * T$7 + '3PL Product Landed Costs'!$L6 * T$8 + '3PL Product Landed Costs'!$L7 * T$9 + '3PL Product Landed Costs'!$L8 * T$10 + '3PL Product Landed Costs'!$L9 * T$11 + '3PL Product Landed Costs'!$L10 * T$12 + '3PL Product Landed Costs'!$L11 * T$13</f>
        <v>11035.46</v>
      </c>
      <c r="U28" s="56">
        <f>'3PL Product Landed Costs'!$L5 * U$7 + '3PL Product Landed Costs'!$L6 * U$8 + '3PL Product Landed Costs'!$L7 * U$9 + '3PL Product Landed Costs'!$L8 * U$10 + '3PL Product Landed Costs'!$L9 * U$11 + '3PL Product Landed Costs'!$L10 * U$12 + '3PL Product Landed Costs'!$L11 * U$13</f>
        <v>8503.08</v>
      </c>
      <c r="V28" s="56">
        <f>'3PL Product Landed Costs'!$L5 * V$7 + '3PL Product Landed Costs'!$L6 * V$8 + '3PL Product Landed Costs'!$L7 * V$9 + '3PL Product Landed Costs'!$L8 * V$10 + '3PL Product Landed Costs'!$L9 * V$11 + '3PL Product Landed Costs'!$L10 * V$12 + '3PL Product Landed Costs'!$L11 * V$13</f>
        <v>8652</v>
      </c>
      <c r="W28" s="56">
        <f>'3PL Product Landed Costs'!$L5 * W$7 + '3PL Product Landed Costs'!$L6 * W$8 + '3PL Product Landed Costs'!$L7 * W$9 + '3PL Product Landed Costs'!$L8 * W$10 + '3PL Product Landed Costs'!$L9 * W$11 + '3PL Product Landed Costs'!$L10 * W$12 + '3PL Product Landed Costs'!$L11 * W$13</f>
        <v>12082</v>
      </c>
      <c r="X28" s="56">
        <f>'3PL Product Landed Costs'!$L5 * X$7 + '3PL Product Landed Costs'!$L6 * X$8 + '3PL Product Landed Costs'!$L7 * X$9 + '3PL Product Landed Costs'!$L8 * X$10 + '3PL Product Landed Costs'!$L9 * X$11 + '3PL Product Landed Costs'!$L10 * X$12 + '3PL Product Landed Costs'!$L11 * X$13</f>
        <v>20216</v>
      </c>
      <c r="Y28" s="56">
        <f>'3PL Product Landed Costs'!$L5 * Y$7 + '3PL Product Landed Costs'!$L6 * Y$8 + '3PL Product Landed Costs'!$L7 * Y$9 + '3PL Product Landed Costs'!$L8 * Y$10 + '3PL Product Landed Costs'!$L9 * Y$11 + '3PL Product Landed Costs'!$L10 * Y$12 + '3PL Product Landed Costs'!$L11 * Y$13</f>
        <v>14784</v>
      </c>
      <c r="Z28" s="56">
        <f>'3PL Product Landed Costs'!$L5 * Z$7 + '3PL Product Landed Costs'!$L6 * Z$8 + '3PL Product Landed Costs'!$L7 * Z$9 + '3PL Product Landed Costs'!$L8 * Z$10 + '3PL Product Landed Costs'!$L9 * Z$11 + '3PL Product Landed Costs'!$L10 * Z$12 + '3PL Product Landed Costs'!$L11 * Z$13</f>
        <v>13692</v>
      </c>
      <c r="AA28" s="56">
        <f>'3PL Product Landed Costs'!$L5 * AA$7 + '3PL Product Landed Costs'!$L6 * AA$8 + '3PL Product Landed Costs'!$L7 * AA$9 + '3PL Product Landed Costs'!$L8 * AA$10 + '3PL Product Landed Costs'!$L9 * AA$11 + '3PL Product Landed Costs'!$L10 * AA$12 + '3PL Product Landed Costs'!$L11 * AA$13</f>
        <v>10360</v>
      </c>
      <c r="AB28" s="56">
        <f>'3PL Product Landed Costs'!$L5 * AB$7 + '3PL Product Landed Costs'!$L6 * AB$8 + '3PL Product Landed Costs'!$L7 * AB$9 + '3PL Product Landed Costs'!$L8 * AB$10 + '3PL Product Landed Costs'!$L9 * AB$11 + '3PL Product Landed Costs'!$L10 * AB$12 + '3PL Product Landed Costs'!$L11 * AB$13</f>
        <v>18074</v>
      </c>
      <c r="AC28" s="56">
        <f>'3PL Product Landed Costs'!$L5 * AC$7 + '3PL Product Landed Costs'!$L6 * AC$8 + '3PL Product Landed Costs'!$L7 * AC$9 + '3PL Product Landed Costs'!$L8 * AC$10 + '3PL Product Landed Costs'!$L9 * AC$11 + '3PL Product Landed Costs'!$L10 * AC$12 + '3PL Product Landed Costs'!$L11 * AC$13</f>
        <v>15624</v>
      </c>
      <c r="AD28" s="56">
        <f>'3PL Product Landed Costs'!$L5 * AD$7 + '3PL Product Landed Costs'!$L6 * AD$8 + '3PL Product Landed Costs'!$L7 * AD$9 + '3PL Product Landed Costs'!$L8 * AD$10 + '3PL Product Landed Costs'!$L9 * AD$11 + '3PL Product Landed Costs'!$L10 * AD$12 + '3PL Product Landed Costs'!$L11 * AD$13</f>
        <v>13958</v>
      </c>
      <c r="AE28" s="56">
        <f>'3PL Product Landed Costs'!$L5 * AE$7 + '3PL Product Landed Costs'!$L6 * AE$8 + '3PL Product Landed Costs'!$L7 * AE$9 + '3PL Product Landed Costs'!$L8 * AE$10 + '3PL Product Landed Costs'!$L9 * AE$11 + '3PL Product Landed Costs'!$L10 * AE$12 + '3PL Product Landed Costs'!$L11 * AE$13</f>
        <v>14294</v>
      </c>
      <c r="AF28" s="56">
        <f>'3PL Product Landed Costs'!$L5 * AF$7 + '3PL Product Landed Costs'!$L6 * AF$8 + '3PL Product Landed Costs'!$L7 * AF$9 + '3PL Product Landed Costs'!$L8 * AF$10 + '3PL Product Landed Costs'!$L9 * AF$11 + '3PL Product Landed Costs'!$L10 * AF$12 + '3PL Product Landed Costs'!$L11 * AF$13</f>
        <v>14672</v>
      </c>
      <c r="AG28" s="56">
        <f>'3PL Product Landed Costs'!$L5 * AG$7 + '3PL Product Landed Costs'!$L6 * AG$8 + '3PL Product Landed Costs'!$L7 * AG$9 + '3PL Product Landed Costs'!$L8 * AG$10 + '3PL Product Landed Costs'!$L9 * AG$11 + '3PL Product Landed Costs'!$L10 * AG$12 + '3PL Product Landed Costs'!$L11 * AG$13</f>
        <v>17654</v>
      </c>
      <c r="AH28" s="56">
        <f>'3PL Product Landed Costs'!$L5 * AH$7 + '3PL Product Landed Costs'!$L6 * AH$8 + '3PL Product Landed Costs'!$L7 * AH$9 + '3PL Product Landed Costs'!$L8 * AH$10 + '3PL Product Landed Costs'!$L9 * AH$11 + '3PL Product Landed Costs'!$L10 * AH$12 + '3PL Product Landed Costs'!$L11 * AH$13</f>
        <v>11970</v>
      </c>
      <c r="AI28" s="56">
        <f>'3PL Product Landed Costs'!$L5 * AI$7 + '3PL Product Landed Costs'!$L6 * AI$8 + '3PL Product Landed Costs'!$L7 * AI$9 + '3PL Product Landed Costs'!$L8 * AI$10 + '3PL Product Landed Costs'!$L9 * AI$11 + '3PL Product Landed Costs'!$L10 * AI$12 + '3PL Product Landed Costs'!$L11 * AI$13</f>
        <v>13157.15</v>
      </c>
      <c r="AJ28" s="56">
        <f>'3PL Product Landed Costs'!$L5 * AJ$7 + '3PL Product Landed Costs'!$L6 * AJ$8 + '3PL Product Landed Costs'!$L7 * AJ$9 + '3PL Product Landed Costs'!$L8 * AJ$10 + '3PL Product Landed Costs'!$L9 * AJ$11 + '3PL Product Landed Costs'!$L10 * AJ$12 + '3PL Product Landed Costs'!$L11 * AJ$13</f>
        <v>30858.15</v>
      </c>
      <c r="AK28" s="56">
        <f>'3PL Product Landed Costs'!$L5 * AK$7 + '3PL Product Landed Costs'!$L6 * AK$8 + '3PL Product Landed Costs'!$L7 * AK$9 + '3PL Product Landed Costs'!$L8 * AK$10 + '3PL Product Landed Costs'!$L9 * AK$11 + '3PL Product Landed Costs'!$L10 * AK$12 + '3PL Product Landed Costs'!$L11 * AK$13</f>
        <v>16331.2</v>
      </c>
      <c r="AL28" s="54">
        <f>'3PL Product Landed Costs'!$L5 * AL$7 + '3PL Product Landed Costs'!$L6 * AL$8 + '3PL Product Landed Costs'!$L7 * AL$9 + '3PL Product Landed Costs'!$L8 * AL$10 + '3PL Product Landed Costs'!$L9 * AL$11 + '3PL Product Landed Costs'!$L10 * AL$12 + '3PL Product Landed Costs'!$L11 * AL$13</f>
        <v>13521.5</v>
      </c>
      <c r="AM28" s="52">
        <f>'3PL Product Landed Costs'!$L5 * AM$7 + '3PL Product Landed Costs'!$L6 * AM$8 + '3PL Product Landed Costs'!$L7 * AM$9 + '3PL Product Landed Costs'!$L8 * AM$10 + '3PL Product Landed Costs'!$L9 * AM$11 + '3PL Product Landed Costs'!$L10 * AM$12 + '3PL Product Landed Costs'!$L11 * AM$13</f>
        <v>11964.3</v>
      </c>
      <c r="AN28" s="52">
        <f>'3PL Product Landed Costs'!$L5 * AN$7 + '3PL Product Landed Costs'!$L6 * AN$8 + '3PL Product Landed Costs'!$L7 * AN$9 + '3PL Product Landed Costs'!$L8 * AN$10 + '3PL Product Landed Costs'!$L9 * AN$11 + '3PL Product Landed Costs'!$L10 * AN$12 + '3PL Product Landed Costs'!$L11 * AN$13</f>
        <v>7720.5</v>
      </c>
      <c r="AO28" s="52">
        <f>'3PL Product Landed Costs'!$L5 * AO$7 + '3PL Product Landed Costs'!$L6 * AO$8 + '3PL Product Landed Costs'!$L7 * AO$9 + '3PL Product Landed Costs'!$L8 * AO$10 + '3PL Product Landed Costs'!$L9 * AO$11 + '3PL Product Landed Costs'!$L10 * AO$12 + '3PL Product Landed Costs'!$L11 * AO$13</f>
        <v>6002.8</v>
      </c>
      <c r="AP28" s="52">
        <f>'3PL Product Landed Costs'!$L5 * AP$7 + '3PL Product Landed Costs'!$L6 * AP$8 + '3PL Product Landed Costs'!$L7 * AP$9 + '3PL Product Landed Costs'!$L8 * AP$10 + '3PL Product Landed Costs'!$L9 * AP$11 + '3PL Product Landed Costs'!$L10 * AP$12 + '3PL Product Landed Costs'!$L11 * AP$13</f>
        <v>7590.85</v>
      </c>
      <c r="AQ28" s="52">
        <f>'3PL Product Landed Costs'!$L5 * AQ$7 + '3PL Product Landed Costs'!$L6 * AQ$8 + '3PL Product Landed Costs'!$L7 * AQ$9 + '3PL Product Landed Costs'!$L8 * AQ$10 + '3PL Product Landed Costs'!$L9 * AQ$11 + '3PL Product Landed Costs'!$L10 * AQ$12 + '3PL Product Landed Costs'!$L11 * AQ$13</f>
        <v>6913.35</v>
      </c>
      <c r="AR28" s="52">
        <f>'3PL Product Landed Costs'!$L5 * AR$7 + '3PL Product Landed Costs'!$L6 * AR$8 + '3PL Product Landed Costs'!$L7 * AR$9 + '3PL Product Landed Costs'!$L8 * AR$10 + '3PL Product Landed Costs'!$L9 * AR$11 + '3PL Product Landed Costs'!$L10 * AR$12 + '3PL Product Landed Costs'!$L11 * AR$13</f>
        <v>6117</v>
      </c>
      <c r="AS28" s="52">
        <f>'3PL Product Landed Costs'!$L5 * AS$7 + '3PL Product Landed Costs'!$L6 * AS$8 + '3PL Product Landed Costs'!$L7 * AS$9 + '3PL Product Landed Costs'!$L8 * AS$10 + '3PL Product Landed Costs'!$L9 * AS$11 + '3PL Product Landed Costs'!$L10 * AS$12 + '3PL Product Landed Costs'!$L11 * AS$13</f>
        <v>5195.6</v>
      </c>
      <c r="AT28" s="52">
        <f>'3PL Product Landed Costs'!$L5 * AT$7 + '3PL Product Landed Costs'!$L6 * AT$8 + '3PL Product Landed Costs'!$L7 * AT$9 + '3PL Product Landed Costs'!$L8 * AT$10 + '3PL Product Landed Costs'!$L9 * AT$11 + '3PL Product Landed Costs'!$L10 * AT$12 + '3PL Product Landed Costs'!$L11 * AT$13</f>
        <v>3952.65</v>
      </c>
      <c r="AU28" s="52">
        <f>'3PL Product Landed Costs'!$L5 * AU$7 + '3PL Product Landed Costs'!$L6 * AU$8 + '3PL Product Landed Costs'!$L7 * AU$9 + '3PL Product Landed Costs'!$L8 * AU$10 + '3PL Product Landed Costs'!$L9 * AU$11 + '3PL Product Landed Costs'!$L10 * AU$12 + '3PL Product Landed Costs'!$L11 * AU$13</f>
        <v>5047.7</v>
      </c>
      <c r="AV28" s="52">
        <f>'3PL Product Landed Costs'!$L5 * AV$7 + '3PL Product Landed Costs'!$L6 * AV$8 + '3PL Product Landed Costs'!$L7 * AV$9 + '3PL Product Landed Costs'!$L8 * AV$10 + '3PL Product Landed Costs'!$L9 * AV$11 + '3PL Product Landed Costs'!$L10 * AV$12 + '3PL Product Landed Costs'!$L11 * AV$13</f>
        <v>13440.3</v>
      </c>
      <c r="AW28" s="53">
        <f>'3PL Product Landed Costs'!$L5 * AW$7 + '3PL Product Landed Costs'!$L6 * AW$8 + '3PL Product Landed Costs'!$L7 * AW$9 + '3PL Product Landed Costs'!$L8 * AW$10 + '3PL Product Landed Costs'!$L9 * AW$11 + '3PL Product Landed Costs'!$L10 * AW$12 + '3PL Product Landed Costs'!$L11 * AW$13</f>
        <v>5547.75</v>
      </c>
      <c r="AX28" s="52">
        <f>'3PL Product Landed Costs'!$L5 * AX$7 + '3PL Product Landed Costs'!$L6 * AX$8 + '3PL Product Landed Costs'!$L7 * AX$9 + '3PL Product Landed Costs'!$L8 * AX$10 + '3PL Product Landed Costs'!$L9 * AX$11 + '3PL Product Landed Costs'!$L10 * AX$12 + '3PL Product Landed Costs'!$L11 * AX$13</f>
        <v>3478</v>
      </c>
      <c r="AY28" s="52">
        <f>'3PL Product Landed Costs'!$L5 * AY$7 + '3PL Product Landed Costs'!$L6 * AY$8 + '3PL Product Landed Costs'!$L7 * AY$9 + '3PL Product Landed Costs'!$L8 * AY$10 + '3PL Product Landed Costs'!$L9 * AY$11 + '3PL Product Landed Costs'!$L10 * AY$12 + '3PL Product Landed Costs'!$L11 * AY$13</f>
        <v>2977.3</v>
      </c>
      <c r="AZ28" s="52">
        <f>'3PL Product Landed Costs'!$L5 * AZ$7 + '3PL Product Landed Costs'!$L6 * AZ$8 + '3PL Product Landed Costs'!$L7 * AZ$9 + '3PL Product Landed Costs'!$L8 * AZ$10 + '3PL Product Landed Costs'!$L9 * AZ$11 + '3PL Product Landed Costs'!$L10 * AZ$12 + '3PL Product Landed Costs'!$L11 * AZ$13</f>
        <v>2858.7</v>
      </c>
      <c r="BA28" s="52">
        <f>'3PL Product Landed Costs'!$L5 * BA$7 + '3PL Product Landed Costs'!$L6 * BA$8 + '3PL Product Landed Costs'!$L7 * BA$9 + '3PL Product Landed Costs'!$L8 * BA$10 + '3PL Product Landed Costs'!$L9 * BA$11 + '3PL Product Landed Costs'!$L10 * BA$12 + '3PL Product Landed Costs'!$L11 * BA$13</f>
        <v>3999.95</v>
      </c>
      <c r="BB28" s="52">
        <f>'3PL Product Landed Costs'!$L5 * BB$7 + '3PL Product Landed Costs'!$L6 * BB$8 + '3PL Product Landed Costs'!$L7 * BB$9 + '3PL Product Landed Costs'!$L8 * BB$10 + '3PL Product Landed Costs'!$L9 * BB$11 + '3PL Product Landed Costs'!$L10 * BB$12 + '3PL Product Landed Costs'!$L11 * BB$13</f>
        <v>3946.8</v>
      </c>
      <c r="BC28" s="52">
        <f>'3PL Product Landed Costs'!$L5 * BC$7 + '3PL Product Landed Costs'!$L6 * BC$8 + '3PL Product Landed Costs'!$L7 * BC$9 + '3PL Product Landed Costs'!$L8 * BC$10 + '3PL Product Landed Costs'!$L9 * BC$11 + '3PL Product Landed Costs'!$L10 * BC$12 + '3PL Product Landed Costs'!$L11 * BC$13</f>
        <v>2133.8</v>
      </c>
      <c r="BD28" s="52">
        <f>'3PL Product Landed Costs'!$L5 * BD$7 + '3PL Product Landed Costs'!$L6 * BD$8 + '3PL Product Landed Costs'!$L7 * BD$9 + '3PL Product Landed Costs'!$L8 * BD$10 + '3PL Product Landed Costs'!$L9 * BD$11 + '3PL Product Landed Costs'!$L10 * BD$12 + '3PL Product Landed Costs'!$L11 * BD$13</f>
        <v>2840.95</v>
      </c>
      <c r="BE28" s="52">
        <f>'3PL Product Landed Costs'!$L5 * BE$7 + '3PL Product Landed Costs'!$L6 * BE$8 + '3PL Product Landed Costs'!$L7 * BE$9 + '3PL Product Landed Costs'!$L8 * BE$10 + '3PL Product Landed Costs'!$L9 * BE$11 + '3PL Product Landed Costs'!$L10 * BE$12 + '3PL Product Landed Costs'!$L11 * BE$13</f>
        <v>0</v>
      </c>
      <c r="BF28" s="52">
        <f>'3PL Product Landed Costs'!$L5 * BF$7 + '3PL Product Landed Costs'!$L6 * BF$8 + '3PL Product Landed Costs'!$L7 * BF$9 + '3PL Product Landed Costs'!$L8 * BF$10 + '3PL Product Landed Costs'!$L9 * BF$11 + '3PL Product Landed Costs'!$L10 * BF$12 + '3PL Product Landed Costs'!$L11 * BF$13</f>
        <v>0</v>
      </c>
      <c r="BG28" s="52">
        <f>'3PL Product Landed Costs'!$L5 * BG$7 + '3PL Product Landed Costs'!$L6 * BG$8 + '3PL Product Landed Costs'!$L7 * BG$9 + '3PL Product Landed Costs'!$L8 * BG$10 + '3PL Product Landed Costs'!$L9 * BG$11 + '3PL Product Landed Costs'!$L10 * BG$12 + '3PL Product Landed Costs'!$L11 * BG$13</f>
        <v>0</v>
      </c>
      <c r="BH28" s="52">
        <f>'3PL Product Landed Costs'!$L5 * BH$7 + '3PL Product Landed Costs'!$L6 * BH$8 + '3PL Product Landed Costs'!$L7 * BH$9 + '3PL Product Landed Costs'!$L8 * BH$10 + '3PL Product Landed Costs'!$L9 * BH$11 + '3PL Product Landed Costs'!$L10 * BH$12 + '3PL Product Landed Costs'!$L11 * BH$13</f>
        <v>0</v>
      </c>
      <c r="BI28" s="52">
        <f>'3PL Product Landed Costs'!$L5 * BI$7 + '3PL Product Landed Costs'!$L6 * BI$8 + '3PL Product Landed Costs'!$L7 * BI$9 + '3PL Product Landed Costs'!$L8 * BI$10 + '3PL Product Landed Costs'!$L9 * BI$11 + '3PL Product Landed Costs'!$L10 * BI$12 + '3PL Product Landed Costs'!$L11 * BI$13</f>
        <v>0</v>
      </c>
      <c r="BJ28" s="52"/>
      <c r="BK28" s="55">
        <f t="shared" si="12"/>
        <v>2897.22</v>
      </c>
      <c r="BL28" s="56">
        <f t="shared" si="13"/>
        <v>123079.58</v>
      </c>
      <c r="BM28" s="55">
        <f t="shared" si="14"/>
        <v>190644.5</v>
      </c>
      <c r="BN28" s="56">
        <f t="shared" si="15"/>
        <v>93014.3</v>
      </c>
      <c r="BO28" s="56">
        <f t="shared" si="16"/>
        <v>22235.5</v>
      </c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</row>
    <row r="29" ht="12.75" customHeight="1">
      <c r="A29" s="57" t="s">
        <v>28</v>
      </c>
      <c r="B29" s="51">
        <v>0.0</v>
      </c>
      <c r="C29" s="51">
        <v>0.0</v>
      </c>
      <c r="D29" s="51">
        <v>0.0</v>
      </c>
      <c r="E29" s="51">
        <v>0.0</v>
      </c>
      <c r="F29" s="51">
        <v>0.0</v>
      </c>
      <c r="G29" s="51">
        <v>0.0</v>
      </c>
      <c r="H29" s="51">
        <v>0.0</v>
      </c>
      <c r="I29" s="51">
        <v>0.0</v>
      </c>
      <c r="J29" s="51">
        <v>0.0</v>
      </c>
      <c r="K29" s="51">
        <v>0.0</v>
      </c>
      <c r="L29" s="51">
        <v>0.0</v>
      </c>
      <c r="M29" s="56">
        <v>711.93</v>
      </c>
      <c r="N29" s="58">
        <v>1422.16</v>
      </c>
      <c r="O29" s="51">
        <v>753.0</v>
      </c>
      <c r="P29" s="51">
        <v>980.0</v>
      </c>
      <c r="Q29" s="51">
        <v>1470.0</v>
      </c>
      <c r="R29" s="51">
        <v>2438.0</v>
      </c>
      <c r="S29" s="51">
        <v>2112.0</v>
      </c>
      <c r="T29" s="51">
        <v>2143.0</v>
      </c>
      <c r="U29" s="51">
        <v>1696.0</v>
      </c>
      <c r="V29" s="51">
        <v>2456.07</v>
      </c>
      <c r="W29" s="51">
        <v>3330.52</v>
      </c>
      <c r="X29" s="51">
        <v>5363.74</v>
      </c>
      <c r="Y29" s="56">
        <v>3975.68</v>
      </c>
      <c r="Z29" s="51">
        <v>3560.19</v>
      </c>
      <c r="AA29" s="51">
        <v>2789.32</v>
      </c>
      <c r="AB29" s="51">
        <v>4878.0</v>
      </c>
      <c r="AC29" s="51">
        <v>4219.0</v>
      </c>
      <c r="AD29" s="51">
        <v>3810.0</v>
      </c>
      <c r="AE29" s="51">
        <v>3985.0</v>
      </c>
      <c r="AF29" s="51">
        <v>4089.0</v>
      </c>
      <c r="AG29" s="51">
        <v>4858.0</v>
      </c>
      <c r="AH29" s="51">
        <v>3357.0</v>
      </c>
      <c r="AI29" s="51">
        <v>3614.0</v>
      </c>
      <c r="AJ29" s="51">
        <v>8551.0</v>
      </c>
      <c r="AK29" s="51">
        <v>7302.0</v>
      </c>
      <c r="AL29" s="58">
        <v>5024.0</v>
      </c>
      <c r="AM29" s="51">
        <v>5062.0</v>
      </c>
      <c r="AN29" s="51">
        <v>3387.0</v>
      </c>
      <c r="AO29" s="51">
        <v>2623.0</v>
      </c>
      <c r="AP29" s="52">
        <v>3164.0</v>
      </c>
      <c r="AQ29" s="52">
        <v>3015.0</v>
      </c>
      <c r="AR29" s="52">
        <v>2727.0</v>
      </c>
      <c r="AS29" s="52">
        <v>2242.0</v>
      </c>
      <c r="AT29" s="52">
        <v>1701.0</v>
      </c>
      <c r="AU29" s="52">
        <v>2009.0</v>
      </c>
      <c r="AV29" s="52">
        <v>4507.0</v>
      </c>
      <c r="AW29" s="53">
        <v>2257.0</v>
      </c>
      <c r="AX29" s="52">
        <v>1437.0</v>
      </c>
      <c r="AY29" s="52">
        <v>1168.0</v>
      </c>
      <c r="AZ29" s="52">
        <v>976.17</v>
      </c>
      <c r="BA29" s="52">
        <v>1358.0</v>
      </c>
      <c r="BB29" s="52">
        <v>1239.0</v>
      </c>
      <c r="BC29" s="52">
        <v>729.96</v>
      </c>
      <c r="BD29" s="52">
        <v>1019.0</v>
      </c>
      <c r="BE29" s="52">
        <v>0.0</v>
      </c>
      <c r="BF29" s="52">
        <v>0.0</v>
      </c>
      <c r="BG29" s="52">
        <v>0.0</v>
      </c>
      <c r="BH29" s="52">
        <v>0.0</v>
      </c>
      <c r="BI29" s="52">
        <v>0.0</v>
      </c>
      <c r="BJ29" s="52"/>
      <c r="BK29" s="55">
        <f t="shared" si="12"/>
        <v>711.93</v>
      </c>
      <c r="BL29" s="56">
        <f t="shared" si="13"/>
        <v>28140.17</v>
      </c>
      <c r="BM29" s="55">
        <f t="shared" si="14"/>
        <v>55012.51</v>
      </c>
      <c r="BN29" s="56">
        <f t="shared" si="15"/>
        <v>37718</v>
      </c>
      <c r="BO29" s="56">
        <f t="shared" si="16"/>
        <v>7927.13</v>
      </c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</row>
    <row r="30" ht="12.75" hidden="1" customHeight="1">
      <c r="A30" s="19"/>
      <c r="B30" s="51">
        <v>0.0</v>
      </c>
      <c r="C30" s="51">
        <v>0.0</v>
      </c>
      <c r="D30" s="51">
        <v>0.0</v>
      </c>
      <c r="E30" s="51">
        <v>0.0</v>
      </c>
      <c r="F30" s="51">
        <v>0.0</v>
      </c>
      <c r="G30" s="51">
        <v>0.0</v>
      </c>
      <c r="H30" s="51">
        <v>0.0</v>
      </c>
      <c r="I30" s="51">
        <v>0.0</v>
      </c>
      <c r="J30" s="51">
        <v>0.0</v>
      </c>
      <c r="K30" s="51">
        <v>0.0</v>
      </c>
      <c r="L30" s="51">
        <v>0.0</v>
      </c>
      <c r="M30" s="56">
        <v>0.0</v>
      </c>
      <c r="N30" s="58">
        <v>0.0</v>
      </c>
      <c r="O30" s="51">
        <v>0.0</v>
      </c>
      <c r="P30" s="51">
        <v>0.0</v>
      </c>
      <c r="Q30" s="51">
        <v>0.0</v>
      </c>
      <c r="R30" s="51">
        <v>0.0</v>
      </c>
      <c r="S30" s="51">
        <v>0.0</v>
      </c>
      <c r="T30" s="51">
        <v>0.0</v>
      </c>
      <c r="U30" s="51">
        <v>0.0</v>
      </c>
      <c r="V30" s="51">
        <v>0.0</v>
      </c>
      <c r="W30" s="51">
        <v>0.0</v>
      </c>
      <c r="X30" s="51">
        <v>0.0</v>
      </c>
      <c r="Y30" s="56">
        <v>0.0</v>
      </c>
      <c r="Z30" s="51">
        <v>0.0</v>
      </c>
      <c r="AA30" s="51">
        <v>0.0</v>
      </c>
      <c r="AB30" s="51">
        <v>0.0</v>
      </c>
      <c r="AC30" s="51">
        <v>0.0</v>
      </c>
      <c r="AD30" s="51">
        <v>0.0</v>
      </c>
      <c r="AE30" s="51">
        <v>0.0</v>
      </c>
      <c r="AF30" s="51">
        <v>0.0</v>
      </c>
      <c r="AG30" s="51">
        <v>0.0</v>
      </c>
      <c r="AH30" s="51">
        <v>0.0</v>
      </c>
      <c r="AI30" s="51">
        <v>0.0</v>
      </c>
      <c r="AJ30" s="51">
        <v>0.0</v>
      </c>
      <c r="AK30" s="51">
        <v>0.0</v>
      </c>
      <c r="AL30" s="58">
        <v>0.0</v>
      </c>
      <c r="AM30" s="51">
        <v>0.0</v>
      </c>
      <c r="AN30" s="51">
        <v>0.0</v>
      </c>
      <c r="AO30" s="51">
        <v>0.0</v>
      </c>
      <c r="AP30" s="51">
        <v>0.0</v>
      </c>
      <c r="AQ30" s="51">
        <v>0.0</v>
      </c>
      <c r="AR30" s="51">
        <v>0.0</v>
      </c>
      <c r="AS30" s="51">
        <v>0.0</v>
      </c>
      <c r="AT30" s="51">
        <v>0.0</v>
      </c>
      <c r="AU30" s="51">
        <v>0.0</v>
      </c>
      <c r="AV30" s="51">
        <v>0.0</v>
      </c>
      <c r="AW30" s="56">
        <v>0.0</v>
      </c>
      <c r="AX30" s="51">
        <v>0.0</v>
      </c>
      <c r="AY30" s="51">
        <v>0.0</v>
      </c>
      <c r="AZ30" s="51">
        <v>0.0</v>
      </c>
      <c r="BA30" s="51">
        <v>0.0</v>
      </c>
      <c r="BB30" s="52"/>
      <c r="BC30" s="51">
        <v>0.0</v>
      </c>
      <c r="BD30" s="51">
        <v>0.0</v>
      </c>
      <c r="BE30" s="51">
        <v>0.0</v>
      </c>
      <c r="BF30" s="51">
        <v>0.0</v>
      </c>
      <c r="BG30" s="51">
        <v>0.0</v>
      </c>
      <c r="BH30" s="51">
        <v>0.0</v>
      </c>
      <c r="BI30" s="51">
        <v>0.0</v>
      </c>
      <c r="BJ30" s="52"/>
      <c r="BK30" s="55">
        <f t="shared" si="12"/>
        <v>0</v>
      </c>
      <c r="BL30" s="56">
        <f t="shared" si="13"/>
        <v>0</v>
      </c>
      <c r="BM30" s="55">
        <f t="shared" si="14"/>
        <v>0</v>
      </c>
      <c r="BN30" s="56">
        <f t="shared" si="15"/>
        <v>0</v>
      </c>
      <c r="BO30" s="56">
        <f t="shared" si="16"/>
        <v>0</v>
      </c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</row>
    <row r="31" ht="12.75" customHeight="1">
      <c r="A31" s="57" t="s">
        <v>29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>
        <v>3210.0</v>
      </c>
      <c r="N31" s="51">
        <v>6966.0</v>
      </c>
      <c r="O31" s="51">
        <v>5090.0</v>
      </c>
      <c r="P31" s="51">
        <v>7180.0</v>
      </c>
      <c r="Q31" s="51">
        <v>10288.0</v>
      </c>
      <c r="R31" s="51">
        <v>16767.0</v>
      </c>
      <c r="S31" s="51">
        <v>14571.0</v>
      </c>
      <c r="T31" s="51">
        <v>13158.0</v>
      </c>
      <c r="U31" s="51">
        <v>11814.0</v>
      </c>
      <c r="V31" s="51">
        <v>11173.0</v>
      </c>
      <c r="W31" s="51">
        <v>13620.8</v>
      </c>
      <c r="X31" s="51">
        <v>23646.82</v>
      </c>
      <c r="Y31" s="56">
        <v>13365.39</v>
      </c>
      <c r="Z31" s="51">
        <v>15009.22</v>
      </c>
      <c r="AA31" s="51">
        <v>10449.7</v>
      </c>
      <c r="AB31" s="51">
        <v>17134.04</v>
      </c>
      <c r="AC31" s="51">
        <v>12526.67</v>
      </c>
      <c r="AD31" s="51">
        <v>9430.59</v>
      </c>
      <c r="AE31" s="51">
        <v>10032.38</v>
      </c>
      <c r="AF31" s="51">
        <v>10792.61</v>
      </c>
      <c r="AG31" s="51">
        <v>13380.79</v>
      </c>
      <c r="AH31" s="51">
        <v>9208.789999999999</v>
      </c>
      <c r="AI31" s="51">
        <v>9722.93</v>
      </c>
      <c r="AJ31" s="51">
        <v>30590.48</v>
      </c>
      <c r="AK31" s="51">
        <v>18854.27</v>
      </c>
      <c r="AL31" s="54">
        <v>11041.92</v>
      </c>
      <c r="AM31" s="52">
        <v>12067.06</v>
      </c>
      <c r="AN31" s="52">
        <v>7492.88</v>
      </c>
      <c r="AO31" s="52">
        <v>5740.84</v>
      </c>
      <c r="AP31" s="52">
        <v>3766.82</v>
      </c>
      <c r="AQ31" s="52">
        <v>5237.57</v>
      </c>
      <c r="AR31" s="52">
        <v>4555.46</v>
      </c>
      <c r="AS31" s="52">
        <v>4587.31</v>
      </c>
      <c r="AT31" s="52">
        <v>3183.38</v>
      </c>
      <c r="AU31" s="52">
        <v>4750.2</v>
      </c>
      <c r="AV31" s="52">
        <v>11114.91</v>
      </c>
      <c r="AW31" s="56">
        <v>4963.16</v>
      </c>
      <c r="AX31" s="52">
        <v>3480.93</v>
      </c>
      <c r="AY31" s="52">
        <v>2563.15</v>
      </c>
      <c r="AZ31" s="52">
        <v>2840.91</v>
      </c>
      <c r="BA31" s="52">
        <v>2181.96</v>
      </c>
      <c r="BB31" s="52">
        <v>2657.13</v>
      </c>
      <c r="BC31" s="52">
        <v>1844.42</v>
      </c>
      <c r="BD31" s="52">
        <f>1823.49 +1445.31</f>
        <v>3268.8</v>
      </c>
      <c r="BE31" s="52">
        <v>0.0</v>
      </c>
      <c r="BF31" s="52">
        <v>0.0</v>
      </c>
      <c r="BG31" s="52">
        <v>0.0</v>
      </c>
      <c r="BH31" s="52">
        <v>0.0</v>
      </c>
      <c r="BI31" s="52">
        <v>0.0</v>
      </c>
      <c r="BJ31" s="52"/>
      <c r="BK31" s="55">
        <f t="shared" si="12"/>
        <v>3210</v>
      </c>
      <c r="BL31" s="56">
        <f t="shared" si="13"/>
        <v>147640.01</v>
      </c>
      <c r="BM31" s="55">
        <f t="shared" si="14"/>
        <v>167132.47</v>
      </c>
      <c r="BN31" s="56">
        <f t="shared" si="15"/>
        <v>78501.51</v>
      </c>
      <c r="BO31" s="56">
        <f t="shared" si="16"/>
        <v>18837.3</v>
      </c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</row>
    <row r="32" ht="12.75" customHeight="1">
      <c r="A32" s="57" t="s">
        <v>30</v>
      </c>
      <c r="B32" s="51">
        <v>0.0</v>
      </c>
      <c r="C32" s="51">
        <v>0.0</v>
      </c>
      <c r="D32" s="51">
        <v>0.0</v>
      </c>
      <c r="E32" s="51">
        <v>0.0</v>
      </c>
      <c r="F32" s="51">
        <v>0.0</v>
      </c>
      <c r="G32" s="51">
        <v>0.0</v>
      </c>
      <c r="H32" s="51">
        <v>0.0</v>
      </c>
      <c r="I32" s="51">
        <v>0.0</v>
      </c>
      <c r="J32" s="51">
        <v>0.0</v>
      </c>
      <c r="K32" s="51">
        <v>0.0</v>
      </c>
      <c r="L32" s="51">
        <v>0.0</v>
      </c>
      <c r="M32" s="51">
        <v>0.0</v>
      </c>
      <c r="N32" s="51">
        <v>0.0</v>
      </c>
      <c r="O32" s="51">
        <v>0.0</v>
      </c>
      <c r="P32" s="51">
        <v>0.0</v>
      </c>
      <c r="Q32" s="51">
        <v>0.0</v>
      </c>
      <c r="R32" s="51">
        <v>0.0</v>
      </c>
      <c r="S32" s="51">
        <v>0.0</v>
      </c>
      <c r="T32" s="51">
        <v>0.0</v>
      </c>
      <c r="U32" s="51">
        <v>0.0</v>
      </c>
      <c r="V32" s="51">
        <v>0.0</v>
      </c>
      <c r="W32" s="51">
        <v>0.0</v>
      </c>
      <c r="X32" s="51">
        <v>0.0</v>
      </c>
      <c r="Y32" s="56">
        <v>0.0</v>
      </c>
      <c r="Z32" s="51">
        <v>0.0</v>
      </c>
      <c r="AA32" s="51">
        <v>0.0</v>
      </c>
      <c r="AB32" s="51">
        <v>0.0</v>
      </c>
      <c r="AC32" s="51">
        <v>0.0</v>
      </c>
      <c r="AD32" s="51">
        <v>0.0</v>
      </c>
      <c r="AE32" s="51">
        <v>0.0</v>
      </c>
      <c r="AF32" s="51">
        <v>0.0</v>
      </c>
      <c r="AG32" s="51">
        <v>0.0</v>
      </c>
      <c r="AH32" s="51">
        <v>0.0</v>
      </c>
      <c r="AI32" s="51">
        <v>0.0</v>
      </c>
      <c r="AJ32" s="51">
        <v>0.0</v>
      </c>
      <c r="AK32" s="51">
        <v>0.0</v>
      </c>
      <c r="AL32" s="54">
        <v>2949.0</v>
      </c>
      <c r="AM32" s="52">
        <v>1062.42</v>
      </c>
      <c r="AN32" s="52">
        <v>1529.07</v>
      </c>
      <c r="AO32" s="52">
        <v>1182.96</v>
      </c>
      <c r="AP32" s="52">
        <v>996.3249999999999</v>
      </c>
      <c r="AQ32" s="52">
        <v>779.4375</v>
      </c>
      <c r="AR32" s="52">
        <v>627.8999999999999</v>
      </c>
      <c r="AS32" s="52">
        <v>503.70000000000005</v>
      </c>
      <c r="AT32" s="52">
        <v>463.9500000000001</v>
      </c>
      <c r="AU32" s="52">
        <v>449.9000000000001</v>
      </c>
      <c r="AV32" s="52">
        <v>1611.925</v>
      </c>
      <c r="AW32" s="56">
        <v>497.4875</v>
      </c>
      <c r="AX32" s="52">
        <v>197.0</v>
      </c>
      <c r="AY32" s="52">
        <v>736.92</v>
      </c>
      <c r="AZ32" s="52">
        <v>719.98</v>
      </c>
      <c r="BA32" s="52">
        <v>1731.1</v>
      </c>
      <c r="BB32" s="52">
        <v>1254.52</v>
      </c>
      <c r="BC32" s="52">
        <f>BB32*BC10/BB10</f>
        <v>406.492514</v>
      </c>
      <c r="BD32" s="52">
        <f>BC32/BC10*BD10</f>
        <v>217.2632402</v>
      </c>
      <c r="BE32" s="52">
        <v>0.0</v>
      </c>
      <c r="BF32" s="52">
        <v>0.0</v>
      </c>
      <c r="BG32" s="52">
        <v>0.0</v>
      </c>
      <c r="BH32" s="52">
        <v>0.0</v>
      </c>
      <c r="BI32" s="52">
        <v>0.0</v>
      </c>
      <c r="BJ32" s="52"/>
      <c r="BK32" s="55">
        <f t="shared" si="12"/>
        <v>0</v>
      </c>
      <c r="BL32" s="56">
        <f t="shared" si="13"/>
        <v>0</v>
      </c>
      <c r="BM32" s="55">
        <f t="shared" si="14"/>
        <v>0</v>
      </c>
      <c r="BN32" s="56">
        <f t="shared" si="15"/>
        <v>12654.075</v>
      </c>
      <c r="BO32" s="56">
        <f t="shared" si="16"/>
        <v>5263.275754</v>
      </c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</row>
    <row r="33" ht="12.75" customHeight="1">
      <c r="A33" s="57" t="s">
        <v>31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>
        <v>0.0</v>
      </c>
      <c r="N33" s="51">
        <v>0.0</v>
      </c>
      <c r="O33" s="51">
        <v>0.0</v>
      </c>
      <c r="P33" s="51">
        <v>0.0</v>
      </c>
      <c r="Q33" s="51">
        <v>0.0</v>
      </c>
      <c r="R33" s="51">
        <v>0.0</v>
      </c>
      <c r="S33" s="51">
        <v>0.0</v>
      </c>
      <c r="T33" s="51">
        <v>0.0</v>
      </c>
      <c r="U33" s="51">
        <v>0.0</v>
      </c>
      <c r="V33" s="51">
        <v>0.0</v>
      </c>
      <c r="W33" s="51">
        <v>0.0</v>
      </c>
      <c r="X33" s="51">
        <v>0.0</v>
      </c>
      <c r="Y33" s="56">
        <v>0.0</v>
      </c>
      <c r="Z33" s="51">
        <v>0.0</v>
      </c>
      <c r="AA33" s="51">
        <v>0.0</v>
      </c>
      <c r="AB33" s="51">
        <v>0.0</v>
      </c>
      <c r="AC33" s="51">
        <v>0.0</v>
      </c>
      <c r="AD33" s="51">
        <v>0.0</v>
      </c>
      <c r="AE33" s="51">
        <v>0.0</v>
      </c>
      <c r="AF33" s="51">
        <v>0.0</v>
      </c>
      <c r="AG33" s="51">
        <v>0.0</v>
      </c>
      <c r="AH33" s="51">
        <v>0.0</v>
      </c>
      <c r="AI33" s="51">
        <v>0.0</v>
      </c>
      <c r="AJ33" s="51">
        <v>0.0</v>
      </c>
      <c r="AK33" s="51">
        <v>0.0</v>
      </c>
      <c r="AL33" s="54">
        <v>0.0</v>
      </c>
      <c r="AM33" s="51">
        <v>0.0</v>
      </c>
      <c r="AN33" s="51">
        <v>0.0</v>
      </c>
      <c r="AO33" s="52">
        <v>0.0</v>
      </c>
      <c r="AP33" s="51">
        <v>3297.0586197624</v>
      </c>
      <c r="AQ33" s="51">
        <v>2113.9017366462</v>
      </c>
      <c r="AR33" s="51">
        <v>2126.1187352919997</v>
      </c>
      <c r="AS33" s="51">
        <v>1374.0669358212</v>
      </c>
      <c r="AT33" s="51">
        <v>1496.5232095627998</v>
      </c>
      <c r="AU33" s="51">
        <v>716.1663108352</v>
      </c>
      <c r="AV33" s="51">
        <v>1521.2061523183997</v>
      </c>
      <c r="AW33" s="56">
        <v>934.6221791318</v>
      </c>
      <c r="AX33" s="52">
        <v>800.0</v>
      </c>
      <c r="AY33" s="52">
        <v>186.0</v>
      </c>
      <c r="AZ33" s="51">
        <v>0.0</v>
      </c>
      <c r="BA33" s="51">
        <v>0.0</v>
      </c>
      <c r="BB33" s="52"/>
      <c r="BC33" s="51">
        <v>0.0</v>
      </c>
      <c r="BD33" s="51">
        <v>0.0</v>
      </c>
      <c r="BE33" s="51">
        <v>0.0</v>
      </c>
      <c r="BF33" s="51">
        <v>0.0</v>
      </c>
      <c r="BG33" s="51">
        <v>0.0</v>
      </c>
      <c r="BH33" s="51">
        <v>0.0</v>
      </c>
      <c r="BI33" s="51">
        <v>0.0</v>
      </c>
      <c r="BJ33" s="52"/>
      <c r="BK33" s="68">
        <f t="shared" si="12"/>
        <v>0</v>
      </c>
      <c r="BL33" s="69">
        <f t="shared" si="13"/>
        <v>0</v>
      </c>
      <c r="BM33" s="68">
        <f t="shared" si="14"/>
        <v>0</v>
      </c>
      <c r="BN33" s="69">
        <f t="shared" si="15"/>
        <v>13579.66388</v>
      </c>
      <c r="BO33" s="69">
        <f t="shared" si="16"/>
        <v>986</v>
      </c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</row>
    <row r="34" ht="12.75" customHeight="1">
      <c r="A34" s="57" t="s">
        <v>32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>
        <v>0.0</v>
      </c>
      <c r="N34" s="51">
        <v>0.0</v>
      </c>
      <c r="O34" s="51">
        <v>0.0</v>
      </c>
      <c r="P34" s="51">
        <v>0.0</v>
      </c>
      <c r="Q34" s="51">
        <v>0.0</v>
      </c>
      <c r="R34" s="51">
        <v>0.0</v>
      </c>
      <c r="S34" s="51">
        <v>0.0</v>
      </c>
      <c r="T34" s="51">
        <v>0.0</v>
      </c>
      <c r="U34" s="51">
        <v>0.0</v>
      </c>
      <c r="V34" s="51">
        <v>0.0</v>
      </c>
      <c r="W34" s="51">
        <v>0.0</v>
      </c>
      <c r="X34" s="51">
        <v>0.0</v>
      </c>
      <c r="Y34" s="56">
        <v>0.0</v>
      </c>
      <c r="Z34" s="51">
        <v>0.0</v>
      </c>
      <c r="AA34" s="51">
        <v>0.0</v>
      </c>
      <c r="AB34" s="51">
        <v>0.0</v>
      </c>
      <c r="AC34" s="51">
        <v>0.0</v>
      </c>
      <c r="AD34" s="51">
        <v>0.0</v>
      </c>
      <c r="AE34" s="51">
        <v>0.0</v>
      </c>
      <c r="AF34" s="51">
        <v>0.0</v>
      </c>
      <c r="AG34" s="51">
        <v>0.0</v>
      </c>
      <c r="AH34" s="51">
        <v>0.0</v>
      </c>
      <c r="AI34" s="51">
        <v>0.0</v>
      </c>
      <c r="AJ34" s="51">
        <v>0.0</v>
      </c>
      <c r="AK34" s="51">
        <v>0.0</v>
      </c>
      <c r="AL34" s="54">
        <v>0.0</v>
      </c>
      <c r="AM34" s="51">
        <v>0.0</v>
      </c>
      <c r="AN34" s="51">
        <v>0.0</v>
      </c>
      <c r="AO34" s="52">
        <v>0.0</v>
      </c>
      <c r="AP34" s="51">
        <v>2172.0309820310003</v>
      </c>
      <c r="AQ34" s="51">
        <v>1113.7188845284002</v>
      </c>
      <c r="AR34" s="51">
        <v>1010.9249886591999</v>
      </c>
      <c r="AS34" s="51">
        <v>584.4758166995999</v>
      </c>
      <c r="AT34" s="51">
        <v>455.4091209516</v>
      </c>
      <c r="AU34" s="51">
        <v>433.22969847839994</v>
      </c>
      <c r="AV34" s="51">
        <v>1383.5058708832</v>
      </c>
      <c r="AW34" s="56">
        <v>826.7021208286</v>
      </c>
      <c r="AX34" s="52">
        <v>330.22</v>
      </c>
      <c r="AY34" s="52">
        <v>705.0</v>
      </c>
      <c r="AZ34" s="52">
        <v>219.8</v>
      </c>
      <c r="BA34" s="51">
        <v>0.0</v>
      </c>
      <c r="BB34" s="51"/>
      <c r="BC34" s="51">
        <v>0.0</v>
      </c>
      <c r="BD34" s="51">
        <v>0.0</v>
      </c>
      <c r="BE34" s="51">
        <v>0.0</v>
      </c>
      <c r="BF34" s="51">
        <v>0.0</v>
      </c>
      <c r="BG34" s="51">
        <v>0.0</v>
      </c>
      <c r="BH34" s="51">
        <v>0.0</v>
      </c>
      <c r="BI34" s="51">
        <v>0.0</v>
      </c>
      <c r="BJ34" s="51"/>
      <c r="BK34" s="68">
        <f t="shared" si="12"/>
        <v>0</v>
      </c>
      <c r="BL34" s="69">
        <f t="shared" si="13"/>
        <v>0</v>
      </c>
      <c r="BM34" s="68">
        <f t="shared" si="14"/>
        <v>0</v>
      </c>
      <c r="BN34" s="69">
        <f t="shared" si="15"/>
        <v>7979.997483</v>
      </c>
      <c r="BO34" s="69">
        <f t="shared" si="16"/>
        <v>1255.02</v>
      </c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</row>
    <row r="35" ht="12.75" customHeight="1">
      <c r="A35" s="70" t="s">
        <v>33</v>
      </c>
      <c r="B35" s="71">
        <f t="shared" ref="B35:L35" si="17">SUM(B26:B32)</f>
        <v>0</v>
      </c>
      <c r="C35" s="71">
        <f t="shared" si="17"/>
        <v>0</v>
      </c>
      <c r="D35" s="71">
        <f t="shared" si="17"/>
        <v>0</v>
      </c>
      <c r="E35" s="71">
        <f t="shared" si="17"/>
        <v>0</v>
      </c>
      <c r="F35" s="71">
        <f t="shared" si="17"/>
        <v>0</v>
      </c>
      <c r="G35" s="71">
        <f t="shared" si="17"/>
        <v>0</v>
      </c>
      <c r="H35" s="71">
        <f t="shared" si="17"/>
        <v>0</v>
      </c>
      <c r="I35" s="71">
        <f t="shared" si="17"/>
        <v>0</v>
      </c>
      <c r="J35" s="71">
        <f t="shared" si="17"/>
        <v>0</v>
      </c>
      <c r="K35" s="71">
        <f t="shared" si="17"/>
        <v>0</v>
      </c>
      <c r="L35" s="71">
        <f t="shared" si="17"/>
        <v>0</v>
      </c>
      <c r="M35" s="72">
        <f t="shared" ref="M35:BI35" si="18">SUM(M26:M34)</f>
        <v>7416.13</v>
      </c>
      <c r="N35" s="73">
        <f t="shared" si="18"/>
        <v>15331.42</v>
      </c>
      <c r="O35" s="71">
        <f t="shared" si="18"/>
        <v>10735.19</v>
      </c>
      <c r="P35" s="71">
        <f t="shared" si="18"/>
        <v>17314.96</v>
      </c>
      <c r="Q35" s="71">
        <f t="shared" si="18"/>
        <v>27785.23</v>
      </c>
      <c r="R35" s="71">
        <f t="shared" si="18"/>
        <v>50726.84</v>
      </c>
      <c r="S35" s="71">
        <f t="shared" si="18"/>
        <v>49454.8</v>
      </c>
      <c r="T35" s="71">
        <f t="shared" si="18"/>
        <v>44839.09</v>
      </c>
      <c r="U35" s="71">
        <f t="shared" si="18"/>
        <v>38465</v>
      </c>
      <c r="V35" s="71">
        <f t="shared" si="18"/>
        <v>37980.6</v>
      </c>
      <c r="W35" s="71">
        <f t="shared" si="18"/>
        <v>43305.92</v>
      </c>
      <c r="X35" s="71">
        <f t="shared" si="18"/>
        <v>76531.92</v>
      </c>
      <c r="Y35" s="72">
        <f t="shared" si="18"/>
        <v>44488.69</v>
      </c>
      <c r="Z35" s="71">
        <f t="shared" si="18"/>
        <v>44146.52</v>
      </c>
      <c r="AA35" s="71">
        <f t="shared" si="18"/>
        <v>34644.03</v>
      </c>
      <c r="AB35" s="71">
        <f t="shared" si="18"/>
        <v>61926.87</v>
      </c>
      <c r="AC35" s="71">
        <f t="shared" si="18"/>
        <v>56619.37</v>
      </c>
      <c r="AD35" s="71">
        <f t="shared" si="18"/>
        <v>45555.5</v>
      </c>
      <c r="AE35" s="71">
        <f t="shared" si="18"/>
        <v>47660.86</v>
      </c>
      <c r="AF35" s="71">
        <f t="shared" si="18"/>
        <v>55207.15</v>
      </c>
      <c r="AG35" s="71">
        <f t="shared" si="18"/>
        <v>67250.96</v>
      </c>
      <c r="AH35" s="71">
        <f t="shared" si="18"/>
        <v>39201.76</v>
      </c>
      <c r="AI35" s="71">
        <f t="shared" si="18"/>
        <v>44893.58</v>
      </c>
      <c r="AJ35" s="71">
        <f t="shared" si="18"/>
        <v>94700.06</v>
      </c>
      <c r="AK35" s="71">
        <f t="shared" si="18"/>
        <v>78258.85</v>
      </c>
      <c r="AL35" s="73">
        <f t="shared" si="18"/>
        <v>49182.73</v>
      </c>
      <c r="AM35" s="71">
        <f t="shared" si="18"/>
        <v>57086.27</v>
      </c>
      <c r="AN35" s="71">
        <f t="shared" si="18"/>
        <v>33941.07</v>
      </c>
      <c r="AO35" s="71">
        <f t="shared" si="18"/>
        <v>26254.2</v>
      </c>
      <c r="AP35" s="71">
        <f t="shared" si="18"/>
        <v>40423.3346</v>
      </c>
      <c r="AQ35" s="71">
        <f t="shared" si="18"/>
        <v>32564.24812</v>
      </c>
      <c r="AR35" s="71">
        <f t="shared" si="18"/>
        <v>32337.27372</v>
      </c>
      <c r="AS35" s="71">
        <f t="shared" si="18"/>
        <v>25781.08275</v>
      </c>
      <c r="AT35" s="71">
        <f t="shared" si="18"/>
        <v>19492.36233</v>
      </c>
      <c r="AU35" s="71">
        <f t="shared" si="18"/>
        <v>22595.69601</v>
      </c>
      <c r="AV35" s="71">
        <f t="shared" si="18"/>
        <v>58893.37702</v>
      </c>
      <c r="AW35" s="72">
        <f t="shared" si="18"/>
        <v>28655.3418</v>
      </c>
      <c r="AX35" s="71">
        <f t="shared" si="18"/>
        <v>18707.48</v>
      </c>
      <c r="AY35" s="71">
        <f t="shared" si="18"/>
        <v>16932.68</v>
      </c>
      <c r="AZ35" s="71">
        <f t="shared" si="18"/>
        <v>14186.53</v>
      </c>
      <c r="BA35" s="71">
        <f t="shared" si="18"/>
        <v>17538.39</v>
      </c>
      <c r="BB35" s="71">
        <f t="shared" si="18"/>
        <v>17383.6</v>
      </c>
      <c r="BC35" s="71">
        <f t="shared" si="18"/>
        <v>9859.422514</v>
      </c>
      <c r="BD35" s="71">
        <f t="shared" si="18"/>
        <v>14721.86324</v>
      </c>
      <c r="BE35" s="71">
        <f t="shared" si="18"/>
        <v>0</v>
      </c>
      <c r="BF35" s="71">
        <f t="shared" si="18"/>
        <v>0</v>
      </c>
      <c r="BG35" s="71">
        <f t="shared" si="18"/>
        <v>0</v>
      </c>
      <c r="BH35" s="71">
        <f t="shared" si="18"/>
        <v>0</v>
      </c>
      <c r="BI35" s="71">
        <f t="shared" si="18"/>
        <v>0</v>
      </c>
      <c r="BJ35" s="71"/>
      <c r="BK35" s="74">
        <f t="shared" si="12"/>
        <v>7416.13</v>
      </c>
      <c r="BL35" s="75">
        <f t="shared" si="13"/>
        <v>456959.66</v>
      </c>
      <c r="BM35" s="74">
        <f t="shared" si="14"/>
        <v>670065.51</v>
      </c>
      <c r="BN35" s="75">
        <f t="shared" si="15"/>
        <v>427206.9864</v>
      </c>
      <c r="BO35" s="75">
        <f t="shared" si="16"/>
        <v>109329.9658</v>
      </c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</row>
    <row r="36" ht="12.75" customHeight="1">
      <c r="A36" s="3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6"/>
      <c r="N36" s="58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6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8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6"/>
      <c r="AX36" s="51"/>
      <c r="AY36" s="51"/>
      <c r="AZ36" s="51"/>
      <c r="BA36" s="51"/>
      <c r="BB36" s="3"/>
      <c r="BC36" s="51"/>
      <c r="BD36" s="51"/>
      <c r="BE36" s="51"/>
      <c r="BF36" s="51"/>
      <c r="BG36" s="51"/>
      <c r="BH36" s="51"/>
      <c r="BI36" s="51"/>
      <c r="BJ36" s="3"/>
      <c r="BK36" s="22"/>
      <c r="BL36" s="23"/>
      <c r="BM36" s="22"/>
      <c r="BN36" s="23"/>
      <c r="BO36" s="2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</row>
    <row r="37" ht="12.75" customHeight="1">
      <c r="A37" s="76" t="s">
        <v>34</v>
      </c>
      <c r="B37" s="60">
        <f t="shared" ref="B37:BI37" si="19">B23-B35</f>
        <v>0</v>
      </c>
      <c r="C37" s="60">
        <f t="shared" si="19"/>
        <v>0</v>
      </c>
      <c r="D37" s="60">
        <f t="shared" si="19"/>
        <v>0</v>
      </c>
      <c r="E37" s="60">
        <f t="shared" si="19"/>
        <v>0</v>
      </c>
      <c r="F37" s="60">
        <f t="shared" si="19"/>
        <v>0</v>
      </c>
      <c r="G37" s="60">
        <f t="shared" si="19"/>
        <v>0</v>
      </c>
      <c r="H37" s="60">
        <f t="shared" si="19"/>
        <v>0</v>
      </c>
      <c r="I37" s="60">
        <f t="shared" si="19"/>
        <v>0</v>
      </c>
      <c r="J37" s="60">
        <f t="shared" si="19"/>
        <v>0</v>
      </c>
      <c r="K37" s="60">
        <f t="shared" si="19"/>
        <v>0</v>
      </c>
      <c r="L37" s="60">
        <f t="shared" si="19"/>
        <v>0</v>
      </c>
      <c r="M37" s="61">
        <f t="shared" si="19"/>
        <v>6490.51</v>
      </c>
      <c r="N37" s="62">
        <f t="shared" si="19"/>
        <v>12172.86</v>
      </c>
      <c r="O37" s="60">
        <f t="shared" si="19"/>
        <v>8747.2</v>
      </c>
      <c r="P37" s="60">
        <f t="shared" si="19"/>
        <v>10218.04</v>
      </c>
      <c r="Q37" s="60">
        <f t="shared" si="19"/>
        <v>11297.72</v>
      </c>
      <c r="R37" s="60">
        <f t="shared" si="19"/>
        <v>16690.46</v>
      </c>
      <c r="S37" s="60">
        <f t="shared" si="19"/>
        <v>8889.23</v>
      </c>
      <c r="T37" s="60">
        <f t="shared" si="19"/>
        <v>15378.06</v>
      </c>
      <c r="U37" s="60">
        <f t="shared" si="19"/>
        <v>9594.24</v>
      </c>
      <c r="V37" s="60">
        <f t="shared" si="19"/>
        <v>5929.87</v>
      </c>
      <c r="W37" s="60">
        <f t="shared" si="19"/>
        <v>20878.34</v>
      </c>
      <c r="X37" s="60">
        <f t="shared" si="19"/>
        <v>28290.28</v>
      </c>
      <c r="Y37" s="61">
        <f t="shared" si="19"/>
        <v>30354.29</v>
      </c>
      <c r="Z37" s="60">
        <f t="shared" si="19"/>
        <v>25368.18</v>
      </c>
      <c r="AA37" s="60">
        <f t="shared" si="19"/>
        <v>18961.7</v>
      </c>
      <c r="AB37" s="60">
        <f t="shared" si="19"/>
        <v>29690.42</v>
      </c>
      <c r="AC37" s="60">
        <f t="shared" si="19"/>
        <v>23610.29</v>
      </c>
      <c r="AD37" s="60">
        <f t="shared" si="19"/>
        <v>24997.23</v>
      </c>
      <c r="AE37" s="60">
        <f t="shared" si="19"/>
        <v>25987.66</v>
      </c>
      <c r="AF37" s="60">
        <f t="shared" si="19"/>
        <v>21007.08</v>
      </c>
      <c r="AG37" s="60">
        <f t="shared" si="19"/>
        <v>22863.53</v>
      </c>
      <c r="AH37" s="60">
        <f t="shared" si="19"/>
        <v>23000.07</v>
      </c>
      <c r="AI37" s="60">
        <f t="shared" si="19"/>
        <v>21891.83</v>
      </c>
      <c r="AJ37" s="60">
        <f t="shared" si="19"/>
        <v>63634.71</v>
      </c>
      <c r="AK37" s="60">
        <f t="shared" si="19"/>
        <v>57027.33</v>
      </c>
      <c r="AL37" s="62">
        <f t="shared" si="19"/>
        <v>48573.65</v>
      </c>
      <c r="AM37" s="60">
        <f t="shared" si="19"/>
        <v>34163.91</v>
      </c>
      <c r="AN37" s="60">
        <f t="shared" si="19"/>
        <v>27667.53</v>
      </c>
      <c r="AO37" s="60">
        <f t="shared" si="19"/>
        <v>23963.43</v>
      </c>
      <c r="AP37" s="60">
        <f t="shared" si="19"/>
        <v>17858.6854</v>
      </c>
      <c r="AQ37" s="60">
        <f t="shared" si="19"/>
        <v>24262.81188</v>
      </c>
      <c r="AR37" s="60">
        <f t="shared" si="19"/>
        <v>17270.21628</v>
      </c>
      <c r="AS37" s="60">
        <f t="shared" si="19"/>
        <v>15853.15725</v>
      </c>
      <c r="AT37" s="60">
        <f t="shared" si="19"/>
        <v>12052.49767</v>
      </c>
      <c r="AU37" s="60">
        <f t="shared" si="19"/>
        <v>15565.36399</v>
      </c>
      <c r="AV37" s="60">
        <f t="shared" si="19"/>
        <v>22835.55298</v>
      </c>
      <c r="AW37" s="61">
        <f t="shared" si="19"/>
        <v>12748.1482</v>
      </c>
      <c r="AX37" s="60">
        <f t="shared" si="19"/>
        <v>8442.88</v>
      </c>
      <c r="AY37" s="60">
        <f t="shared" si="19"/>
        <v>5037.58</v>
      </c>
      <c r="AZ37" s="60">
        <f t="shared" si="19"/>
        <v>3861.21</v>
      </c>
      <c r="BA37" s="60">
        <f t="shared" si="19"/>
        <v>6388.42</v>
      </c>
      <c r="BB37" s="60">
        <f t="shared" si="19"/>
        <v>5842.43</v>
      </c>
      <c r="BC37" s="60">
        <f t="shared" si="19"/>
        <v>3619.647486</v>
      </c>
      <c r="BD37" s="60">
        <f t="shared" si="19"/>
        <v>4451.14676</v>
      </c>
      <c r="BE37" s="60">
        <f t="shared" si="19"/>
        <v>0</v>
      </c>
      <c r="BF37" s="60">
        <f t="shared" si="19"/>
        <v>0</v>
      </c>
      <c r="BG37" s="60">
        <f t="shared" si="19"/>
        <v>0</v>
      </c>
      <c r="BH37" s="60">
        <f t="shared" si="19"/>
        <v>0</v>
      </c>
      <c r="BI37" s="60">
        <f t="shared" si="19"/>
        <v>0</v>
      </c>
      <c r="BJ37" s="60"/>
      <c r="BK37" s="63">
        <f>sum(B37:M37)</f>
        <v>6490.51</v>
      </c>
      <c r="BL37" s="64">
        <f>sum(N37:Y37)</f>
        <v>178440.59</v>
      </c>
      <c r="BM37" s="63">
        <f>sum(Z37:AK37)</f>
        <v>358040.03</v>
      </c>
      <c r="BN37" s="64">
        <f>sum(AL37:AW37)</f>
        <v>272814.9536</v>
      </c>
      <c r="BO37" s="64">
        <f>sum(AX37:BI37)</f>
        <v>37643.31425</v>
      </c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</row>
    <row r="38" ht="12.75" customHeight="1">
      <c r="A38" s="3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6"/>
      <c r="N38" s="58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6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8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6"/>
      <c r="AX38" s="51"/>
      <c r="AY38" s="51"/>
      <c r="AZ38" s="51"/>
      <c r="BA38" s="51"/>
      <c r="BB38" s="3"/>
      <c r="BC38" s="51"/>
      <c r="BD38" s="51"/>
      <c r="BE38" s="51"/>
      <c r="BF38" s="51"/>
      <c r="BG38" s="51"/>
      <c r="BH38" s="51"/>
      <c r="BI38" s="51"/>
      <c r="BJ38" s="3"/>
      <c r="BK38" s="22"/>
      <c r="BL38" s="23"/>
      <c r="BM38" s="22"/>
      <c r="BN38" s="23"/>
      <c r="BO38" s="2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</row>
    <row r="39" ht="12.75" customHeight="1">
      <c r="A39" s="18" t="s">
        <v>35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6"/>
      <c r="N39" s="58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6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8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6"/>
      <c r="AX39" s="51"/>
      <c r="AY39" s="51"/>
      <c r="AZ39" s="51"/>
      <c r="BA39" s="51"/>
      <c r="BB39" s="3"/>
      <c r="BC39" s="51"/>
      <c r="BD39" s="51"/>
      <c r="BE39" s="51"/>
      <c r="BF39" s="51"/>
      <c r="BG39" s="51"/>
      <c r="BH39" s="51"/>
      <c r="BI39" s="51"/>
      <c r="BJ39" s="3"/>
      <c r="BK39" s="22"/>
      <c r="BL39" s="23"/>
      <c r="BM39" s="22"/>
      <c r="BN39" s="23"/>
      <c r="BO39" s="2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</row>
    <row r="40" ht="12.75" customHeight="1">
      <c r="A40" s="57" t="s">
        <v>36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6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6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6"/>
      <c r="AL40" s="58">
        <v>622.68</v>
      </c>
      <c r="AM40" s="51">
        <v>622.68</v>
      </c>
      <c r="AN40" s="51">
        <v>622.68</v>
      </c>
      <c r="AO40" s="51">
        <v>622.68</v>
      </c>
      <c r="AP40" s="51">
        <v>622.68</v>
      </c>
      <c r="AQ40" s="51">
        <v>622.68</v>
      </c>
      <c r="AR40" s="52">
        <v>373.45</v>
      </c>
      <c r="AS40" s="52">
        <v>373.45</v>
      </c>
      <c r="AT40" s="52">
        <v>373.45</v>
      </c>
      <c r="AU40" s="52">
        <v>373.45</v>
      </c>
      <c r="AV40" s="52">
        <v>373.45</v>
      </c>
      <c r="AW40" s="52">
        <v>373.45</v>
      </c>
      <c r="AX40" s="54">
        <v>373.45</v>
      </c>
      <c r="AY40" s="52">
        <v>373.45</v>
      </c>
      <c r="AZ40" s="52">
        <v>373.45</v>
      </c>
      <c r="BA40" s="52">
        <v>373.45</v>
      </c>
      <c r="BB40" s="52">
        <v>373.45</v>
      </c>
      <c r="BC40" s="52">
        <v>373.45</v>
      </c>
      <c r="BD40" s="52">
        <v>373.45</v>
      </c>
      <c r="BE40" s="52"/>
      <c r="BF40" s="52"/>
      <c r="BG40" s="52"/>
      <c r="BH40" s="52"/>
      <c r="BI40" s="52"/>
      <c r="BJ40" s="52"/>
      <c r="BK40" s="55">
        <f t="shared" ref="BK40:BK53" si="20">sum(B40:M40)</f>
        <v>0</v>
      </c>
      <c r="BL40" s="56">
        <f t="shared" ref="BL40:BL53" si="21">sum(N40:Y40)</f>
        <v>0</v>
      </c>
      <c r="BM40" s="55">
        <f t="shared" ref="BM40:BM53" si="22">sum(Z40:AK40)</f>
        <v>0</v>
      </c>
      <c r="BN40" s="56">
        <f t="shared" ref="BN40:BN53" si="23">sum(AL40:AW40)</f>
        <v>5976.78</v>
      </c>
      <c r="BO40" s="56">
        <f t="shared" ref="BO40:BO53" si="24">sum(AX40:BI40)</f>
        <v>2614.15</v>
      </c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</row>
    <row r="41" ht="12.75" customHeight="1">
      <c r="A41" s="57" t="s">
        <v>37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6"/>
      <c r="N41" s="52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6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6"/>
      <c r="AL41" s="54"/>
      <c r="AM41" s="51"/>
      <c r="AN41" s="51"/>
      <c r="AO41" s="51"/>
      <c r="AP41" s="52">
        <v>451.82</v>
      </c>
      <c r="AQ41" s="52">
        <v>451.82</v>
      </c>
      <c r="AR41" s="52">
        <v>451.82</v>
      </c>
      <c r="AS41" s="52">
        <v>451.82</v>
      </c>
      <c r="AT41" s="52">
        <v>451.82</v>
      </c>
      <c r="AU41" s="52">
        <v>451.82</v>
      </c>
      <c r="AV41" s="52">
        <v>451.82</v>
      </c>
      <c r="AW41" s="52">
        <v>451.82</v>
      </c>
      <c r="AX41" s="54">
        <v>451.82</v>
      </c>
      <c r="AY41" s="52">
        <v>451.82</v>
      </c>
      <c r="AZ41" s="52">
        <v>451.82</v>
      </c>
      <c r="BA41" s="52">
        <v>0.0</v>
      </c>
      <c r="BB41" s="3"/>
      <c r="BC41" s="52">
        <v>0.0</v>
      </c>
      <c r="BD41" s="52">
        <f t="shared" ref="BD41:BD45" si="25">BC41*2/3</f>
        <v>0</v>
      </c>
      <c r="BE41" s="52"/>
      <c r="BF41" s="52"/>
      <c r="BG41" s="52"/>
      <c r="BH41" s="52"/>
      <c r="BI41" s="52"/>
      <c r="BJ41" s="3"/>
      <c r="BK41" s="55">
        <f t="shared" si="20"/>
        <v>0</v>
      </c>
      <c r="BL41" s="56">
        <f t="shared" si="21"/>
        <v>0</v>
      </c>
      <c r="BM41" s="55">
        <f t="shared" si="22"/>
        <v>0</v>
      </c>
      <c r="BN41" s="56">
        <f t="shared" si="23"/>
        <v>3614.56</v>
      </c>
      <c r="BO41" s="56">
        <f t="shared" si="24"/>
        <v>1355.46</v>
      </c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</row>
    <row r="42" ht="12.75" hidden="1" customHeight="1">
      <c r="A42" s="19"/>
      <c r="B42" s="51">
        <v>0.0</v>
      </c>
      <c r="C42" s="51">
        <v>0.0</v>
      </c>
      <c r="D42" s="51">
        <v>0.0</v>
      </c>
      <c r="E42" s="51">
        <v>0.0</v>
      </c>
      <c r="F42" s="51">
        <v>0.0</v>
      </c>
      <c r="G42" s="51">
        <v>0.0</v>
      </c>
      <c r="H42" s="51">
        <v>0.0</v>
      </c>
      <c r="I42" s="51">
        <v>0.0</v>
      </c>
      <c r="J42" s="51">
        <v>0.0</v>
      </c>
      <c r="K42" s="51">
        <v>0.0</v>
      </c>
      <c r="L42" s="51">
        <v>0.0</v>
      </c>
      <c r="M42" s="56">
        <v>0.0</v>
      </c>
      <c r="N42" s="54"/>
      <c r="O42" s="51">
        <v>0.0</v>
      </c>
      <c r="P42" s="51">
        <v>0.0</v>
      </c>
      <c r="Q42" s="51">
        <v>0.0</v>
      </c>
      <c r="R42" s="51">
        <v>0.0</v>
      </c>
      <c r="S42" s="51">
        <v>0.0</v>
      </c>
      <c r="T42" s="51">
        <v>0.0</v>
      </c>
      <c r="U42" s="51">
        <v>0.0</v>
      </c>
      <c r="V42" s="51">
        <v>0.0</v>
      </c>
      <c r="W42" s="51">
        <v>0.0</v>
      </c>
      <c r="X42" s="51">
        <v>0.0</v>
      </c>
      <c r="Y42" s="56">
        <v>0.0</v>
      </c>
      <c r="Z42" s="51">
        <v>0.0</v>
      </c>
      <c r="AA42" s="51">
        <v>0.0</v>
      </c>
      <c r="AB42" s="51">
        <v>0.0</v>
      </c>
      <c r="AC42" s="51">
        <v>0.0</v>
      </c>
      <c r="AD42" s="51">
        <v>0.0</v>
      </c>
      <c r="AE42" s="51">
        <v>0.0</v>
      </c>
      <c r="AF42" s="51">
        <v>0.0</v>
      </c>
      <c r="AG42" s="51">
        <v>0.0</v>
      </c>
      <c r="AH42" s="51">
        <v>0.0</v>
      </c>
      <c r="AI42" s="51">
        <v>0.0</v>
      </c>
      <c r="AJ42" s="51">
        <v>0.0</v>
      </c>
      <c r="AK42" s="56">
        <v>0.0</v>
      </c>
      <c r="AL42" s="58">
        <v>0.0</v>
      </c>
      <c r="AM42" s="51">
        <v>0.0</v>
      </c>
      <c r="AN42" s="51">
        <v>0.0</v>
      </c>
      <c r="AO42" s="51">
        <v>0.0</v>
      </c>
      <c r="AP42" s="51">
        <v>0.0</v>
      </c>
      <c r="AQ42" s="51">
        <v>0.0</v>
      </c>
      <c r="AR42" s="51">
        <v>0.0</v>
      </c>
      <c r="AS42" s="51">
        <v>0.0</v>
      </c>
      <c r="AT42" s="51">
        <v>0.0</v>
      </c>
      <c r="AU42" s="51">
        <v>0.0</v>
      </c>
      <c r="AV42" s="51">
        <v>0.0</v>
      </c>
      <c r="AW42" s="51">
        <v>0.0</v>
      </c>
      <c r="AX42" s="58">
        <v>0.0</v>
      </c>
      <c r="AY42" s="51">
        <v>0.0</v>
      </c>
      <c r="AZ42" s="51">
        <v>0.0</v>
      </c>
      <c r="BA42" s="51">
        <v>0.0</v>
      </c>
      <c r="BB42" s="3"/>
      <c r="BC42" s="51">
        <v>0.0</v>
      </c>
      <c r="BD42" s="52">
        <f t="shared" si="25"/>
        <v>0</v>
      </c>
      <c r="BE42" s="51"/>
      <c r="BF42" s="51"/>
      <c r="BG42" s="51"/>
      <c r="BH42" s="51"/>
      <c r="BI42" s="51"/>
      <c r="BJ42" s="3"/>
      <c r="BK42" s="55">
        <f t="shared" si="20"/>
        <v>0</v>
      </c>
      <c r="BL42" s="56">
        <f t="shared" si="21"/>
        <v>0</v>
      </c>
      <c r="BM42" s="55">
        <f t="shared" si="22"/>
        <v>0</v>
      </c>
      <c r="BN42" s="56">
        <f t="shared" si="23"/>
        <v>0</v>
      </c>
      <c r="BO42" s="56">
        <f t="shared" si="24"/>
        <v>0</v>
      </c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</row>
    <row r="43" ht="12.75" hidden="1" customHeight="1">
      <c r="A43" s="19"/>
      <c r="B43" s="51">
        <v>0.0</v>
      </c>
      <c r="C43" s="51">
        <v>0.0</v>
      </c>
      <c r="D43" s="51">
        <v>0.0</v>
      </c>
      <c r="E43" s="51">
        <v>0.0</v>
      </c>
      <c r="F43" s="51">
        <v>0.0</v>
      </c>
      <c r="G43" s="51">
        <v>0.0</v>
      </c>
      <c r="H43" s="51">
        <v>0.0</v>
      </c>
      <c r="I43" s="51">
        <v>0.0</v>
      </c>
      <c r="J43" s="51">
        <v>0.0</v>
      </c>
      <c r="K43" s="51">
        <v>0.0</v>
      </c>
      <c r="L43" s="51">
        <v>0.0</v>
      </c>
      <c r="M43" s="56">
        <v>0.0</v>
      </c>
      <c r="N43" s="58">
        <v>0.0</v>
      </c>
      <c r="O43" s="51">
        <v>0.0</v>
      </c>
      <c r="P43" s="51">
        <v>0.0</v>
      </c>
      <c r="Q43" s="51">
        <v>0.0</v>
      </c>
      <c r="R43" s="51">
        <v>0.0</v>
      </c>
      <c r="S43" s="51">
        <v>0.0</v>
      </c>
      <c r="T43" s="51">
        <v>0.0</v>
      </c>
      <c r="U43" s="51">
        <v>0.0</v>
      </c>
      <c r="V43" s="51">
        <v>0.0</v>
      </c>
      <c r="W43" s="51">
        <v>0.0</v>
      </c>
      <c r="X43" s="51">
        <v>0.0</v>
      </c>
      <c r="Y43" s="56">
        <v>0.0</v>
      </c>
      <c r="Z43" s="51">
        <v>0.0</v>
      </c>
      <c r="AA43" s="51">
        <v>0.0</v>
      </c>
      <c r="AB43" s="51">
        <v>0.0</v>
      </c>
      <c r="AC43" s="51">
        <v>0.0</v>
      </c>
      <c r="AD43" s="51">
        <v>0.0</v>
      </c>
      <c r="AE43" s="51">
        <v>0.0</v>
      </c>
      <c r="AF43" s="51">
        <v>0.0</v>
      </c>
      <c r="AG43" s="51">
        <v>0.0</v>
      </c>
      <c r="AH43" s="51">
        <v>0.0</v>
      </c>
      <c r="AI43" s="51">
        <v>0.0</v>
      </c>
      <c r="AJ43" s="51">
        <v>0.0</v>
      </c>
      <c r="AK43" s="56">
        <v>0.0</v>
      </c>
      <c r="AL43" s="58">
        <v>0.0</v>
      </c>
      <c r="AM43" s="51">
        <v>0.0</v>
      </c>
      <c r="AN43" s="51">
        <v>0.0</v>
      </c>
      <c r="AO43" s="51">
        <v>0.0</v>
      </c>
      <c r="AP43" s="51">
        <v>0.0</v>
      </c>
      <c r="AQ43" s="51">
        <v>0.0</v>
      </c>
      <c r="AR43" s="51">
        <v>0.0</v>
      </c>
      <c r="AS43" s="51">
        <v>0.0</v>
      </c>
      <c r="AT43" s="51">
        <v>0.0</v>
      </c>
      <c r="AU43" s="51">
        <v>0.0</v>
      </c>
      <c r="AV43" s="51">
        <v>0.0</v>
      </c>
      <c r="AW43" s="51">
        <v>0.0</v>
      </c>
      <c r="AX43" s="58">
        <v>0.0</v>
      </c>
      <c r="AY43" s="51">
        <v>0.0</v>
      </c>
      <c r="AZ43" s="51">
        <v>0.0</v>
      </c>
      <c r="BA43" s="51">
        <v>0.0</v>
      </c>
      <c r="BB43" s="3"/>
      <c r="BC43" s="51">
        <v>0.0</v>
      </c>
      <c r="BD43" s="52">
        <f t="shared" si="25"/>
        <v>0</v>
      </c>
      <c r="BE43" s="51"/>
      <c r="BF43" s="51"/>
      <c r="BG43" s="51"/>
      <c r="BH43" s="51"/>
      <c r="BI43" s="51"/>
      <c r="BJ43" s="3"/>
      <c r="BK43" s="55">
        <f t="shared" si="20"/>
        <v>0</v>
      </c>
      <c r="BL43" s="56">
        <f t="shared" si="21"/>
        <v>0</v>
      </c>
      <c r="BM43" s="55">
        <f t="shared" si="22"/>
        <v>0</v>
      </c>
      <c r="BN43" s="56">
        <f t="shared" si="23"/>
        <v>0</v>
      </c>
      <c r="BO43" s="56">
        <f t="shared" si="24"/>
        <v>0</v>
      </c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</row>
    <row r="44" ht="12.75" hidden="1" customHeight="1">
      <c r="A44" s="19"/>
      <c r="B44" s="51">
        <v>0.0</v>
      </c>
      <c r="C44" s="51">
        <v>0.0</v>
      </c>
      <c r="D44" s="51">
        <v>0.0</v>
      </c>
      <c r="E44" s="51">
        <v>0.0</v>
      </c>
      <c r="F44" s="51">
        <v>0.0</v>
      </c>
      <c r="G44" s="51">
        <v>0.0</v>
      </c>
      <c r="H44" s="51">
        <v>0.0</v>
      </c>
      <c r="I44" s="51">
        <v>0.0</v>
      </c>
      <c r="J44" s="51">
        <v>0.0</v>
      </c>
      <c r="K44" s="51">
        <v>0.0</v>
      </c>
      <c r="L44" s="51">
        <v>0.0</v>
      </c>
      <c r="M44" s="56">
        <v>0.0</v>
      </c>
      <c r="N44" s="58">
        <v>0.0</v>
      </c>
      <c r="O44" s="51">
        <v>0.0</v>
      </c>
      <c r="P44" s="51">
        <v>0.0</v>
      </c>
      <c r="Q44" s="51">
        <v>0.0</v>
      </c>
      <c r="R44" s="51">
        <v>0.0</v>
      </c>
      <c r="S44" s="51">
        <v>0.0</v>
      </c>
      <c r="T44" s="51">
        <v>0.0</v>
      </c>
      <c r="U44" s="51">
        <v>0.0</v>
      </c>
      <c r="V44" s="51">
        <v>0.0</v>
      </c>
      <c r="W44" s="51">
        <v>0.0</v>
      </c>
      <c r="X44" s="51">
        <v>0.0</v>
      </c>
      <c r="Y44" s="56">
        <v>0.0</v>
      </c>
      <c r="Z44" s="51">
        <v>0.0</v>
      </c>
      <c r="AA44" s="51">
        <v>0.0</v>
      </c>
      <c r="AB44" s="51">
        <v>0.0</v>
      </c>
      <c r="AC44" s="51">
        <v>0.0</v>
      </c>
      <c r="AD44" s="51">
        <v>0.0</v>
      </c>
      <c r="AE44" s="51">
        <v>0.0</v>
      </c>
      <c r="AF44" s="51">
        <v>0.0</v>
      </c>
      <c r="AG44" s="51">
        <v>0.0</v>
      </c>
      <c r="AH44" s="51">
        <v>0.0</v>
      </c>
      <c r="AI44" s="51">
        <v>0.0</v>
      </c>
      <c r="AJ44" s="51">
        <v>0.0</v>
      </c>
      <c r="AK44" s="56">
        <v>0.0</v>
      </c>
      <c r="AL44" s="58">
        <v>0.0</v>
      </c>
      <c r="AM44" s="51">
        <v>0.0</v>
      </c>
      <c r="AN44" s="51">
        <v>0.0</v>
      </c>
      <c r="AO44" s="51">
        <v>0.0</v>
      </c>
      <c r="AP44" s="51">
        <v>0.0</v>
      </c>
      <c r="AQ44" s="51">
        <v>0.0</v>
      </c>
      <c r="AR44" s="51">
        <v>0.0</v>
      </c>
      <c r="AS44" s="51">
        <v>0.0</v>
      </c>
      <c r="AT44" s="51">
        <v>0.0</v>
      </c>
      <c r="AU44" s="51">
        <v>0.0</v>
      </c>
      <c r="AV44" s="51">
        <v>0.0</v>
      </c>
      <c r="AW44" s="51">
        <v>0.0</v>
      </c>
      <c r="AX44" s="58">
        <v>0.0</v>
      </c>
      <c r="AY44" s="51">
        <v>0.0</v>
      </c>
      <c r="AZ44" s="51">
        <v>0.0</v>
      </c>
      <c r="BA44" s="51">
        <v>0.0</v>
      </c>
      <c r="BB44" s="3"/>
      <c r="BC44" s="51">
        <v>0.0</v>
      </c>
      <c r="BD44" s="52">
        <f t="shared" si="25"/>
        <v>0</v>
      </c>
      <c r="BE44" s="51"/>
      <c r="BF44" s="51"/>
      <c r="BG44" s="51"/>
      <c r="BH44" s="51"/>
      <c r="BI44" s="51"/>
      <c r="BJ44" s="3"/>
      <c r="BK44" s="55">
        <f t="shared" si="20"/>
        <v>0</v>
      </c>
      <c r="BL44" s="56">
        <f t="shared" si="21"/>
        <v>0</v>
      </c>
      <c r="BM44" s="55">
        <f t="shared" si="22"/>
        <v>0</v>
      </c>
      <c r="BN44" s="56">
        <f t="shared" si="23"/>
        <v>0</v>
      </c>
      <c r="BO44" s="56">
        <f t="shared" si="24"/>
        <v>0</v>
      </c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</row>
    <row r="45" ht="12.75" hidden="1" customHeight="1">
      <c r="A45" s="19"/>
      <c r="B45" s="51">
        <v>0.0</v>
      </c>
      <c r="C45" s="51">
        <v>0.0</v>
      </c>
      <c r="D45" s="51">
        <v>0.0</v>
      </c>
      <c r="E45" s="51">
        <v>0.0</v>
      </c>
      <c r="F45" s="51">
        <v>0.0</v>
      </c>
      <c r="G45" s="51">
        <v>0.0</v>
      </c>
      <c r="H45" s="51">
        <v>0.0</v>
      </c>
      <c r="I45" s="51">
        <v>0.0</v>
      </c>
      <c r="J45" s="51">
        <v>0.0</v>
      </c>
      <c r="K45" s="51">
        <v>0.0</v>
      </c>
      <c r="L45" s="51">
        <v>0.0</v>
      </c>
      <c r="M45" s="56">
        <v>0.0</v>
      </c>
      <c r="N45" s="58">
        <v>0.0</v>
      </c>
      <c r="O45" s="51">
        <v>0.0</v>
      </c>
      <c r="P45" s="51">
        <v>0.0</v>
      </c>
      <c r="Q45" s="51">
        <v>0.0</v>
      </c>
      <c r="R45" s="51">
        <v>0.0</v>
      </c>
      <c r="S45" s="51">
        <v>0.0</v>
      </c>
      <c r="T45" s="51">
        <v>0.0</v>
      </c>
      <c r="U45" s="51">
        <v>0.0</v>
      </c>
      <c r="V45" s="51">
        <v>0.0</v>
      </c>
      <c r="W45" s="51">
        <v>0.0</v>
      </c>
      <c r="X45" s="51">
        <v>0.0</v>
      </c>
      <c r="Y45" s="56">
        <v>0.0</v>
      </c>
      <c r="Z45" s="51">
        <v>0.0</v>
      </c>
      <c r="AA45" s="51">
        <v>0.0</v>
      </c>
      <c r="AB45" s="51">
        <v>0.0</v>
      </c>
      <c r="AC45" s="51">
        <v>0.0</v>
      </c>
      <c r="AD45" s="51">
        <v>0.0</v>
      </c>
      <c r="AE45" s="51">
        <v>0.0</v>
      </c>
      <c r="AF45" s="51">
        <v>0.0</v>
      </c>
      <c r="AG45" s="51">
        <v>0.0</v>
      </c>
      <c r="AH45" s="51">
        <v>0.0</v>
      </c>
      <c r="AI45" s="51">
        <v>0.0</v>
      </c>
      <c r="AJ45" s="51">
        <v>0.0</v>
      </c>
      <c r="AK45" s="56">
        <v>0.0</v>
      </c>
      <c r="AL45" s="58">
        <v>0.0</v>
      </c>
      <c r="AM45" s="51">
        <v>0.0</v>
      </c>
      <c r="AN45" s="51">
        <v>0.0</v>
      </c>
      <c r="AO45" s="51">
        <v>0.0</v>
      </c>
      <c r="AP45" s="51">
        <v>0.0</v>
      </c>
      <c r="AQ45" s="51">
        <v>0.0</v>
      </c>
      <c r="AR45" s="51">
        <v>0.0</v>
      </c>
      <c r="AS45" s="51">
        <v>0.0</v>
      </c>
      <c r="AT45" s="51">
        <v>0.0</v>
      </c>
      <c r="AU45" s="51">
        <v>0.0</v>
      </c>
      <c r="AV45" s="51">
        <v>0.0</v>
      </c>
      <c r="AW45" s="51">
        <v>0.0</v>
      </c>
      <c r="AX45" s="58">
        <v>0.0</v>
      </c>
      <c r="AY45" s="51">
        <v>0.0</v>
      </c>
      <c r="AZ45" s="51">
        <v>0.0</v>
      </c>
      <c r="BA45" s="51">
        <v>0.0</v>
      </c>
      <c r="BB45" s="3"/>
      <c r="BC45" s="51">
        <v>0.0</v>
      </c>
      <c r="BD45" s="52">
        <f t="shared" si="25"/>
        <v>0</v>
      </c>
      <c r="BE45" s="51"/>
      <c r="BF45" s="51"/>
      <c r="BG45" s="51"/>
      <c r="BH45" s="51"/>
      <c r="BI45" s="51"/>
      <c r="BJ45" s="3"/>
      <c r="BK45" s="55">
        <f t="shared" si="20"/>
        <v>0</v>
      </c>
      <c r="BL45" s="56">
        <f t="shared" si="21"/>
        <v>0</v>
      </c>
      <c r="BM45" s="55">
        <f t="shared" si="22"/>
        <v>0</v>
      </c>
      <c r="BN45" s="56">
        <f t="shared" si="23"/>
        <v>0</v>
      </c>
      <c r="BO45" s="56">
        <f t="shared" si="24"/>
        <v>0</v>
      </c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</row>
    <row r="46" ht="12.75" customHeight="1">
      <c r="A46" s="57" t="s">
        <v>38</v>
      </c>
      <c r="B46" s="51">
        <v>0.0</v>
      </c>
      <c r="C46" s="51">
        <v>0.0</v>
      </c>
      <c r="D46" s="51">
        <v>0.0</v>
      </c>
      <c r="E46" s="51">
        <v>0.0</v>
      </c>
      <c r="F46" s="51">
        <v>0.0</v>
      </c>
      <c r="G46" s="51">
        <v>0.0</v>
      </c>
      <c r="H46" s="51">
        <v>0.0</v>
      </c>
      <c r="I46" s="51">
        <v>0.0</v>
      </c>
      <c r="J46" s="51">
        <v>0.0</v>
      </c>
      <c r="K46" s="51">
        <v>0.0</v>
      </c>
      <c r="L46" s="51">
        <v>0.0</v>
      </c>
      <c r="M46" s="67">
        <v>77.75</v>
      </c>
      <c r="N46" s="66">
        <v>208.35</v>
      </c>
      <c r="O46" s="66">
        <v>282.85</v>
      </c>
      <c r="P46" s="66">
        <v>183.11</v>
      </c>
      <c r="Q46" s="66">
        <v>183.11</v>
      </c>
      <c r="R46" s="66">
        <v>183.11</v>
      </c>
      <c r="S46" s="66">
        <v>183.11</v>
      </c>
      <c r="T46" s="66">
        <v>183.11</v>
      </c>
      <c r="U46" s="66">
        <v>183.11</v>
      </c>
      <c r="V46" s="66">
        <v>250.82</v>
      </c>
      <c r="W46" s="66">
        <v>397.42</v>
      </c>
      <c r="X46" s="66">
        <v>442.0</v>
      </c>
      <c r="Y46" s="67">
        <v>442.0</v>
      </c>
      <c r="Z46" s="66">
        <v>518.88</v>
      </c>
      <c r="AA46" s="66">
        <f t="shared" ref="AA46:AC46" si="26">362.62+79</f>
        <v>441.62</v>
      </c>
      <c r="AB46" s="66">
        <f t="shared" si="26"/>
        <v>441.62</v>
      </c>
      <c r="AC46" s="66">
        <f t="shared" si="26"/>
        <v>441.62</v>
      </c>
      <c r="AD46" s="66">
        <f>507.21+105</f>
        <v>612.21</v>
      </c>
      <c r="AE46" s="66">
        <v>546.69</v>
      </c>
      <c r="AF46" s="66">
        <v>546.69</v>
      </c>
      <c r="AG46" s="66">
        <f t="shared" ref="AG46:AI46" si="27">451.93+105</f>
        <v>556.93</v>
      </c>
      <c r="AH46" s="66">
        <f t="shared" si="27"/>
        <v>556.93</v>
      </c>
      <c r="AI46" s="66">
        <f t="shared" si="27"/>
        <v>556.93</v>
      </c>
      <c r="AJ46" s="66">
        <v>563.27</v>
      </c>
      <c r="AK46" s="67">
        <v>1135.3</v>
      </c>
      <c r="AL46" s="66">
        <v>732.53</v>
      </c>
      <c r="AM46" s="66">
        <v>515.78</v>
      </c>
      <c r="AN46" s="66">
        <v>515.78</v>
      </c>
      <c r="AO46" s="52">
        <v>714.04</v>
      </c>
      <c r="AP46" s="52">
        <v>654.48</v>
      </c>
      <c r="AQ46" s="52">
        <v>756.2</v>
      </c>
      <c r="AR46" s="52">
        <v>887.5</v>
      </c>
      <c r="AS46" s="52">
        <v>674.55</v>
      </c>
      <c r="AT46" s="52">
        <v>580.27</v>
      </c>
      <c r="AU46" s="52">
        <v>548.22</v>
      </c>
      <c r="AV46" s="52">
        <v>636.16</v>
      </c>
      <c r="AW46" s="52">
        <v>1024.81</v>
      </c>
      <c r="AX46" s="54">
        <v>495.93</v>
      </c>
      <c r="AY46" s="52">
        <v>500.07</v>
      </c>
      <c r="AZ46" s="52">
        <v>548.93</v>
      </c>
      <c r="BA46" s="52">
        <v>518.82</v>
      </c>
      <c r="BB46" s="52">
        <v>518.82</v>
      </c>
      <c r="BC46" s="52">
        <v>518.82</v>
      </c>
      <c r="BD46" s="52">
        <v>518.82</v>
      </c>
      <c r="BE46" s="52"/>
      <c r="BF46" s="52"/>
      <c r="BG46" s="52"/>
      <c r="BH46" s="52"/>
      <c r="BI46" s="52"/>
      <c r="BJ46" s="52"/>
      <c r="BK46" s="55">
        <f t="shared" si="20"/>
        <v>77.75</v>
      </c>
      <c r="BL46" s="56">
        <f t="shared" si="21"/>
        <v>3122.1</v>
      </c>
      <c r="BM46" s="55">
        <f t="shared" si="22"/>
        <v>6918.69</v>
      </c>
      <c r="BN46" s="56">
        <f t="shared" si="23"/>
        <v>8240.32</v>
      </c>
      <c r="BO46" s="56">
        <f t="shared" si="24"/>
        <v>3620.21</v>
      </c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</row>
    <row r="47" ht="12.75" customHeight="1">
      <c r="A47" s="57" t="s">
        <v>39</v>
      </c>
      <c r="B47" s="51">
        <v>0.0</v>
      </c>
      <c r="C47" s="51">
        <v>0.0</v>
      </c>
      <c r="D47" s="51">
        <v>0.0</v>
      </c>
      <c r="E47" s="51">
        <v>0.0</v>
      </c>
      <c r="F47" s="51">
        <v>0.0</v>
      </c>
      <c r="G47" s="51">
        <v>0.0</v>
      </c>
      <c r="H47" s="51">
        <v>0.0</v>
      </c>
      <c r="I47" s="51">
        <v>0.0</v>
      </c>
      <c r="J47" s="51">
        <v>0.0</v>
      </c>
      <c r="K47" s="51">
        <v>0.0</v>
      </c>
      <c r="L47" s="51">
        <v>0.0</v>
      </c>
      <c r="M47" s="56">
        <v>60.0</v>
      </c>
      <c r="N47" s="58">
        <v>60.0</v>
      </c>
      <c r="O47" s="51">
        <v>60.0</v>
      </c>
      <c r="P47" s="51">
        <v>60.0</v>
      </c>
      <c r="Q47" s="51">
        <v>60.0</v>
      </c>
      <c r="R47" s="51">
        <v>60.0</v>
      </c>
      <c r="S47" s="51">
        <v>60.0</v>
      </c>
      <c r="T47" s="51">
        <v>60.0</v>
      </c>
      <c r="U47" s="51">
        <v>60.0</v>
      </c>
      <c r="V47" s="51">
        <v>60.0</v>
      </c>
      <c r="W47" s="51">
        <v>60.0</v>
      </c>
      <c r="X47" s="51">
        <v>60.0</v>
      </c>
      <c r="Y47" s="56">
        <v>60.0</v>
      </c>
      <c r="Z47" s="51">
        <v>60.0</v>
      </c>
      <c r="AA47" s="51">
        <v>60.0</v>
      </c>
      <c r="AB47" s="51">
        <v>60.0</v>
      </c>
      <c r="AC47" s="51">
        <v>60.0</v>
      </c>
      <c r="AD47" s="51">
        <v>60.0</v>
      </c>
      <c r="AE47" s="51">
        <v>60.0</v>
      </c>
      <c r="AF47" s="51">
        <v>60.0</v>
      </c>
      <c r="AG47" s="51">
        <v>60.0</v>
      </c>
      <c r="AH47" s="51">
        <v>60.0</v>
      </c>
      <c r="AI47" s="51">
        <v>60.0</v>
      </c>
      <c r="AJ47" s="51">
        <v>357.0</v>
      </c>
      <c r="AK47" s="51">
        <v>206.0</v>
      </c>
      <c r="AL47" s="58">
        <v>80.0</v>
      </c>
      <c r="AM47" s="51">
        <v>92.0</v>
      </c>
      <c r="AN47" s="52">
        <v>60.0</v>
      </c>
      <c r="AO47" s="52">
        <v>60.0</v>
      </c>
      <c r="AP47" s="52">
        <v>60.0</v>
      </c>
      <c r="AQ47" s="52">
        <v>60.0</v>
      </c>
      <c r="AR47" s="52">
        <v>60.0</v>
      </c>
      <c r="AS47" s="52">
        <v>60.0</v>
      </c>
      <c r="AT47" s="52">
        <v>60.0</v>
      </c>
      <c r="AU47" s="52">
        <v>80.0</v>
      </c>
      <c r="AV47" s="52">
        <v>80.0</v>
      </c>
      <c r="AW47" s="52">
        <v>80.0</v>
      </c>
      <c r="AX47" s="54">
        <v>80.0</v>
      </c>
      <c r="AY47" s="52">
        <v>80.0</v>
      </c>
      <c r="AZ47" s="52">
        <v>80.0</v>
      </c>
      <c r="BA47" s="52">
        <v>80.0</v>
      </c>
      <c r="BB47" s="52">
        <v>80.0</v>
      </c>
      <c r="BC47" s="52">
        <v>80.0</v>
      </c>
      <c r="BD47" s="52">
        <v>80.0</v>
      </c>
      <c r="BE47" s="52"/>
      <c r="BF47" s="52"/>
      <c r="BG47" s="52"/>
      <c r="BH47" s="52"/>
      <c r="BI47" s="52"/>
      <c r="BJ47" s="52"/>
      <c r="BK47" s="55">
        <f t="shared" si="20"/>
        <v>60</v>
      </c>
      <c r="BL47" s="56">
        <f t="shared" si="21"/>
        <v>720</v>
      </c>
      <c r="BM47" s="55">
        <f t="shared" si="22"/>
        <v>1163</v>
      </c>
      <c r="BN47" s="56">
        <f t="shared" si="23"/>
        <v>832</v>
      </c>
      <c r="BO47" s="56">
        <f t="shared" si="24"/>
        <v>560</v>
      </c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</row>
    <row r="48" ht="12.75" customHeight="1">
      <c r="A48" s="57" t="s">
        <v>40</v>
      </c>
      <c r="B48" s="51">
        <v>0.0</v>
      </c>
      <c r="C48" s="51">
        <v>0.0</v>
      </c>
      <c r="D48" s="51">
        <v>0.0</v>
      </c>
      <c r="E48" s="51">
        <v>0.0</v>
      </c>
      <c r="F48" s="51">
        <v>0.0</v>
      </c>
      <c r="G48" s="51">
        <v>0.0</v>
      </c>
      <c r="H48" s="51">
        <v>0.0</v>
      </c>
      <c r="I48" s="51">
        <v>0.0</v>
      </c>
      <c r="J48" s="51">
        <v>0.0</v>
      </c>
      <c r="K48" s="51">
        <v>0.0</v>
      </c>
      <c r="L48" s="51">
        <v>0.0</v>
      </c>
      <c r="M48" s="56">
        <v>20.0</v>
      </c>
      <c r="N48" s="58">
        <v>20.0</v>
      </c>
      <c r="O48" s="51">
        <v>20.0</v>
      </c>
      <c r="P48" s="51">
        <v>20.0</v>
      </c>
      <c r="Q48" s="51">
        <v>20.0</v>
      </c>
      <c r="R48" s="51">
        <v>20.0</v>
      </c>
      <c r="S48" s="51">
        <v>20.0</v>
      </c>
      <c r="T48" s="51">
        <v>20.0</v>
      </c>
      <c r="U48" s="51">
        <v>20.0</v>
      </c>
      <c r="V48" s="51">
        <v>20.0</v>
      </c>
      <c r="W48" s="51">
        <v>140.0</v>
      </c>
      <c r="X48" s="51">
        <v>150.0</v>
      </c>
      <c r="Y48" s="56">
        <v>150.0</v>
      </c>
      <c r="Z48" s="51">
        <v>150.0</v>
      </c>
      <c r="AA48" s="51">
        <v>150.0</v>
      </c>
      <c r="AB48" s="51">
        <v>150.0</v>
      </c>
      <c r="AC48" s="51">
        <v>150.0</v>
      </c>
      <c r="AD48" s="51">
        <v>150.0</v>
      </c>
      <c r="AE48" s="51">
        <v>150.0</v>
      </c>
      <c r="AF48" s="51">
        <v>150.0</v>
      </c>
      <c r="AG48" s="51">
        <v>150.0</v>
      </c>
      <c r="AH48" s="51">
        <v>150.0</v>
      </c>
      <c r="AI48" s="51">
        <v>150.0</v>
      </c>
      <c r="AJ48" s="51">
        <v>375.0</v>
      </c>
      <c r="AK48" s="51">
        <v>375.0</v>
      </c>
      <c r="AL48" s="58">
        <v>375.0</v>
      </c>
      <c r="AM48" s="51">
        <v>375.0</v>
      </c>
      <c r="AN48" s="51">
        <v>375.0</v>
      </c>
      <c r="AO48" s="51">
        <v>375.0</v>
      </c>
      <c r="AP48" s="51">
        <v>375.0</v>
      </c>
      <c r="AQ48" s="51">
        <v>375.0</v>
      </c>
      <c r="AR48" s="51">
        <v>375.0</v>
      </c>
      <c r="AS48" s="51">
        <v>375.0</v>
      </c>
      <c r="AT48" s="52">
        <v>500.0</v>
      </c>
      <c r="AU48" s="52">
        <v>500.0</v>
      </c>
      <c r="AV48" s="52">
        <v>500.0</v>
      </c>
      <c r="AW48" s="52">
        <v>500.0</v>
      </c>
      <c r="AX48" s="54">
        <v>500.0</v>
      </c>
      <c r="AY48" s="52">
        <v>500.0</v>
      </c>
      <c r="AZ48" s="52">
        <v>500.0</v>
      </c>
      <c r="BA48" s="52">
        <v>500.0</v>
      </c>
      <c r="BB48" s="52">
        <v>500.0</v>
      </c>
      <c r="BC48" s="52">
        <v>500.0</v>
      </c>
      <c r="BD48" s="52">
        <v>500.0</v>
      </c>
      <c r="BE48" s="52"/>
      <c r="BF48" s="52"/>
      <c r="BG48" s="52"/>
      <c r="BH48" s="52"/>
      <c r="BI48" s="52"/>
      <c r="BJ48" s="52"/>
      <c r="BK48" s="55">
        <f t="shared" si="20"/>
        <v>20</v>
      </c>
      <c r="BL48" s="56">
        <f t="shared" si="21"/>
        <v>620</v>
      </c>
      <c r="BM48" s="55">
        <f t="shared" si="22"/>
        <v>2250</v>
      </c>
      <c r="BN48" s="56">
        <f t="shared" si="23"/>
        <v>5000</v>
      </c>
      <c r="BO48" s="56">
        <f t="shared" si="24"/>
        <v>3500</v>
      </c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</row>
    <row r="49" ht="12.75" hidden="1" customHeight="1">
      <c r="A49" s="19"/>
      <c r="B49" s="51">
        <v>0.0</v>
      </c>
      <c r="C49" s="51">
        <v>0.0</v>
      </c>
      <c r="D49" s="51">
        <v>0.0</v>
      </c>
      <c r="E49" s="51">
        <v>0.0</v>
      </c>
      <c r="F49" s="51">
        <v>0.0</v>
      </c>
      <c r="G49" s="51">
        <v>0.0</v>
      </c>
      <c r="H49" s="51">
        <v>0.0</v>
      </c>
      <c r="I49" s="51">
        <v>0.0</v>
      </c>
      <c r="J49" s="51">
        <v>0.0</v>
      </c>
      <c r="K49" s="51">
        <v>0.0</v>
      </c>
      <c r="L49" s="51">
        <v>0.0</v>
      </c>
      <c r="M49" s="56">
        <v>0.0</v>
      </c>
      <c r="N49" s="58">
        <v>0.0</v>
      </c>
      <c r="O49" s="51">
        <v>0.0</v>
      </c>
      <c r="P49" s="51">
        <v>0.0</v>
      </c>
      <c r="Q49" s="51">
        <v>0.0</v>
      </c>
      <c r="R49" s="51">
        <v>0.0</v>
      </c>
      <c r="S49" s="51">
        <v>0.0</v>
      </c>
      <c r="T49" s="51">
        <v>0.0</v>
      </c>
      <c r="U49" s="51">
        <v>0.0</v>
      </c>
      <c r="V49" s="51">
        <v>0.0</v>
      </c>
      <c r="W49" s="51">
        <v>0.0</v>
      </c>
      <c r="X49" s="51">
        <v>0.0</v>
      </c>
      <c r="Y49" s="56">
        <v>0.0</v>
      </c>
      <c r="Z49" s="51">
        <v>0.0</v>
      </c>
      <c r="AA49" s="51">
        <v>0.0</v>
      </c>
      <c r="AB49" s="51">
        <v>0.0</v>
      </c>
      <c r="AC49" s="51">
        <v>0.0</v>
      </c>
      <c r="AD49" s="51">
        <v>0.0</v>
      </c>
      <c r="AE49" s="51">
        <v>0.0</v>
      </c>
      <c r="AF49" s="51">
        <v>0.0</v>
      </c>
      <c r="AG49" s="51">
        <v>0.0</v>
      </c>
      <c r="AH49" s="51">
        <v>0.0</v>
      </c>
      <c r="AI49" s="51">
        <v>0.0</v>
      </c>
      <c r="AJ49" s="51">
        <v>0.0</v>
      </c>
      <c r="AK49" s="51">
        <v>0.0</v>
      </c>
      <c r="AL49" s="58">
        <v>0.0</v>
      </c>
      <c r="AM49" s="51">
        <v>0.0</v>
      </c>
      <c r="AN49" s="51">
        <v>0.0</v>
      </c>
      <c r="AO49" s="51">
        <v>0.0</v>
      </c>
      <c r="AP49" s="51">
        <v>0.0</v>
      </c>
      <c r="AQ49" s="51">
        <v>0.0</v>
      </c>
      <c r="AR49" s="51">
        <v>0.0</v>
      </c>
      <c r="AS49" s="51">
        <v>0.0</v>
      </c>
      <c r="AT49" s="51">
        <v>0.0</v>
      </c>
      <c r="AU49" s="51">
        <v>0.0</v>
      </c>
      <c r="AV49" s="51">
        <v>0.0</v>
      </c>
      <c r="AW49" s="51">
        <v>0.0</v>
      </c>
      <c r="AX49" s="58">
        <v>0.0</v>
      </c>
      <c r="AY49" s="51">
        <v>0.0</v>
      </c>
      <c r="AZ49" s="51">
        <v>0.0</v>
      </c>
      <c r="BA49" s="51">
        <v>0.0</v>
      </c>
      <c r="BB49" s="51">
        <v>0.0</v>
      </c>
      <c r="BC49" s="51">
        <v>0.0</v>
      </c>
      <c r="BD49" s="52">
        <f t="shared" ref="BD49:BD50" si="28">BC49*2/3</f>
        <v>0</v>
      </c>
      <c r="BE49" s="51"/>
      <c r="BF49" s="51"/>
      <c r="BG49" s="51"/>
      <c r="BH49" s="51"/>
      <c r="BI49" s="51"/>
      <c r="BJ49" s="51"/>
      <c r="BK49" s="55">
        <f t="shared" si="20"/>
        <v>0</v>
      </c>
      <c r="BL49" s="56">
        <f t="shared" si="21"/>
        <v>0</v>
      </c>
      <c r="BM49" s="55">
        <f t="shared" si="22"/>
        <v>0</v>
      </c>
      <c r="BN49" s="56">
        <f t="shared" si="23"/>
        <v>0</v>
      </c>
      <c r="BO49" s="56">
        <f t="shared" si="24"/>
        <v>0</v>
      </c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</row>
    <row r="50" ht="12.75" hidden="1" customHeight="1">
      <c r="A50" s="57"/>
      <c r="B50" s="51">
        <v>0.0</v>
      </c>
      <c r="C50" s="51">
        <v>0.0</v>
      </c>
      <c r="D50" s="51">
        <v>0.0</v>
      </c>
      <c r="E50" s="51">
        <v>0.0</v>
      </c>
      <c r="F50" s="51">
        <v>0.0</v>
      </c>
      <c r="G50" s="51">
        <v>0.0</v>
      </c>
      <c r="H50" s="51">
        <v>0.0</v>
      </c>
      <c r="I50" s="51">
        <v>0.0</v>
      </c>
      <c r="J50" s="51">
        <v>0.0</v>
      </c>
      <c r="K50" s="51">
        <v>0.0</v>
      </c>
      <c r="L50" s="51">
        <v>0.0</v>
      </c>
      <c r="M50" s="56">
        <v>0.0</v>
      </c>
      <c r="N50" s="58">
        <v>0.0</v>
      </c>
      <c r="O50" s="51">
        <v>0.0</v>
      </c>
      <c r="P50" s="51">
        <v>0.0</v>
      </c>
      <c r="Q50" s="51">
        <v>0.0</v>
      </c>
      <c r="R50" s="51">
        <v>0.0</v>
      </c>
      <c r="S50" s="51">
        <v>0.0</v>
      </c>
      <c r="T50" s="51">
        <v>0.0</v>
      </c>
      <c r="U50" s="51">
        <v>0.0</v>
      </c>
      <c r="V50" s="51">
        <v>0.0</v>
      </c>
      <c r="W50" s="51">
        <v>0.0</v>
      </c>
      <c r="X50" s="51">
        <v>0.0</v>
      </c>
      <c r="Y50" s="56">
        <v>0.0</v>
      </c>
      <c r="Z50" s="51">
        <v>0.0</v>
      </c>
      <c r="AA50" s="51">
        <v>0.0</v>
      </c>
      <c r="AB50" s="51">
        <v>0.0</v>
      </c>
      <c r="AC50" s="51">
        <v>0.0</v>
      </c>
      <c r="AD50" s="51">
        <v>0.0</v>
      </c>
      <c r="AE50" s="51">
        <v>0.0</v>
      </c>
      <c r="AF50" s="51">
        <v>0.0</v>
      </c>
      <c r="AG50" s="51">
        <v>0.0</v>
      </c>
      <c r="AH50" s="51">
        <v>0.0</v>
      </c>
      <c r="AI50" s="51">
        <v>0.0</v>
      </c>
      <c r="AJ50" s="51">
        <v>0.0</v>
      </c>
      <c r="AK50" s="51">
        <v>0.0</v>
      </c>
      <c r="AL50" s="58">
        <v>0.0</v>
      </c>
      <c r="AM50" s="51">
        <v>0.0</v>
      </c>
      <c r="AN50" s="51">
        <v>0.0</v>
      </c>
      <c r="AO50" s="51">
        <v>0.0</v>
      </c>
      <c r="AP50" s="51">
        <v>0.0</v>
      </c>
      <c r="AQ50" s="51">
        <v>0.0</v>
      </c>
      <c r="AR50" s="51">
        <v>0.0</v>
      </c>
      <c r="AS50" s="51">
        <v>0.0</v>
      </c>
      <c r="AT50" s="51">
        <v>0.0</v>
      </c>
      <c r="AU50" s="51">
        <v>0.0</v>
      </c>
      <c r="AV50" s="51">
        <v>0.0</v>
      </c>
      <c r="AW50" s="51">
        <v>0.0</v>
      </c>
      <c r="AX50" s="58">
        <v>0.0</v>
      </c>
      <c r="AY50" s="51">
        <v>0.0</v>
      </c>
      <c r="AZ50" s="51">
        <v>0.0</v>
      </c>
      <c r="BA50" s="51">
        <v>0.0</v>
      </c>
      <c r="BB50" s="51">
        <v>0.0</v>
      </c>
      <c r="BC50" s="51">
        <v>0.0</v>
      </c>
      <c r="BD50" s="52">
        <f t="shared" si="28"/>
        <v>0</v>
      </c>
      <c r="BE50" s="51"/>
      <c r="BF50" s="51"/>
      <c r="BG50" s="51"/>
      <c r="BH50" s="51"/>
      <c r="BI50" s="51"/>
      <c r="BJ50" s="51"/>
      <c r="BK50" s="55">
        <f t="shared" si="20"/>
        <v>0</v>
      </c>
      <c r="BL50" s="56">
        <f t="shared" si="21"/>
        <v>0</v>
      </c>
      <c r="BM50" s="55">
        <f t="shared" si="22"/>
        <v>0</v>
      </c>
      <c r="BN50" s="56">
        <f t="shared" si="23"/>
        <v>0</v>
      </c>
      <c r="BO50" s="56">
        <f t="shared" si="24"/>
        <v>0</v>
      </c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</row>
    <row r="51" ht="12.75" customHeight="1">
      <c r="A51" s="57" t="s">
        <v>41</v>
      </c>
      <c r="B51" s="51">
        <v>0.0</v>
      </c>
      <c r="C51" s="51">
        <v>0.0</v>
      </c>
      <c r="D51" s="51">
        <v>0.0</v>
      </c>
      <c r="E51" s="51">
        <v>0.0</v>
      </c>
      <c r="F51" s="51">
        <v>0.0</v>
      </c>
      <c r="G51" s="51">
        <v>0.0</v>
      </c>
      <c r="H51" s="51">
        <v>0.0</v>
      </c>
      <c r="I51" s="51">
        <v>0.0</v>
      </c>
      <c r="J51" s="51">
        <v>0.0</v>
      </c>
      <c r="K51" s="51">
        <v>0.0</v>
      </c>
      <c r="L51" s="51">
        <v>0.0</v>
      </c>
      <c r="M51" s="56">
        <v>600.0</v>
      </c>
      <c r="N51" s="58">
        <v>600.0</v>
      </c>
      <c r="O51" s="51">
        <v>600.0</v>
      </c>
      <c r="P51" s="51">
        <v>600.0</v>
      </c>
      <c r="Q51" s="51">
        <v>600.0</v>
      </c>
      <c r="R51" s="51">
        <v>600.0</v>
      </c>
      <c r="S51" s="51">
        <v>600.0</v>
      </c>
      <c r="T51" s="51">
        <v>600.0</v>
      </c>
      <c r="U51" s="51">
        <v>600.0</v>
      </c>
      <c r="V51" s="51">
        <v>600.0</v>
      </c>
      <c r="W51" s="51">
        <v>600.0</v>
      </c>
      <c r="X51" s="51">
        <v>600.0</v>
      </c>
      <c r="Y51" s="56">
        <v>600.0</v>
      </c>
      <c r="Z51" s="51">
        <v>600.0</v>
      </c>
      <c r="AA51" s="51">
        <v>600.0</v>
      </c>
      <c r="AB51" s="51">
        <v>600.0</v>
      </c>
      <c r="AC51" s="51">
        <v>600.0</v>
      </c>
      <c r="AD51" s="51">
        <v>600.0</v>
      </c>
      <c r="AE51" s="51">
        <v>600.0</v>
      </c>
      <c r="AF51" s="51">
        <v>600.0</v>
      </c>
      <c r="AG51" s="51">
        <v>600.0</v>
      </c>
      <c r="AH51" s="51">
        <v>600.0</v>
      </c>
      <c r="AI51" s="51">
        <v>600.0</v>
      </c>
      <c r="AJ51" s="51">
        <v>600.0</v>
      </c>
      <c r="AK51" s="51">
        <v>600.0</v>
      </c>
      <c r="AL51" s="58">
        <v>600.0</v>
      </c>
      <c r="AM51" s="51">
        <v>600.0</v>
      </c>
      <c r="AN51" s="51">
        <v>600.0</v>
      </c>
      <c r="AO51" s="51">
        <v>600.0</v>
      </c>
      <c r="AP51" s="51">
        <v>600.0</v>
      </c>
      <c r="AQ51" s="51">
        <v>600.0</v>
      </c>
      <c r="AR51" s="51">
        <v>600.0</v>
      </c>
      <c r="AS51" s="51">
        <v>600.0</v>
      </c>
      <c r="AT51" s="52">
        <v>600.0</v>
      </c>
      <c r="AU51" s="52">
        <v>600.0</v>
      </c>
      <c r="AV51" s="52">
        <v>600.0</v>
      </c>
      <c r="AW51" s="52">
        <v>600.0</v>
      </c>
      <c r="AX51" s="54">
        <v>600.0</v>
      </c>
      <c r="AY51" s="52">
        <v>600.0</v>
      </c>
      <c r="AZ51" s="52">
        <v>600.0</v>
      </c>
      <c r="BA51" s="52">
        <v>600.0</v>
      </c>
      <c r="BB51" s="52">
        <v>600.0</v>
      </c>
      <c r="BC51" s="52">
        <v>600.0</v>
      </c>
      <c r="BD51" s="52">
        <v>600.0</v>
      </c>
      <c r="BE51" s="52"/>
      <c r="BF51" s="52"/>
      <c r="BG51" s="52"/>
      <c r="BH51" s="52"/>
      <c r="BI51" s="52"/>
      <c r="BJ51" s="52"/>
      <c r="BK51" s="55">
        <f t="shared" si="20"/>
        <v>600</v>
      </c>
      <c r="BL51" s="56">
        <f t="shared" si="21"/>
        <v>7200</v>
      </c>
      <c r="BM51" s="55">
        <f t="shared" si="22"/>
        <v>7200</v>
      </c>
      <c r="BN51" s="56">
        <f t="shared" si="23"/>
        <v>7200</v>
      </c>
      <c r="BO51" s="56">
        <f t="shared" si="24"/>
        <v>4200</v>
      </c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</row>
    <row r="52" ht="12.75" customHeight="1">
      <c r="A52" s="77" t="s">
        <v>42</v>
      </c>
      <c r="B52" s="51">
        <v>0.0</v>
      </c>
      <c r="C52" s="51">
        <v>0.0</v>
      </c>
      <c r="D52" s="51">
        <v>0.0</v>
      </c>
      <c r="E52" s="51">
        <v>0.0</v>
      </c>
      <c r="F52" s="51">
        <v>0.0</v>
      </c>
      <c r="G52" s="51">
        <v>0.0</v>
      </c>
      <c r="H52" s="51">
        <v>0.0</v>
      </c>
      <c r="I52" s="51">
        <v>0.0</v>
      </c>
      <c r="J52" s="51">
        <v>0.0</v>
      </c>
      <c r="K52" s="51">
        <v>0.0</v>
      </c>
      <c r="L52" s="51">
        <v>0.0</v>
      </c>
      <c r="M52" s="56">
        <v>0.0</v>
      </c>
      <c r="N52" s="58">
        <v>0.0</v>
      </c>
      <c r="O52" s="51">
        <v>0.0</v>
      </c>
      <c r="P52" s="51">
        <v>0.0</v>
      </c>
      <c r="Q52" s="51">
        <v>0.0</v>
      </c>
      <c r="R52" s="51">
        <v>0.0</v>
      </c>
      <c r="S52" s="51">
        <v>0.0</v>
      </c>
      <c r="T52" s="51">
        <v>0.0</v>
      </c>
      <c r="U52" s="51">
        <v>0.0</v>
      </c>
      <c r="V52" s="51">
        <v>0.0</v>
      </c>
      <c r="W52" s="51">
        <v>0.0</v>
      </c>
      <c r="X52" s="51">
        <v>0.0</v>
      </c>
      <c r="Y52" s="56">
        <v>0.0</v>
      </c>
      <c r="Z52" s="51">
        <v>0.0</v>
      </c>
      <c r="AA52" s="51">
        <v>0.0</v>
      </c>
      <c r="AB52" s="51">
        <v>0.0</v>
      </c>
      <c r="AC52" s="51">
        <v>0.0</v>
      </c>
      <c r="AD52" s="51">
        <v>0.0</v>
      </c>
      <c r="AE52" s="51">
        <v>0.0</v>
      </c>
      <c r="AF52" s="51">
        <v>0.0</v>
      </c>
      <c r="AG52" s="51">
        <v>0.0</v>
      </c>
      <c r="AH52" s="51">
        <v>0.0</v>
      </c>
      <c r="AI52" s="51">
        <v>0.0</v>
      </c>
      <c r="AJ52" s="51">
        <v>0.0</v>
      </c>
      <c r="AK52" s="51">
        <v>0.0</v>
      </c>
      <c r="AL52" s="58">
        <v>0.0</v>
      </c>
      <c r="AM52" s="51">
        <v>0.0</v>
      </c>
      <c r="AN52" s="51">
        <v>0.0</v>
      </c>
      <c r="AO52" s="51">
        <v>0.0</v>
      </c>
      <c r="AP52" s="51">
        <v>0.0</v>
      </c>
      <c r="AQ52" s="51">
        <v>0.0</v>
      </c>
      <c r="AR52" s="51">
        <v>0.0</v>
      </c>
      <c r="AS52" s="51">
        <v>0.0</v>
      </c>
      <c r="AT52" s="51">
        <v>0.0</v>
      </c>
      <c r="AU52" s="51">
        <v>0.0</v>
      </c>
      <c r="AV52" s="51">
        <v>0.0</v>
      </c>
      <c r="AW52" s="56">
        <v>0.0</v>
      </c>
      <c r="AX52" s="51">
        <v>0.0</v>
      </c>
      <c r="AY52" s="51">
        <v>0.0</v>
      </c>
      <c r="AZ52" s="51">
        <v>0.0</v>
      </c>
      <c r="BA52" s="51">
        <v>0.0</v>
      </c>
      <c r="BB52" s="3"/>
      <c r="BC52" s="51">
        <v>0.0</v>
      </c>
      <c r="BD52" s="51">
        <v>0.0</v>
      </c>
      <c r="BE52" s="51">
        <v>0.0</v>
      </c>
      <c r="BF52" s="51">
        <v>0.0</v>
      </c>
      <c r="BG52" s="51">
        <v>0.0</v>
      </c>
      <c r="BH52" s="51">
        <v>0.0</v>
      </c>
      <c r="BI52" s="51">
        <v>0.0</v>
      </c>
      <c r="BJ52" s="3"/>
      <c r="BK52" s="55">
        <f t="shared" si="20"/>
        <v>0</v>
      </c>
      <c r="BL52" s="56">
        <f t="shared" si="21"/>
        <v>0</v>
      </c>
      <c r="BM52" s="55">
        <f t="shared" si="22"/>
        <v>0</v>
      </c>
      <c r="BN52" s="56">
        <f t="shared" si="23"/>
        <v>0</v>
      </c>
      <c r="BO52" s="56">
        <f t="shared" si="24"/>
        <v>0</v>
      </c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</row>
    <row r="53" ht="12.75" customHeight="1">
      <c r="A53" s="70" t="s">
        <v>43</v>
      </c>
      <c r="B53" s="71">
        <f t="shared" ref="B53:L53" si="29">SUM(B42:B52)</f>
        <v>0</v>
      </c>
      <c r="C53" s="71">
        <f t="shared" si="29"/>
        <v>0</v>
      </c>
      <c r="D53" s="71">
        <f t="shared" si="29"/>
        <v>0</v>
      </c>
      <c r="E53" s="71">
        <f t="shared" si="29"/>
        <v>0</v>
      </c>
      <c r="F53" s="71">
        <f t="shared" si="29"/>
        <v>0</v>
      </c>
      <c r="G53" s="71">
        <f t="shared" si="29"/>
        <v>0</v>
      </c>
      <c r="H53" s="71">
        <f t="shared" si="29"/>
        <v>0</v>
      </c>
      <c r="I53" s="71">
        <f t="shared" si="29"/>
        <v>0</v>
      </c>
      <c r="J53" s="71">
        <f t="shared" si="29"/>
        <v>0</v>
      </c>
      <c r="K53" s="71">
        <f t="shared" si="29"/>
        <v>0</v>
      </c>
      <c r="L53" s="71">
        <f t="shared" si="29"/>
        <v>0</v>
      </c>
      <c r="M53" s="72">
        <f t="shared" ref="M53:BI53" si="30">SUM(M40:M52)</f>
        <v>757.75</v>
      </c>
      <c r="N53" s="73">
        <f t="shared" si="30"/>
        <v>888.35</v>
      </c>
      <c r="O53" s="71">
        <f t="shared" si="30"/>
        <v>962.85</v>
      </c>
      <c r="P53" s="71">
        <f t="shared" si="30"/>
        <v>863.11</v>
      </c>
      <c r="Q53" s="71">
        <f t="shared" si="30"/>
        <v>863.11</v>
      </c>
      <c r="R53" s="71">
        <f t="shared" si="30"/>
        <v>863.11</v>
      </c>
      <c r="S53" s="71">
        <f t="shared" si="30"/>
        <v>863.11</v>
      </c>
      <c r="T53" s="71">
        <f t="shared" si="30"/>
        <v>863.11</v>
      </c>
      <c r="U53" s="71">
        <f t="shared" si="30"/>
        <v>863.11</v>
      </c>
      <c r="V53" s="71">
        <f t="shared" si="30"/>
        <v>930.82</v>
      </c>
      <c r="W53" s="71">
        <f t="shared" si="30"/>
        <v>1197.42</v>
      </c>
      <c r="X53" s="71">
        <f t="shared" si="30"/>
        <v>1252</v>
      </c>
      <c r="Y53" s="72">
        <f t="shared" si="30"/>
        <v>1252</v>
      </c>
      <c r="Z53" s="71">
        <f t="shared" si="30"/>
        <v>1328.88</v>
      </c>
      <c r="AA53" s="71">
        <f t="shared" si="30"/>
        <v>1251.62</v>
      </c>
      <c r="AB53" s="71">
        <f t="shared" si="30"/>
        <v>1251.62</v>
      </c>
      <c r="AC53" s="71">
        <f t="shared" si="30"/>
        <v>1251.62</v>
      </c>
      <c r="AD53" s="71">
        <f t="shared" si="30"/>
        <v>1422.21</v>
      </c>
      <c r="AE53" s="71">
        <f t="shared" si="30"/>
        <v>1356.69</v>
      </c>
      <c r="AF53" s="71">
        <f t="shared" si="30"/>
        <v>1356.69</v>
      </c>
      <c r="AG53" s="71">
        <f t="shared" si="30"/>
        <v>1366.93</v>
      </c>
      <c r="AH53" s="71">
        <f t="shared" si="30"/>
        <v>1366.93</v>
      </c>
      <c r="AI53" s="71">
        <f t="shared" si="30"/>
        <v>1366.93</v>
      </c>
      <c r="AJ53" s="71">
        <f t="shared" si="30"/>
        <v>1895.27</v>
      </c>
      <c r="AK53" s="71">
        <f t="shared" si="30"/>
        <v>2316.3</v>
      </c>
      <c r="AL53" s="73">
        <f t="shared" si="30"/>
        <v>2410.21</v>
      </c>
      <c r="AM53" s="71">
        <f t="shared" si="30"/>
        <v>2205.46</v>
      </c>
      <c r="AN53" s="71">
        <f t="shared" si="30"/>
        <v>2173.46</v>
      </c>
      <c r="AO53" s="71">
        <f t="shared" si="30"/>
        <v>2371.72</v>
      </c>
      <c r="AP53" s="71">
        <f t="shared" si="30"/>
        <v>2763.98</v>
      </c>
      <c r="AQ53" s="71">
        <f t="shared" si="30"/>
        <v>2865.7</v>
      </c>
      <c r="AR53" s="71">
        <f t="shared" si="30"/>
        <v>2747.77</v>
      </c>
      <c r="AS53" s="71">
        <f t="shared" si="30"/>
        <v>2534.82</v>
      </c>
      <c r="AT53" s="71">
        <f t="shared" si="30"/>
        <v>2565.54</v>
      </c>
      <c r="AU53" s="71">
        <f t="shared" si="30"/>
        <v>2553.49</v>
      </c>
      <c r="AV53" s="71">
        <f t="shared" si="30"/>
        <v>2641.43</v>
      </c>
      <c r="AW53" s="72">
        <f t="shared" si="30"/>
        <v>3030.08</v>
      </c>
      <c r="AX53" s="71">
        <f t="shared" si="30"/>
        <v>2501.2</v>
      </c>
      <c r="AY53" s="71">
        <f t="shared" si="30"/>
        <v>2505.34</v>
      </c>
      <c r="AZ53" s="71">
        <f t="shared" si="30"/>
        <v>2554.2</v>
      </c>
      <c r="BA53" s="71">
        <f t="shared" si="30"/>
        <v>2072.27</v>
      </c>
      <c r="BB53" s="71">
        <f t="shared" si="30"/>
        <v>2072.27</v>
      </c>
      <c r="BC53" s="71">
        <f t="shared" si="30"/>
        <v>2072.27</v>
      </c>
      <c r="BD53" s="71">
        <f t="shared" si="30"/>
        <v>2072.27</v>
      </c>
      <c r="BE53" s="71">
        <f t="shared" si="30"/>
        <v>0</v>
      </c>
      <c r="BF53" s="71">
        <f t="shared" si="30"/>
        <v>0</v>
      </c>
      <c r="BG53" s="71">
        <f t="shared" si="30"/>
        <v>0</v>
      </c>
      <c r="BH53" s="71">
        <f t="shared" si="30"/>
        <v>0</v>
      </c>
      <c r="BI53" s="71">
        <f t="shared" si="30"/>
        <v>0</v>
      </c>
      <c r="BJ53" s="71"/>
      <c r="BK53" s="74">
        <f t="shared" si="20"/>
        <v>757.75</v>
      </c>
      <c r="BL53" s="75">
        <f t="shared" si="21"/>
        <v>11662.1</v>
      </c>
      <c r="BM53" s="74">
        <f t="shared" si="22"/>
        <v>17531.69</v>
      </c>
      <c r="BN53" s="75">
        <f t="shared" si="23"/>
        <v>30863.66</v>
      </c>
      <c r="BO53" s="75">
        <f t="shared" si="24"/>
        <v>15849.82</v>
      </c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</row>
    <row r="54" ht="12.75" customHeight="1">
      <c r="A54" s="3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6"/>
      <c r="N54" s="58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6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8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6"/>
      <c r="AX54" s="51"/>
      <c r="AY54" s="51"/>
      <c r="AZ54" s="51"/>
      <c r="BA54" s="51"/>
      <c r="BB54" s="3"/>
      <c r="BC54" s="51"/>
      <c r="BD54" s="51"/>
      <c r="BE54" s="51"/>
      <c r="BF54" s="51"/>
      <c r="BG54" s="51"/>
      <c r="BH54" s="51"/>
      <c r="BI54" s="51"/>
      <c r="BJ54" s="3"/>
      <c r="BK54" s="22"/>
      <c r="BL54" s="23"/>
      <c r="BM54" s="22"/>
      <c r="BN54" s="23"/>
      <c r="BO54" s="2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</row>
    <row r="55" ht="12.75" customHeight="1">
      <c r="A55" s="78" t="s">
        <v>44</v>
      </c>
      <c r="B55" s="79">
        <f t="shared" ref="B55:BI55" si="31">B53+B35</f>
        <v>0</v>
      </c>
      <c r="C55" s="79">
        <f t="shared" si="31"/>
        <v>0</v>
      </c>
      <c r="D55" s="79">
        <f t="shared" si="31"/>
        <v>0</v>
      </c>
      <c r="E55" s="79">
        <f t="shared" si="31"/>
        <v>0</v>
      </c>
      <c r="F55" s="79">
        <f t="shared" si="31"/>
        <v>0</v>
      </c>
      <c r="G55" s="79">
        <f t="shared" si="31"/>
        <v>0</v>
      </c>
      <c r="H55" s="79">
        <f t="shared" si="31"/>
        <v>0</v>
      </c>
      <c r="I55" s="79">
        <f t="shared" si="31"/>
        <v>0</v>
      </c>
      <c r="J55" s="79">
        <f t="shared" si="31"/>
        <v>0</v>
      </c>
      <c r="K55" s="79">
        <f t="shared" si="31"/>
        <v>0</v>
      </c>
      <c r="L55" s="79">
        <f t="shared" si="31"/>
        <v>0</v>
      </c>
      <c r="M55" s="80">
        <f t="shared" si="31"/>
        <v>8173.88</v>
      </c>
      <c r="N55" s="81">
        <f t="shared" si="31"/>
        <v>16219.77</v>
      </c>
      <c r="O55" s="79">
        <f t="shared" si="31"/>
        <v>11698.04</v>
      </c>
      <c r="P55" s="79">
        <f t="shared" si="31"/>
        <v>18178.07</v>
      </c>
      <c r="Q55" s="79">
        <f t="shared" si="31"/>
        <v>28648.34</v>
      </c>
      <c r="R55" s="79">
        <f t="shared" si="31"/>
        <v>51589.95</v>
      </c>
      <c r="S55" s="79">
        <f t="shared" si="31"/>
        <v>50317.91</v>
      </c>
      <c r="T55" s="79">
        <f t="shared" si="31"/>
        <v>45702.2</v>
      </c>
      <c r="U55" s="79">
        <f t="shared" si="31"/>
        <v>39328.11</v>
      </c>
      <c r="V55" s="79">
        <f t="shared" si="31"/>
        <v>38911.42</v>
      </c>
      <c r="W55" s="79">
        <f t="shared" si="31"/>
        <v>44503.34</v>
      </c>
      <c r="X55" s="79">
        <f t="shared" si="31"/>
        <v>77783.92</v>
      </c>
      <c r="Y55" s="80">
        <f t="shared" si="31"/>
        <v>45740.69</v>
      </c>
      <c r="Z55" s="79">
        <f t="shared" si="31"/>
        <v>45475.4</v>
      </c>
      <c r="AA55" s="79">
        <f t="shared" si="31"/>
        <v>35895.65</v>
      </c>
      <c r="AB55" s="79">
        <f t="shared" si="31"/>
        <v>63178.49</v>
      </c>
      <c r="AC55" s="79">
        <f t="shared" si="31"/>
        <v>57870.99</v>
      </c>
      <c r="AD55" s="79">
        <f t="shared" si="31"/>
        <v>46977.71</v>
      </c>
      <c r="AE55" s="79">
        <f t="shared" si="31"/>
        <v>49017.55</v>
      </c>
      <c r="AF55" s="79">
        <f t="shared" si="31"/>
        <v>56563.84</v>
      </c>
      <c r="AG55" s="79">
        <f t="shared" si="31"/>
        <v>68617.89</v>
      </c>
      <c r="AH55" s="79">
        <f t="shared" si="31"/>
        <v>40568.69</v>
      </c>
      <c r="AI55" s="79">
        <f t="shared" si="31"/>
        <v>46260.51</v>
      </c>
      <c r="AJ55" s="79">
        <f t="shared" si="31"/>
        <v>96595.33</v>
      </c>
      <c r="AK55" s="79">
        <f t="shared" si="31"/>
        <v>80575.15</v>
      </c>
      <c r="AL55" s="81">
        <f t="shared" si="31"/>
        <v>51592.94</v>
      </c>
      <c r="AM55" s="79">
        <f t="shared" si="31"/>
        <v>59291.73</v>
      </c>
      <c r="AN55" s="79">
        <f t="shared" si="31"/>
        <v>36114.53</v>
      </c>
      <c r="AO55" s="79">
        <f t="shared" si="31"/>
        <v>28625.92</v>
      </c>
      <c r="AP55" s="79">
        <f t="shared" si="31"/>
        <v>43187.3146</v>
      </c>
      <c r="AQ55" s="79">
        <f t="shared" si="31"/>
        <v>35429.94812</v>
      </c>
      <c r="AR55" s="79">
        <f t="shared" si="31"/>
        <v>35085.04372</v>
      </c>
      <c r="AS55" s="79">
        <f t="shared" si="31"/>
        <v>28315.90275</v>
      </c>
      <c r="AT55" s="79">
        <f t="shared" si="31"/>
        <v>22057.90233</v>
      </c>
      <c r="AU55" s="79">
        <f t="shared" si="31"/>
        <v>25149.18601</v>
      </c>
      <c r="AV55" s="79">
        <f t="shared" si="31"/>
        <v>61534.80702</v>
      </c>
      <c r="AW55" s="80">
        <f t="shared" si="31"/>
        <v>31685.4218</v>
      </c>
      <c r="AX55" s="79">
        <f t="shared" si="31"/>
        <v>21208.68</v>
      </c>
      <c r="AY55" s="79">
        <f t="shared" si="31"/>
        <v>19438.02</v>
      </c>
      <c r="AZ55" s="79">
        <f t="shared" si="31"/>
        <v>16740.73</v>
      </c>
      <c r="BA55" s="79">
        <f t="shared" si="31"/>
        <v>19610.66</v>
      </c>
      <c r="BB55" s="79">
        <f t="shared" si="31"/>
        <v>19455.87</v>
      </c>
      <c r="BC55" s="79">
        <f t="shared" si="31"/>
        <v>11931.69251</v>
      </c>
      <c r="BD55" s="79">
        <f t="shared" si="31"/>
        <v>16794.13324</v>
      </c>
      <c r="BE55" s="79">
        <f t="shared" si="31"/>
        <v>0</v>
      </c>
      <c r="BF55" s="79">
        <f t="shared" si="31"/>
        <v>0</v>
      </c>
      <c r="BG55" s="79">
        <f t="shared" si="31"/>
        <v>0</v>
      </c>
      <c r="BH55" s="79">
        <f t="shared" si="31"/>
        <v>0</v>
      </c>
      <c r="BI55" s="79">
        <f t="shared" si="31"/>
        <v>0</v>
      </c>
      <c r="BJ55" s="79"/>
      <c r="BK55" s="82">
        <f>sum(B55:M55)</f>
        <v>8173.88</v>
      </c>
      <c r="BL55" s="83">
        <f>sum(N55:Y55)</f>
        <v>468621.76</v>
      </c>
      <c r="BM55" s="82">
        <f>sum(Z55:AK55)</f>
        <v>687597.2</v>
      </c>
      <c r="BN55" s="83">
        <f>sum(AL55:AW55)</f>
        <v>458070.6464</v>
      </c>
      <c r="BO55" s="83">
        <f>sum(AX55:BI55)</f>
        <v>125179.7858</v>
      </c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</row>
    <row r="56" ht="12.75" customHeight="1">
      <c r="A56" s="3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6"/>
      <c r="N56" s="58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6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8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6"/>
      <c r="AX56" s="51"/>
      <c r="AY56" s="51"/>
      <c r="AZ56" s="51"/>
      <c r="BA56" s="51"/>
      <c r="BB56" s="3"/>
      <c r="BC56" s="51"/>
      <c r="BD56" s="51"/>
      <c r="BE56" s="51"/>
      <c r="BF56" s="51"/>
      <c r="BG56" s="51"/>
      <c r="BH56" s="51"/>
      <c r="BI56" s="51"/>
      <c r="BJ56" s="3"/>
      <c r="BK56" s="22"/>
      <c r="BL56" s="23"/>
      <c r="BM56" s="22"/>
      <c r="BN56" s="23"/>
      <c r="BO56" s="2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</row>
    <row r="57" ht="12.75" hidden="1" customHeight="1">
      <c r="A57" s="84" t="s">
        <v>45</v>
      </c>
      <c r="B57" s="85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6"/>
      <c r="N57" s="58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6"/>
      <c r="Z57" s="85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8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6"/>
      <c r="AX57" s="51"/>
      <c r="AY57" s="51"/>
      <c r="AZ57" s="51"/>
      <c r="BA57" s="51"/>
      <c r="BB57" s="3"/>
      <c r="BC57" s="51"/>
      <c r="BD57" s="51"/>
      <c r="BE57" s="51"/>
      <c r="BF57" s="51"/>
      <c r="BG57" s="51"/>
      <c r="BH57" s="51"/>
      <c r="BI57" s="51"/>
      <c r="BJ57" s="3"/>
      <c r="BK57" s="22"/>
      <c r="BL57" s="23"/>
      <c r="BM57" s="22"/>
      <c r="BN57" s="23"/>
      <c r="BO57" s="56">
        <f t="shared" ref="BO57:BO65" si="32">sum(AX57:BI57)</f>
        <v>0</v>
      </c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</row>
    <row r="58" ht="12.75" hidden="1" customHeight="1">
      <c r="A58" s="85" t="s">
        <v>46</v>
      </c>
      <c r="B58" s="66">
        <v>0.0</v>
      </c>
      <c r="C58" s="66">
        <v>0.0</v>
      </c>
      <c r="D58" s="66">
        <v>0.0</v>
      </c>
      <c r="E58" s="66">
        <v>0.0</v>
      </c>
      <c r="F58" s="66">
        <v>0.0</v>
      </c>
      <c r="G58" s="66">
        <v>0.0</v>
      </c>
      <c r="H58" s="66">
        <v>0.0</v>
      </c>
      <c r="I58" s="66">
        <v>0.0</v>
      </c>
      <c r="J58" s="66">
        <v>0.0</v>
      </c>
      <c r="K58" s="66">
        <v>0.0</v>
      </c>
      <c r="L58" s="66">
        <v>0.0</v>
      </c>
      <c r="M58" s="67">
        <v>0.0</v>
      </c>
      <c r="N58" s="66">
        <v>0.0</v>
      </c>
      <c r="O58" s="66">
        <v>0.0</v>
      </c>
      <c r="P58" s="66">
        <v>0.0</v>
      </c>
      <c r="Q58" s="66">
        <v>0.0</v>
      </c>
      <c r="R58" s="66">
        <v>0.0</v>
      </c>
      <c r="S58" s="66">
        <v>0.0</v>
      </c>
      <c r="T58" s="66">
        <v>0.0</v>
      </c>
      <c r="U58" s="66">
        <v>0.0</v>
      </c>
      <c r="V58" s="66">
        <v>0.0</v>
      </c>
      <c r="W58" s="66">
        <v>0.0</v>
      </c>
      <c r="X58" s="66">
        <v>0.0</v>
      </c>
      <c r="Y58" s="67">
        <v>0.0</v>
      </c>
      <c r="Z58" s="66">
        <v>0.0</v>
      </c>
      <c r="AA58" s="66">
        <v>0.0</v>
      </c>
      <c r="AB58" s="66">
        <v>0.0</v>
      </c>
      <c r="AC58" s="66">
        <v>0.0</v>
      </c>
      <c r="AD58" s="66">
        <v>0.0</v>
      </c>
      <c r="AE58" s="66">
        <v>0.0</v>
      </c>
      <c r="AF58" s="66">
        <v>0.0</v>
      </c>
      <c r="AG58" s="66">
        <v>0.0</v>
      </c>
      <c r="AH58" s="66">
        <v>0.0</v>
      </c>
      <c r="AI58" s="66">
        <v>0.0</v>
      </c>
      <c r="AJ58" s="66">
        <v>0.0</v>
      </c>
      <c r="AK58" s="67">
        <v>0.0</v>
      </c>
      <c r="AL58" s="66">
        <v>0.0</v>
      </c>
      <c r="AM58" s="66">
        <v>0.0</v>
      </c>
      <c r="AN58" s="66">
        <v>0.0</v>
      </c>
      <c r="AO58" s="66">
        <v>0.0</v>
      </c>
      <c r="AP58" s="66">
        <v>0.0</v>
      </c>
      <c r="AQ58" s="66">
        <v>0.0</v>
      </c>
      <c r="AR58" s="66">
        <v>0.0</v>
      </c>
      <c r="AS58" s="66">
        <v>0.0</v>
      </c>
      <c r="AT58" s="66">
        <v>0.0</v>
      </c>
      <c r="AU58" s="66">
        <v>0.0</v>
      </c>
      <c r="AV58" s="66">
        <v>0.0</v>
      </c>
      <c r="AW58" s="67">
        <v>0.0</v>
      </c>
      <c r="AX58" s="66">
        <v>0.0</v>
      </c>
      <c r="AY58" s="66">
        <v>0.0</v>
      </c>
      <c r="AZ58" s="66">
        <v>0.0</v>
      </c>
      <c r="BA58" s="66">
        <v>0.0</v>
      </c>
      <c r="BB58" s="3"/>
      <c r="BC58" s="66">
        <v>0.0</v>
      </c>
      <c r="BD58" s="66">
        <v>0.0</v>
      </c>
      <c r="BE58" s="66">
        <v>0.0</v>
      </c>
      <c r="BF58" s="66">
        <v>0.0</v>
      </c>
      <c r="BG58" s="66">
        <v>0.0</v>
      </c>
      <c r="BH58" s="66">
        <v>0.0</v>
      </c>
      <c r="BI58" s="66">
        <v>0.0</v>
      </c>
      <c r="BJ58" s="3"/>
      <c r="BK58" s="55">
        <f t="shared" ref="BK58:BK63" si="33">sum(B58:M58)</f>
        <v>0</v>
      </c>
      <c r="BL58" s="56">
        <f t="shared" ref="BL58:BL63" si="34">sum(N58:Y58)</f>
        <v>0</v>
      </c>
      <c r="BM58" s="55">
        <f t="shared" ref="BM58:BM63" si="35">sum(Z58:AK58)</f>
        <v>0</v>
      </c>
      <c r="BN58" s="56">
        <f t="shared" ref="BN58:BN63" si="36">sum(AL58:AW58)</f>
        <v>0</v>
      </c>
      <c r="BO58" s="56">
        <f t="shared" si="32"/>
        <v>0</v>
      </c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</row>
    <row r="59" ht="12.75" hidden="1" customHeight="1">
      <c r="A59" s="85" t="s">
        <v>47</v>
      </c>
      <c r="B59" s="66">
        <v>0.0</v>
      </c>
      <c r="C59" s="66">
        <v>0.0</v>
      </c>
      <c r="D59" s="66">
        <v>0.0</v>
      </c>
      <c r="E59" s="66">
        <v>0.0</v>
      </c>
      <c r="F59" s="66">
        <v>0.0</v>
      </c>
      <c r="G59" s="66">
        <v>0.0</v>
      </c>
      <c r="H59" s="66">
        <v>0.0</v>
      </c>
      <c r="I59" s="66">
        <v>0.0</v>
      </c>
      <c r="J59" s="66">
        <v>0.0</v>
      </c>
      <c r="K59" s="66">
        <v>0.0</v>
      </c>
      <c r="L59" s="66">
        <v>0.0</v>
      </c>
      <c r="M59" s="67">
        <v>0.0</v>
      </c>
      <c r="N59" s="66">
        <v>0.0</v>
      </c>
      <c r="O59" s="66">
        <v>0.0</v>
      </c>
      <c r="P59" s="66">
        <v>0.0</v>
      </c>
      <c r="Q59" s="66">
        <v>0.0</v>
      </c>
      <c r="R59" s="66">
        <v>0.0</v>
      </c>
      <c r="S59" s="66">
        <v>0.0</v>
      </c>
      <c r="T59" s="66">
        <v>0.0</v>
      </c>
      <c r="U59" s="66">
        <v>0.0</v>
      </c>
      <c r="V59" s="66">
        <v>0.0</v>
      </c>
      <c r="W59" s="66">
        <v>0.0</v>
      </c>
      <c r="X59" s="66">
        <v>0.0</v>
      </c>
      <c r="Y59" s="67">
        <v>0.0</v>
      </c>
      <c r="Z59" s="66">
        <v>0.0</v>
      </c>
      <c r="AA59" s="66">
        <v>0.0</v>
      </c>
      <c r="AB59" s="66">
        <v>0.0</v>
      </c>
      <c r="AC59" s="66">
        <v>0.0</v>
      </c>
      <c r="AD59" s="66">
        <v>0.0</v>
      </c>
      <c r="AE59" s="66">
        <v>0.0</v>
      </c>
      <c r="AF59" s="66">
        <v>0.0</v>
      </c>
      <c r="AG59" s="66">
        <v>0.0</v>
      </c>
      <c r="AH59" s="66">
        <v>0.0</v>
      </c>
      <c r="AI59" s="66">
        <v>0.0</v>
      </c>
      <c r="AJ59" s="66">
        <v>0.0</v>
      </c>
      <c r="AK59" s="67">
        <v>0.0</v>
      </c>
      <c r="AL59" s="66">
        <v>0.0</v>
      </c>
      <c r="AM59" s="66">
        <v>0.0</v>
      </c>
      <c r="AN59" s="66">
        <v>0.0</v>
      </c>
      <c r="AO59" s="66">
        <v>0.0</v>
      </c>
      <c r="AP59" s="66">
        <v>0.0</v>
      </c>
      <c r="AQ59" s="66">
        <v>0.0</v>
      </c>
      <c r="AR59" s="66">
        <v>0.0</v>
      </c>
      <c r="AS59" s="66">
        <v>0.0</v>
      </c>
      <c r="AT59" s="66">
        <v>0.0</v>
      </c>
      <c r="AU59" s="66">
        <v>0.0</v>
      </c>
      <c r="AV59" s="66">
        <v>0.0</v>
      </c>
      <c r="AW59" s="67">
        <v>0.0</v>
      </c>
      <c r="AX59" s="66">
        <v>0.0</v>
      </c>
      <c r="AY59" s="66">
        <v>0.0</v>
      </c>
      <c r="AZ59" s="66">
        <v>0.0</v>
      </c>
      <c r="BA59" s="66">
        <v>0.0</v>
      </c>
      <c r="BB59" s="3"/>
      <c r="BC59" s="66">
        <v>0.0</v>
      </c>
      <c r="BD59" s="66">
        <v>0.0</v>
      </c>
      <c r="BE59" s="66">
        <v>0.0</v>
      </c>
      <c r="BF59" s="66">
        <v>0.0</v>
      </c>
      <c r="BG59" s="66">
        <v>0.0</v>
      </c>
      <c r="BH59" s="66">
        <v>0.0</v>
      </c>
      <c r="BI59" s="66">
        <v>0.0</v>
      </c>
      <c r="BJ59" s="3"/>
      <c r="BK59" s="55">
        <f t="shared" si="33"/>
        <v>0</v>
      </c>
      <c r="BL59" s="56">
        <f t="shared" si="34"/>
        <v>0</v>
      </c>
      <c r="BM59" s="55">
        <f t="shared" si="35"/>
        <v>0</v>
      </c>
      <c r="BN59" s="56">
        <f t="shared" si="36"/>
        <v>0</v>
      </c>
      <c r="BO59" s="56">
        <f t="shared" si="32"/>
        <v>0</v>
      </c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</row>
    <row r="60" ht="12.75" hidden="1" customHeight="1">
      <c r="A60" s="85" t="s">
        <v>48</v>
      </c>
      <c r="B60" s="66">
        <v>0.0</v>
      </c>
      <c r="C60" s="66">
        <v>0.0</v>
      </c>
      <c r="D60" s="66">
        <v>0.0</v>
      </c>
      <c r="E60" s="66">
        <v>0.0</v>
      </c>
      <c r="F60" s="66">
        <v>0.0</v>
      </c>
      <c r="G60" s="66">
        <v>0.0</v>
      </c>
      <c r="H60" s="66">
        <v>0.0</v>
      </c>
      <c r="I60" s="66">
        <v>0.0</v>
      </c>
      <c r="J60" s="66">
        <v>0.0</v>
      </c>
      <c r="K60" s="66">
        <v>0.0</v>
      </c>
      <c r="L60" s="66">
        <v>0.0</v>
      </c>
      <c r="M60" s="67">
        <v>0.0</v>
      </c>
      <c r="N60" s="66">
        <v>0.0</v>
      </c>
      <c r="O60" s="66">
        <v>0.0</v>
      </c>
      <c r="P60" s="66">
        <v>0.0</v>
      </c>
      <c r="Q60" s="66">
        <v>0.0</v>
      </c>
      <c r="R60" s="66">
        <v>0.0</v>
      </c>
      <c r="S60" s="66">
        <v>0.0</v>
      </c>
      <c r="T60" s="66">
        <v>0.0</v>
      </c>
      <c r="U60" s="66">
        <v>0.0</v>
      </c>
      <c r="V60" s="66">
        <v>0.0</v>
      </c>
      <c r="W60" s="66">
        <v>0.0</v>
      </c>
      <c r="X60" s="66">
        <v>0.0</v>
      </c>
      <c r="Y60" s="67">
        <v>0.0</v>
      </c>
      <c r="Z60" s="66">
        <v>0.0</v>
      </c>
      <c r="AA60" s="66">
        <v>0.0</v>
      </c>
      <c r="AB60" s="66">
        <v>0.0</v>
      </c>
      <c r="AC60" s="66">
        <v>0.0</v>
      </c>
      <c r="AD60" s="66">
        <v>0.0</v>
      </c>
      <c r="AE60" s="66">
        <v>0.0</v>
      </c>
      <c r="AF60" s="66">
        <v>0.0</v>
      </c>
      <c r="AG60" s="66">
        <v>0.0</v>
      </c>
      <c r="AH60" s="66">
        <v>0.0</v>
      </c>
      <c r="AI60" s="66">
        <v>0.0</v>
      </c>
      <c r="AJ60" s="66">
        <v>0.0</v>
      </c>
      <c r="AK60" s="67">
        <v>0.0</v>
      </c>
      <c r="AL60" s="66">
        <v>0.0</v>
      </c>
      <c r="AM60" s="66">
        <v>0.0</v>
      </c>
      <c r="AN60" s="66">
        <v>0.0</v>
      </c>
      <c r="AO60" s="66">
        <v>0.0</v>
      </c>
      <c r="AP60" s="66">
        <v>0.0</v>
      </c>
      <c r="AQ60" s="66">
        <v>0.0</v>
      </c>
      <c r="AR60" s="66">
        <v>0.0</v>
      </c>
      <c r="AS60" s="66">
        <v>0.0</v>
      </c>
      <c r="AT60" s="66">
        <v>0.0</v>
      </c>
      <c r="AU60" s="66">
        <v>0.0</v>
      </c>
      <c r="AV60" s="66">
        <v>0.0</v>
      </c>
      <c r="AW60" s="67">
        <v>0.0</v>
      </c>
      <c r="AX60" s="66">
        <v>0.0</v>
      </c>
      <c r="AY60" s="66">
        <v>0.0</v>
      </c>
      <c r="AZ60" s="66">
        <v>0.0</v>
      </c>
      <c r="BA60" s="66">
        <v>0.0</v>
      </c>
      <c r="BB60" s="3"/>
      <c r="BC60" s="66">
        <v>0.0</v>
      </c>
      <c r="BD60" s="66">
        <v>0.0</v>
      </c>
      <c r="BE60" s="66">
        <v>0.0</v>
      </c>
      <c r="BF60" s="66">
        <v>0.0</v>
      </c>
      <c r="BG60" s="66">
        <v>0.0</v>
      </c>
      <c r="BH60" s="66">
        <v>0.0</v>
      </c>
      <c r="BI60" s="66">
        <v>0.0</v>
      </c>
      <c r="BJ60" s="3"/>
      <c r="BK60" s="55">
        <f t="shared" si="33"/>
        <v>0</v>
      </c>
      <c r="BL60" s="56">
        <f t="shared" si="34"/>
        <v>0</v>
      </c>
      <c r="BM60" s="55">
        <f t="shared" si="35"/>
        <v>0</v>
      </c>
      <c r="BN60" s="56">
        <f t="shared" si="36"/>
        <v>0</v>
      </c>
      <c r="BO60" s="56">
        <f t="shared" si="32"/>
        <v>0</v>
      </c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</row>
    <row r="61" ht="12.75" hidden="1" customHeight="1">
      <c r="A61" s="85" t="s">
        <v>49</v>
      </c>
      <c r="B61" s="66">
        <v>0.0</v>
      </c>
      <c r="C61" s="66">
        <v>0.0</v>
      </c>
      <c r="D61" s="66">
        <v>0.0</v>
      </c>
      <c r="E61" s="66">
        <v>0.0</v>
      </c>
      <c r="F61" s="66">
        <v>0.0</v>
      </c>
      <c r="G61" s="66">
        <v>0.0</v>
      </c>
      <c r="H61" s="66">
        <v>0.0</v>
      </c>
      <c r="I61" s="66">
        <v>0.0</v>
      </c>
      <c r="J61" s="66">
        <v>0.0</v>
      </c>
      <c r="K61" s="66">
        <v>0.0</v>
      </c>
      <c r="L61" s="66">
        <v>0.0</v>
      </c>
      <c r="M61" s="67">
        <v>0.0</v>
      </c>
      <c r="N61" s="66">
        <v>0.0</v>
      </c>
      <c r="O61" s="66">
        <v>0.0</v>
      </c>
      <c r="P61" s="66">
        <v>0.0</v>
      </c>
      <c r="Q61" s="66">
        <v>0.0</v>
      </c>
      <c r="R61" s="66">
        <v>0.0</v>
      </c>
      <c r="S61" s="66">
        <v>0.0</v>
      </c>
      <c r="T61" s="66">
        <v>0.0</v>
      </c>
      <c r="U61" s="66">
        <v>0.0</v>
      </c>
      <c r="V61" s="66">
        <v>0.0</v>
      </c>
      <c r="W61" s="66">
        <v>0.0</v>
      </c>
      <c r="X61" s="66">
        <v>0.0</v>
      </c>
      <c r="Y61" s="67">
        <v>0.0</v>
      </c>
      <c r="Z61" s="66">
        <v>0.0</v>
      </c>
      <c r="AA61" s="66">
        <v>0.0</v>
      </c>
      <c r="AB61" s="66">
        <v>0.0</v>
      </c>
      <c r="AC61" s="66">
        <v>0.0</v>
      </c>
      <c r="AD61" s="66">
        <v>0.0</v>
      </c>
      <c r="AE61" s="66">
        <v>0.0</v>
      </c>
      <c r="AF61" s="66">
        <v>0.0</v>
      </c>
      <c r="AG61" s="66">
        <v>0.0</v>
      </c>
      <c r="AH61" s="66">
        <v>0.0</v>
      </c>
      <c r="AI61" s="66">
        <v>0.0</v>
      </c>
      <c r="AJ61" s="66">
        <v>0.0</v>
      </c>
      <c r="AK61" s="67">
        <v>0.0</v>
      </c>
      <c r="AL61" s="66">
        <v>0.0</v>
      </c>
      <c r="AM61" s="66">
        <v>0.0</v>
      </c>
      <c r="AN61" s="66">
        <v>0.0</v>
      </c>
      <c r="AO61" s="66">
        <v>0.0</v>
      </c>
      <c r="AP61" s="66">
        <v>0.0</v>
      </c>
      <c r="AQ61" s="66">
        <v>0.0</v>
      </c>
      <c r="AR61" s="66">
        <v>0.0</v>
      </c>
      <c r="AS61" s="66">
        <v>0.0</v>
      </c>
      <c r="AT61" s="66">
        <v>0.0</v>
      </c>
      <c r="AU61" s="66">
        <v>0.0</v>
      </c>
      <c r="AV61" s="66">
        <v>0.0</v>
      </c>
      <c r="AW61" s="67">
        <v>0.0</v>
      </c>
      <c r="AX61" s="66">
        <v>0.0</v>
      </c>
      <c r="AY61" s="66">
        <v>0.0</v>
      </c>
      <c r="AZ61" s="66">
        <v>0.0</v>
      </c>
      <c r="BA61" s="66">
        <v>0.0</v>
      </c>
      <c r="BB61" s="3"/>
      <c r="BC61" s="66">
        <v>0.0</v>
      </c>
      <c r="BD61" s="66">
        <v>0.0</v>
      </c>
      <c r="BE61" s="66">
        <v>0.0</v>
      </c>
      <c r="BF61" s="66">
        <v>0.0</v>
      </c>
      <c r="BG61" s="66">
        <v>0.0</v>
      </c>
      <c r="BH61" s="66">
        <v>0.0</v>
      </c>
      <c r="BI61" s="66">
        <v>0.0</v>
      </c>
      <c r="BJ61" s="3"/>
      <c r="BK61" s="55">
        <f t="shared" si="33"/>
        <v>0</v>
      </c>
      <c r="BL61" s="56">
        <f t="shared" si="34"/>
        <v>0</v>
      </c>
      <c r="BM61" s="55">
        <f t="shared" si="35"/>
        <v>0</v>
      </c>
      <c r="BN61" s="56">
        <f t="shared" si="36"/>
        <v>0</v>
      </c>
      <c r="BO61" s="56">
        <f t="shared" si="32"/>
        <v>0</v>
      </c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</row>
    <row r="62" ht="12.75" hidden="1" customHeight="1">
      <c r="A62" s="86" t="s">
        <v>50</v>
      </c>
      <c r="B62" s="87">
        <v>0.0</v>
      </c>
      <c r="C62" s="87">
        <v>0.0</v>
      </c>
      <c r="D62" s="87">
        <v>0.0</v>
      </c>
      <c r="E62" s="87">
        <v>0.0</v>
      </c>
      <c r="F62" s="87">
        <v>0.0</v>
      </c>
      <c r="G62" s="87">
        <v>0.0</v>
      </c>
      <c r="H62" s="87">
        <v>0.0</v>
      </c>
      <c r="I62" s="87">
        <v>0.0</v>
      </c>
      <c r="J62" s="87">
        <v>0.0</v>
      </c>
      <c r="K62" s="87">
        <v>0.0</v>
      </c>
      <c r="L62" s="87">
        <v>0.0</v>
      </c>
      <c r="M62" s="88">
        <v>0.0</v>
      </c>
      <c r="N62" s="87">
        <v>0.0</v>
      </c>
      <c r="O62" s="87">
        <v>0.0</v>
      </c>
      <c r="P62" s="87">
        <v>0.0</v>
      </c>
      <c r="Q62" s="87">
        <v>0.0</v>
      </c>
      <c r="R62" s="87">
        <v>0.0</v>
      </c>
      <c r="S62" s="87">
        <v>0.0</v>
      </c>
      <c r="T62" s="87">
        <v>0.0</v>
      </c>
      <c r="U62" s="87">
        <v>0.0</v>
      </c>
      <c r="V62" s="87">
        <v>0.0</v>
      </c>
      <c r="W62" s="87">
        <v>0.0</v>
      </c>
      <c r="X62" s="87">
        <v>0.0</v>
      </c>
      <c r="Y62" s="88">
        <v>0.0</v>
      </c>
      <c r="Z62" s="87">
        <v>0.0</v>
      </c>
      <c r="AA62" s="87">
        <v>0.0</v>
      </c>
      <c r="AB62" s="87">
        <v>0.0</v>
      </c>
      <c r="AC62" s="87">
        <v>0.0</v>
      </c>
      <c r="AD62" s="87">
        <v>0.0</v>
      </c>
      <c r="AE62" s="87">
        <v>0.0</v>
      </c>
      <c r="AF62" s="87">
        <v>0.0</v>
      </c>
      <c r="AG62" s="87">
        <v>0.0</v>
      </c>
      <c r="AH62" s="87">
        <v>0.0</v>
      </c>
      <c r="AI62" s="87">
        <v>0.0</v>
      </c>
      <c r="AJ62" s="87">
        <v>0.0</v>
      </c>
      <c r="AK62" s="88">
        <v>0.0</v>
      </c>
      <c r="AL62" s="87">
        <v>0.0</v>
      </c>
      <c r="AM62" s="87">
        <v>0.0</v>
      </c>
      <c r="AN62" s="87">
        <v>0.0</v>
      </c>
      <c r="AO62" s="87">
        <v>0.0</v>
      </c>
      <c r="AP62" s="87">
        <v>0.0</v>
      </c>
      <c r="AQ62" s="87">
        <v>0.0</v>
      </c>
      <c r="AR62" s="87">
        <v>0.0</v>
      </c>
      <c r="AS62" s="87">
        <v>0.0</v>
      </c>
      <c r="AT62" s="87">
        <v>0.0</v>
      </c>
      <c r="AU62" s="87">
        <v>0.0</v>
      </c>
      <c r="AV62" s="87">
        <v>0.0</v>
      </c>
      <c r="AW62" s="88">
        <v>0.0</v>
      </c>
      <c r="AX62" s="87">
        <v>0.0</v>
      </c>
      <c r="AY62" s="87">
        <v>0.0</v>
      </c>
      <c r="AZ62" s="87">
        <v>0.0</v>
      </c>
      <c r="BA62" s="87">
        <v>0.0</v>
      </c>
      <c r="BB62" s="3"/>
      <c r="BC62" s="87">
        <v>0.0</v>
      </c>
      <c r="BD62" s="87">
        <v>0.0</v>
      </c>
      <c r="BE62" s="87">
        <v>0.0</v>
      </c>
      <c r="BF62" s="87">
        <v>0.0</v>
      </c>
      <c r="BG62" s="87">
        <v>0.0</v>
      </c>
      <c r="BH62" s="87">
        <v>0.0</v>
      </c>
      <c r="BI62" s="87">
        <v>0.0</v>
      </c>
      <c r="BJ62" s="3"/>
      <c r="BK62" s="55">
        <f t="shared" si="33"/>
        <v>0</v>
      </c>
      <c r="BL62" s="56">
        <f t="shared" si="34"/>
        <v>0</v>
      </c>
      <c r="BM62" s="55">
        <f t="shared" si="35"/>
        <v>0</v>
      </c>
      <c r="BN62" s="56">
        <f t="shared" si="36"/>
        <v>0</v>
      </c>
      <c r="BO62" s="56">
        <f t="shared" si="32"/>
        <v>0</v>
      </c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</row>
    <row r="63" ht="12.75" hidden="1" customHeight="1">
      <c r="A63" s="89" t="s">
        <v>51</v>
      </c>
      <c r="B63" s="90">
        <f t="shared" ref="B63:BA63" si="37">sum(B58:B62)</f>
        <v>0</v>
      </c>
      <c r="C63" s="90">
        <f t="shared" si="37"/>
        <v>0</v>
      </c>
      <c r="D63" s="90">
        <f t="shared" si="37"/>
        <v>0</v>
      </c>
      <c r="E63" s="90">
        <f t="shared" si="37"/>
        <v>0</v>
      </c>
      <c r="F63" s="90">
        <f t="shared" si="37"/>
        <v>0</v>
      </c>
      <c r="G63" s="90">
        <f t="shared" si="37"/>
        <v>0</v>
      </c>
      <c r="H63" s="90">
        <f t="shared" si="37"/>
        <v>0</v>
      </c>
      <c r="I63" s="90">
        <f t="shared" si="37"/>
        <v>0</v>
      </c>
      <c r="J63" s="90">
        <f t="shared" si="37"/>
        <v>0</v>
      </c>
      <c r="K63" s="90">
        <f t="shared" si="37"/>
        <v>0</v>
      </c>
      <c r="L63" s="90">
        <f t="shared" si="37"/>
        <v>0</v>
      </c>
      <c r="M63" s="91">
        <f t="shared" si="37"/>
        <v>0</v>
      </c>
      <c r="N63" s="90">
        <f t="shared" si="37"/>
        <v>0</v>
      </c>
      <c r="O63" s="90">
        <f t="shared" si="37"/>
        <v>0</v>
      </c>
      <c r="P63" s="90">
        <f t="shared" si="37"/>
        <v>0</v>
      </c>
      <c r="Q63" s="90">
        <f t="shared" si="37"/>
        <v>0</v>
      </c>
      <c r="R63" s="90">
        <f t="shared" si="37"/>
        <v>0</v>
      </c>
      <c r="S63" s="90">
        <f t="shared" si="37"/>
        <v>0</v>
      </c>
      <c r="T63" s="90">
        <f t="shared" si="37"/>
        <v>0</v>
      </c>
      <c r="U63" s="90">
        <f t="shared" si="37"/>
        <v>0</v>
      </c>
      <c r="V63" s="90">
        <f t="shared" si="37"/>
        <v>0</v>
      </c>
      <c r="W63" s="90">
        <f t="shared" si="37"/>
        <v>0</v>
      </c>
      <c r="X63" s="90">
        <f t="shared" si="37"/>
        <v>0</v>
      </c>
      <c r="Y63" s="91">
        <f t="shared" si="37"/>
        <v>0</v>
      </c>
      <c r="Z63" s="90">
        <f t="shared" si="37"/>
        <v>0</v>
      </c>
      <c r="AA63" s="90">
        <f t="shared" si="37"/>
        <v>0</v>
      </c>
      <c r="AB63" s="90">
        <f t="shared" si="37"/>
        <v>0</v>
      </c>
      <c r="AC63" s="90">
        <f t="shared" si="37"/>
        <v>0</v>
      </c>
      <c r="AD63" s="90">
        <f t="shared" si="37"/>
        <v>0</v>
      </c>
      <c r="AE63" s="90">
        <f t="shared" si="37"/>
        <v>0</v>
      </c>
      <c r="AF63" s="90">
        <f t="shared" si="37"/>
        <v>0</v>
      </c>
      <c r="AG63" s="90">
        <f t="shared" si="37"/>
        <v>0</v>
      </c>
      <c r="AH63" s="90">
        <f t="shared" si="37"/>
        <v>0</v>
      </c>
      <c r="AI63" s="90">
        <f t="shared" si="37"/>
        <v>0</v>
      </c>
      <c r="AJ63" s="90">
        <f t="shared" si="37"/>
        <v>0</v>
      </c>
      <c r="AK63" s="91">
        <f t="shared" si="37"/>
        <v>0</v>
      </c>
      <c r="AL63" s="90">
        <f t="shared" si="37"/>
        <v>0</v>
      </c>
      <c r="AM63" s="90">
        <f t="shared" si="37"/>
        <v>0</v>
      </c>
      <c r="AN63" s="90">
        <f t="shared" si="37"/>
        <v>0</v>
      </c>
      <c r="AO63" s="90">
        <f t="shared" si="37"/>
        <v>0</v>
      </c>
      <c r="AP63" s="90">
        <f t="shared" si="37"/>
        <v>0</v>
      </c>
      <c r="AQ63" s="90">
        <f t="shared" si="37"/>
        <v>0</v>
      </c>
      <c r="AR63" s="90">
        <f t="shared" si="37"/>
        <v>0</v>
      </c>
      <c r="AS63" s="90">
        <f t="shared" si="37"/>
        <v>0</v>
      </c>
      <c r="AT63" s="90">
        <f t="shared" si="37"/>
        <v>0</v>
      </c>
      <c r="AU63" s="90">
        <f t="shared" si="37"/>
        <v>0</v>
      </c>
      <c r="AV63" s="90">
        <f t="shared" si="37"/>
        <v>0</v>
      </c>
      <c r="AW63" s="91">
        <f t="shared" si="37"/>
        <v>0</v>
      </c>
      <c r="AX63" s="90">
        <f t="shared" si="37"/>
        <v>0</v>
      </c>
      <c r="AY63" s="90">
        <f t="shared" si="37"/>
        <v>0</v>
      </c>
      <c r="AZ63" s="90">
        <f t="shared" si="37"/>
        <v>0</v>
      </c>
      <c r="BA63" s="90">
        <f t="shared" si="37"/>
        <v>0</v>
      </c>
      <c r="BB63" s="3"/>
      <c r="BC63" s="90">
        <f t="shared" ref="BC63:BI63" si="38">sum(BC58:BC62)</f>
        <v>0</v>
      </c>
      <c r="BD63" s="90">
        <f t="shared" si="38"/>
        <v>0</v>
      </c>
      <c r="BE63" s="90">
        <f t="shared" si="38"/>
        <v>0</v>
      </c>
      <c r="BF63" s="90">
        <f t="shared" si="38"/>
        <v>0</v>
      </c>
      <c r="BG63" s="90">
        <f t="shared" si="38"/>
        <v>0</v>
      </c>
      <c r="BH63" s="90">
        <f t="shared" si="38"/>
        <v>0</v>
      </c>
      <c r="BI63" s="90">
        <f t="shared" si="38"/>
        <v>0</v>
      </c>
      <c r="BJ63" s="3"/>
      <c r="BK63" s="92">
        <f t="shared" si="33"/>
        <v>0</v>
      </c>
      <c r="BL63" s="91">
        <f t="shared" si="34"/>
        <v>0</v>
      </c>
      <c r="BM63" s="92">
        <f t="shared" si="35"/>
        <v>0</v>
      </c>
      <c r="BN63" s="91">
        <f t="shared" si="36"/>
        <v>0</v>
      </c>
      <c r="BO63" s="91">
        <f t="shared" si="32"/>
        <v>0</v>
      </c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</row>
    <row r="64" ht="12.75" customHeight="1">
      <c r="A64" s="93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94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94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94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94"/>
      <c r="AX64" s="85"/>
      <c r="AY64" s="85"/>
      <c r="AZ64" s="85"/>
      <c r="BA64" s="85"/>
      <c r="BB64" s="3"/>
      <c r="BC64" s="85"/>
      <c r="BD64" s="85"/>
      <c r="BE64" s="85"/>
      <c r="BF64" s="85"/>
      <c r="BG64" s="85"/>
      <c r="BH64" s="85"/>
      <c r="BI64" s="85"/>
      <c r="BJ64" s="3"/>
      <c r="BK64" s="22"/>
      <c r="BL64" s="23"/>
      <c r="BM64" s="22"/>
      <c r="BN64" s="23"/>
      <c r="BO64" s="56">
        <f t="shared" si="32"/>
        <v>0</v>
      </c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</row>
    <row r="65" ht="12.75" customHeight="1">
      <c r="A65" s="89" t="s">
        <v>52</v>
      </c>
      <c r="B65" s="90">
        <f t="shared" ref="B65:BI65" si="39">B55-B63</f>
        <v>0</v>
      </c>
      <c r="C65" s="90">
        <f t="shared" si="39"/>
        <v>0</v>
      </c>
      <c r="D65" s="90">
        <f t="shared" si="39"/>
        <v>0</v>
      </c>
      <c r="E65" s="90">
        <f t="shared" si="39"/>
        <v>0</v>
      </c>
      <c r="F65" s="90">
        <f t="shared" si="39"/>
        <v>0</v>
      </c>
      <c r="G65" s="90">
        <f t="shared" si="39"/>
        <v>0</v>
      </c>
      <c r="H65" s="90">
        <f t="shared" si="39"/>
        <v>0</v>
      </c>
      <c r="I65" s="90">
        <f t="shared" si="39"/>
        <v>0</v>
      </c>
      <c r="J65" s="90">
        <f t="shared" si="39"/>
        <v>0</v>
      </c>
      <c r="K65" s="90">
        <f t="shared" si="39"/>
        <v>0</v>
      </c>
      <c r="L65" s="90">
        <f t="shared" si="39"/>
        <v>0</v>
      </c>
      <c r="M65" s="91">
        <f t="shared" si="39"/>
        <v>8173.88</v>
      </c>
      <c r="N65" s="90">
        <f t="shared" si="39"/>
        <v>16219.77</v>
      </c>
      <c r="O65" s="90">
        <f t="shared" si="39"/>
        <v>11698.04</v>
      </c>
      <c r="P65" s="90">
        <f t="shared" si="39"/>
        <v>18178.07</v>
      </c>
      <c r="Q65" s="90">
        <f t="shared" si="39"/>
        <v>28648.34</v>
      </c>
      <c r="R65" s="90">
        <f t="shared" si="39"/>
        <v>51589.95</v>
      </c>
      <c r="S65" s="90">
        <f t="shared" si="39"/>
        <v>50317.91</v>
      </c>
      <c r="T65" s="90">
        <f t="shared" si="39"/>
        <v>45702.2</v>
      </c>
      <c r="U65" s="90">
        <f t="shared" si="39"/>
        <v>39328.11</v>
      </c>
      <c r="V65" s="90">
        <f t="shared" si="39"/>
        <v>38911.42</v>
      </c>
      <c r="W65" s="90">
        <f t="shared" si="39"/>
        <v>44503.34</v>
      </c>
      <c r="X65" s="90">
        <f t="shared" si="39"/>
        <v>77783.92</v>
      </c>
      <c r="Y65" s="91">
        <f t="shared" si="39"/>
        <v>45740.69</v>
      </c>
      <c r="Z65" s="90">
        <f t="shared" si="39"/>
        <v>45475.4</v>
      </c>
      <c r="AA65" s="90">
        <f t="shared" si="39"/>
        <v>35895.65</v>
      </c>
      <c r="AB65" s="90">
        <f t="shared" si="39"/>
        <v>63178.49</v>
      </c>
      <c r="AC65" s="90">
        <f t="shared" si="39"/>
        <v>57870.99</v>
      </c>
      <c r="AD65" s="90">
        <f t="shared" si="39"/>
        <v>46977.71</v>
      </c>
      <c r="AE65" s="90">
        <f t="shared" si="39"/>
        <v>49017.55</v>
      </c>
      <c r="AF65" s="90">
        <f t="shared" si="39"/>
        <v>56563.84</v>
      </c>
      <c r="AG65" s="90">
        <f t="shared" si="39"/>
        <v>68617.89</v>
      </c>
      <c r="AH65" s="90">
        <f t="shared" si="39"/>
        <v>40568.69</v>
      </c>
      <c r="AI65" s="90">
        <f t="shared" si="39"/>
        <v>46260.51</v>
      </c>
      <c r="AJ65" s="90">
        <f t="shared" si="39"/>
        <v>96595.33</v>
      </c>
      <c r="AK65" s="91">
        <f t="shared" si="39"/>
        <v>80575.15</v>
      </c>
      <c r="AL65" s="90">
        <f t="shared" si="39"/>
        <v>51592.94</v>
      </c>
      <c r="AM65" s="90">
        <f t="shared" si="39"/>
        <v>59291.73</v>
      </c>
      <c r="AN65" s="90">
        <f t="shared" si="39"/>
        <v>36114.53</v>
      </c>
      <c r="AO65" s="90">
        <f t="shared" si="39"/>
        <v>28625.92</v>
      </c>
      <c r="AP65" s="90">
        <f t="shared" si="39"/>
        <v>43187.3146</v>
      </c>
      <c r="AQ65" s="90">
        <f t="shared" si="39"/>
        <v>35429.94812</v>
      </c>
      <c r="AR65" s="90">
        <f t="shared" si="39"/>
        <v>35085.04372</v>
      </c>
      <c r="AS65" s="90">
        <f t="shared" si="39"/>
        <v>28315.90275</v>
      </c>
      <c r="AT65" s="90">
        <f t="shared" si="39"/>
        <v>22057.90233</v>
      </c>
      <c r="AU65" s="90">
        <f t="shared" si="39"/>
        <v>25149.18601</v>
      </c>
      <c r="AV65" s="90">
        <f t="shared" si="39"/>
        <v>61534.80702</v>
      </c>
      <c r="AW65" s="91">
        <f t="shared" si="39"/>
        <v>31685.4218</v>
      </c>
      <c r="AX65" s="90">
        <f t="shared" si="39"/>
        <v>21208.68</v>
      </c>
      <c r="AY65" s="90">
        <f t="shared" si="39"/>
        <v>19438.02</v>
      </c>
      <c r="AZ65" s="90">
        <f t="shared" si="39"/>
        <v>16740.73</v>
      </c>
      <c r="BA65" s="90">
        <f t="shared" si="39"/>
        <v>19610.66</v>
      </c>
      <c r="BB65" s="90">
        <f t="shared" si="39"/>
        <v>19455.87</v>
      </c>
      <c r="BC65" s="90">
        <f t="shared" si="39"/>
        <v>11931.69251</v>
      </c>
      <c r="BD65" s="90">
        <f t="shared" si="39"/>
        <v>16794.13324</v>
      </c>
      <c r="BE65" s="90">
        <f t="shared" si="39"/>
        <v>0</v>
      </c>
      <c r="BF65" s="90">
        <f t="shared" si="39"/>
        <v>0</v>
      </c>
      <c r="BG65" s="90">
        <f t="shared" si="39"/>
        <v>0</v>
      </c>
      <c r="BH65" s="90">
        <f t="shared" si="39"/>
        <v>0</v>
      </c>
      <c r="BI65" s="90">
        <f t="shared" si="39"/>
        <v>0</v>
      </c>
      <c r="BJ65" s="90"/>
      <c r="BK65" s="92">
        <f>sum(B65:M65)</f>
        <v>8173.88</v>
      </c>
      <c r="BL65" s="91">
        <f>sum(N65:Y65)</f>
        <v>468621.76</v>
      </c>
      <c r="BM65" s="92">
        <f>sum(Z65:AK65)</f>
        <v>687597.2</v>
      </c>
      <c r="BN65" s="91">
        <f>sum(AL65:AW65)</f>
        <v>458070.6464</v>
      </c>
      <c r="BO65" s="91">
        <f t="shared" si="32"/>
        <v>125179.7858</v>
      </c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</row>
    <row r="66" ht="12.75" customHeight="1">
      <c r="A66" s="3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6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6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6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6"/>
      <c r="AX66" s="51"/>
      <c r="AY66" s="51"/>
      <c r="AZ66" s="51"/>
      <c r="BA66" s="51"/>
      <c r="BB66" s="3"/>
      <c r="BC66" s="51"/>
      <c r="BD66" s="51"/>
      <c r="BE66" s="51"/>
      <c r="BF66" s="51"/>
      <c r="BG66" s="51"/>
      <c r="BH66" s="51"/>
      <c r="BI66" s="51"/>
      <c r="BJ66" s="3"/>
      <c r="BK66" s="22"/>
      <c r="BL66" s="23"/>
      <c r="BM66" s="22"/>
      <c r="BN66" s="23"/>
      <c r="BO66" s="2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</row>
    <row r="67" ht="12.75" customHeight="1">
      <c r="A67" s="95" t="s">
        <v>53</v>
      </c>
      <c r="B67" s="96">
        <f t="shared" ref="B67:BI67" si="40">B23-B65</f>
        <v>0</v>
      </c>
      <c r="C67" s="96">
        <f t="shared" si="40"/>
        <v>0</v>
      </c>
      <c r="D67" s="96">
        <f t="shared" si="40"/>
        <v>0</v>
      </c>
      <c r="E67" s="96">
        <f t="shared" si="40"/>
        <v>0</v>
      </c>
      <c r="F67" s="96">
        <f t="shared" si="40"/>
        <v>0</v>
      </c>
      <c r="G67" s="96">
        <f t="shared" si="40"/>
        <v>0</v>
      </c>
      <c r="H67" s="96">
        <f t="shared" si="40"/>
        <v>0</v>
      </c>
      <c r="I67" s="96">
        <f t="shared" si="40"/>
        <v>0</v>
      </c>
      <c r="J67" s="96">
        <f t="shared" si="40"/>
        <v>0</v>
      </c>
      <c r="K67" s="96">
        <f t="shared" si="40"/>
        <v>0</v>
      </c>
      <c r="L67" s="96">
        <f t="shared" si="40"/>
        <v>0</v>
      </c>
      <c r="M67" s="97">
        <f t="shared" si="40"/>
        <v>5732.76</v>
      </c>
      <c r="N67" s="98">
        <f t="shared" si="40"/>
        <v>11284.51</v>
      </c>
      <c r="O67" s="96">
        <f t="shared" si="40"/>
        <v>7784.35</v>
      </c>
      <c r="P67" s="96">
        <f t="shared" si="40"/>
        <v>9354.930004</v>
      </c>
      <c r="Q67" s="96">
        <f t="shared" si="40"/>
        <v>10434.61</v>
      </c>
      <c r="R67" s="96">
        <f t="shared" si="40"/>
        <v>15827.35</v>
      </c>
      <c r="S67" s="96">
        <f t="shared" si="40"/>
        <v>8026.12</v>
      </c>
      <c r="T67" s="96">
        <f t="shared" si="40"/>
        <v>14514.95</v>
      </c>
      <c r="U67" s="96">
        <f t="shared" si="40"/>
        <v>8731.13</v>
      </c>
      <c r="V67" s="96">
        <f t="shared" si="40"/>
        <v>4999.05</v>
      </c>
      <c r="W67" s="96">
        <f t="shared" si="40"/>
        <v>19680.92</v>
      </c>
      <c r="X67" s="96">
        <f t="shared" si="40"/>
        <v>27038.28</v>
      </c>
      <c r="Y67" s="97">
        <f t="shared" si="40"/>
        <v>29102.29</v>
      </c>
      <c r="Z67" s="96">
        <f t="shared" si="40"/>
        <v>24039.3</v>
      </c>
      <c r="AA67" s="96">
        <f t="shared" si="40"/>
        <v>17710.08</v>
      </c>
      <c r="AB67" s="96">
        <f t="shared" si="40"/>
        <v>28438.8</v>
      </c>
      <c r="AC67" s="96">
        <f t="shared" si="40"/>
        <v>22358.67</v>
      </c>
      <c r="AD67" s="96">
        <f t="shared" si="40"/>
        <v>23575.02</v>
      </c>
      <c r="AE67" s="96">
        <f t="shared" si="40"/>
        <v>24630.97</v>
      </c>
      <c r="AF67" s="96">
        <f t="shared" si="40"/>
        <v>19650.39</v>
      </c>
      <c r="AG67" s="96">
        <f t="shared" si="40"/>
        <v>21496.6</v>
      </c>
      <c r="AH67" s="96">
        <f t="shared" si="40"/>
        <v>21633.14</v>
      </c>
      <c r="AI67" s="96">
        <f t="shared" si="40"/>
        <v>20524.9</v>
      </c>
      <c r="AJ67" s="96">
        <f t="shared" si="40"/>
        <v>61739.44</v>
      </c>
      <c r="AK67" s="97">
        <f t="shared" si="40"/>
        <v>54711.03</v>
      </c>
      <c r="AL67" s="98">
        <f t="shared" si="40"/>
        <v>46163.44</v>
      </c>
      <c r="AM67" s="96">
        <f t="shared" si="40"/>
        <v>31958.45</v>
      </c>
      <c r="AN67" s="96">
        <f t="shared" si="40"/>
        <v>25494.07</v>
      </c>
      <c r="AO67" s="96">
        <f t="shared" si="40"/>
        <v>21591.71</v>
      </c>
      <c r="AP67" s="96">
        <f t="shared" si="40"/>
        <v>15094.7054</v>
      </c>
      <c r="AQ67" s="96">
        <f t="shared" si="40"/>
        <v>21397.11188</v>
      </c>
      <c r="AR67" s="96">
        <f t="shared" si="40"/>
        <v>14522.44628</v>
      </c>
      <c r="AS67" s="96">
        <f t="shared" si="40"/>
        <v>13318.33725</v>
      </c>
      <c r="AT67" s="96">
        <f t="shared" si="40"/>
        <v>9486.957669</v>
      </c>
      <c r="AU67" s="96">
        <f t="shared" si="40"/>
        <v>13011.87399</v>
      </c>
      <c r="AV67" s="96">
        <f t="shared" si="40"/>
        <v>20194.12298</v>
      </c>
      <c r="AW67" s="97">
        <f t="shared" si="40"/>
        <v>9718.0682</v>
      </c>
      <c r="AX67" s="96">
        <f t="shared" si="40"/>
        <v>5941.68</v>
      </c>
      <c r="AY67" s="96">
        <f t="shared" si="40"/>
        <v>2532.24</v>
      </c>
      <c r="AZ67" s="96">
        <f t="shared" si="40"/>
        <v>1307.01</v>
      </c>
      <c r="BA67" s="96">
        <f t="shared" si="40"/>
        <v>4316.15</v>
      </c>
      <c r="BB67" s="96">
        <f t="shared" si="40"/>
        <v>3770.16</v>
      </c>
      <c r="BC67" s="96">
        <f t="shared" si="40"/>
        <v>1547.377486</v>
      </c>
      <c r="BD67" s="96">
        <f t="shared" si="40"/>
        <v>2378.87676</v>
      </c>
      <c r="BE67" s="96">
        <f t="shared" si="40"/>
        <v>0</v>
      </c>
      <c r="BF67" s="96">
        <f t="shared" si="40"/>
        <v>0</v>
      </c>
      <c r="BG67" s="96">
        <f t="shared" si="40"/>
        <v>0</v>
      </c>
      <c r="BH67" s="96">
        <f t="shared" si="40"/>
        <v>0</v>
      </c>
      <c r="BI67" s="96">
        <f t="shared" si="40"/>
        <v>0</v>
      </c>
      <c r="BJ67" s="96"/>
      <c r="BK67" s="99">
        <f>sum(B67:M67)</f>
        <v>5732.76</v>
      </c>
      <c r="BL67" s="100">
        <f>sum(N67:Y67)</f>
        <v>166778.49</v>
      </c>
      <c r="BM67" s="99">
        <f>sum(Z67:AK67)</f>
        <v>340508.34</v>
      </c>
      <c r="BN67" s="100">
        <f>sum(AL67:AW67)</f>
        <v>241951.2936</v>
      </c>
      <c r="BO67" s="100">
        <f t="shared" ref="BO67:BO71" si="41">sum(AX67:BI67)</f>
        <v>21793.49425</v>
      </c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</row>
    <row r="68" ht="12.75" hidden="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>
        <f t="shared" si="41"/>
        <v>0</v>
      </c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</row>
    <row r="69" ht="12.75" hidden="1" customHeight="1">
      <c r="A69" s="102" t="s">
        <v>54</v>
      </c>
      <c r="B69" s="103"/>
      <c r="C69" s="103"/>
      <c r="D69" s="104"/>
      <c r="E69" s="104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6"/>
      <c r="BK69" s="105"/>
      <c r="BL69" s="105"/>
      <c r="BM69" s="105"/>
      <c r="BN69" s="105"/>
      <c r="BO69" s="105">
        <f t="shared" si="41"/>
        <v>0</v>
      </c>
      <c r="BP69" s="106"/>
      <c r="BQ69" s="106"/>
      <c r="BR69" s="106"/>
      <c r="BS69" s="106"/>
      <c r="BT69" s="106"/>
      <c r="BU69" s="106"/>
      <c r="BV69" s="3"/>
      <c r="BW69" s="3"/>
      <c r="BX69" s="3"/>
      <c r="BY69" s="3"/>
      <c r="BZ69" s="3"/>
      <c r="CA69" s="3"/>
      <c r="CB69" s="3"/>
      <c r="CC69" s="3"/>
      <c r="CD69" s="3"/>
    </row>
    <row r="70" ht="12.75" hidden="1" customHeight="1">
      <c r="A70" s="107" t="s">
        <v>55</v>
      </c>
      <c r="B70" s="108">
        <v>0.0</v>
      </c>
      <c r="C70" s="108">
        <v>0.0</v>
      </c>
      <c r="D70" s="108">
        <v>0.0</v>
      </c>
      <c r="E70" s="108">
        <v>0.0</v>
      </c>
      <c r="F70" s="108">
        <v>0.0</v>
      </c>
      <c r="G70" s="108">
        <v>0.0</v>
      </c>
      <c r="H70" s="108">
        <v>0.0</v>
      </c>
      <c r="I70" s="108">
        <v>0.0</v>
      </c>
      <c r="J70" s="108">
        <v>0.0</v>
      </c>
      <c r="K70" s="108">
        <v>0.0</v>
      </c>
      <c r="L70" s="108">
        <v>0.0</v>
      </c>
      <c r="M70" s="108">
        <v>0.0</v>
      </c>
      <c r="N70" s="108">
        <v>0.0</v>
      </c>
      <c r="O70" s="108">
        <v>0.0</v>
      </c>
      <c r="P70" s="108">
        <v>0.0</v>
      </c>
      <c r="Q70" s="108">
        <v>0.0</v>
      </c>
      <c r="R70" s="108">
        <v>0.0</v>
      </c>
      <c r="S70" s="108">
        <v>0.0</v>
      </c>
      <c r="T70" s="108">
        <v>0.0</v>
      </c>
      <c r="U70" s="108">
        <v>0.0</v>
      </c>
      <c r="V70" s="108">
        <v>0.0</v>
      </c>
      <c r="W70" s="108">
        <v>0.0</v>
      </c>
      <c r="X70" s="108">
        <v>0.0</v>
      </c>
      <c r="Y70" s="109">
        <v>0.0</v>
      </c>
      <c r="Z70" s="108">
        <v>0.0</v>
      </c>
      <c r="AA70" s="108">
        <v>0.0</v>
      </c>
      <c r="AB70" s="108">
        <v>0.0</v>
      </c>
      <c r="AC70" s="108">
        <v>0.0</v>
      </c>
      <c r="AD70" s="108">
        <v>0.0</v>
      </c>
      <c r="AE70" s="108">
        <v>0.0</v>
      </c>
      <c r="AF70" s="108">
        <v>0.0</v>
      </c>
      <c r="AG70" s="108">
        <v>0.0</v>
      </c>
      <c r="AH70" s="108">
        <v>0.0</v>
      </c>
      <c r="AI70" s="108">
        <v>0.0</v>
      </c>
      <c r="AJ70" s="108">
        <v>0.0</v>
      </c>
      <c r="AK70" s="109">
        <v>0.0</v>
      </c>
      <c r="AL70" s="108">
        <v>0.0</v>
      </c>
      <c r="AM70" s="108">
        <v>0.0</v>
      </c>
      <c r="AN70" s="108">
        <v>0.0</v>
      </c>
      <c r="AO70" s="108">
        <v>0.0</v>
      </c>
      <c r="AP70" s="108">
        <v>0.0</v>
      </c>
      <c r="AQ70" s="108">
        <v>0.0</v>
      </c>
      <c r="AR70" s="108">
        <v>0.0</v>
      </c>
      <c r="AS70" s="108">
        <v>0.0</v>
      </c>
      <c r="AT70" s="108">
        <v>0.0</v>
      </c>
      <c r="AU70" s="108">
        <v>0.0</v>
      </c>
      <c r="AV70" s="108">
        <v>0.0</v>
      </c>
      <c r="AW70" s="109">
        <v>0.0</v>
      </c>
      <c r="AX70" s="108">
        <v>0.0</v>
      </c>
      <c r="AY70" s="108">
        <v>0.0</v>
      </c>
      <c r="AZ70" s="108">
        <v>0.0</v>
      </c>
      <c r="BA70" s="108">
        <v>0.0</v>
      </c>
      <c r="BB70" s="108">
        <v>0.0</v>
      </c>
      <c r="BC70" s="108">
        <v>0.0</v>
      </c>
      <c r="BD70" s="108">
        <v>0.0</v>
      </c>
      <c r="BE70" s="108">
        <v>0.0</v>
      </c>
      <c r="BF70" s="108">
        <v>0.0</v>
      </c>
      <c r="BG70" s="108">
        <v>0.0</v>
      </c>
      <c r="BH70" s="108">
        <v>0.0</v>
      </c>
      <c r="BI70" s="108">
        <v>0.0</v>
      </c>
      <c r="BJ70" s="110"/>
      <c r="BK70" s="111">
        <f t="shared" ref="BK70:BK71" si="42">sum(B70:M70)</f>
        <v>0</v>
      </c>
      <c r="BL70" s="111">
        <f t="shared" ref="BL70:BL71" si="43">sum(N70:Y70)</f>
        <v>0</v>
      </c>
      <c r="BM70" s="111">
        <f t="shared" ref="BM70:BM71" si="44">sum(Z70:AK70)</f>
        <v>0</v>
      </c>
      <c r="BN70" s="111">
        <f t="shared" ref="BN70:BN71" si="45">sum(AL70:AW70)</f>
        <v>0</v>
      </c>
      <c r="BO70" s="111">
        <f t="shared" si="41"/>
        <v>0</v>
      </c>
      <c r="BP70" s="106"/>
      <c r="BQ70" s="106"/>
      <c r="BR70" s="106"/>
      <c r="BS70" s="106"/>
      <c r="BT70" s="106"/>
      <c r="BU70" s="106"/>
      <c r="BV70" s="3"/>
      <c r="BW70" s="3"/>
      <c r="BX70" s="3"/>
      <c r="BY70" s="3"/>
      <c r="BZ70" s="3"/>
      <c r="CA70" s="3"/>
      <c r="CB70" s="3"/>
      <c r="CC70" s="3"/>
      <c r="CD70" s="3"/>
    </row>
    <row r="71" ht="12.75" hidden="1" customHeight="1">
      <c r="A71" s="112" t="s">
        <v>56</v>
      </c>
      <c r="B71" s="113">
        <v>0.0</v>
      </c>
      <c r="C71" s="113">
        <v>0.0</v>
      </c>
      <c r="D71" s="113">
        <v>0.0</v>
      </c>
      <c r="E71" s="113">
        <v>0.0</v>
      </c>
      <c r="F71" s="113">
        <v>0.0</v>
      </c>
      <c r="G71" s="113">
        <v>0.0</v>
      </c>
      <c r="H71" s="113">
        <v>0.0</v>
      </c>
      <c r="I71" s="113">
        <v>0.0</v>
      </c>
      <c r="J71" s="113">
        <v>0.0</v>
      </c>
      <c r="K71" s="113">
        <v>0.0</v>
      </c>
      <c r="L71" s="113">
        <v>0.0</v>
      </c>
      <c r="M71" s="113">
        <v>0.0</v>
      </c>
      <c r="N71" s="113">
        <v>0.0</v>
      </c>
      <c r="O71" s="113">
        <v>0.0</v>
      </c>
      <c r="P71" s="113">
        <v>0.0</v>
      </c>
      <c r="Q71" s="113">
        <v>0.0</v>
      </c>
      <c r="R71" s="113">
        <v>0.0</v>
      </c>
      <c r="S71" s="113">
        <v>0.0</v>
      </c>
      <c r="T71" s="113">
        <v>0.0</v>
      </c>
      <c r="U71" s="113">
        <v>0.0</v>
      </c>
      <c r="V71" s="113">
        <v>0.0</v>
      </c>
      <c r="W71" s="113">
        <v>0.0</v>
      </c>
      <c r="X71" s="113">
        <v>0.0</v>
      </c>
      <c r="Y71" s="114">
        <v>0.0</v>
      </c>
      <c r="Z71" s="113">
        <v>0.0</v>
      </c>
      <c r="AA71" s="113">
        <v>0.0</v>
      </c>
      <c r="AB71" s="113">
        <v>0.0</v>
      </c>
      <c r="AC71" s="113">
        <v>0.0</v>
      </c>
      <c r="AD71" s="113">
        <v>0.0</v>
      </c>
      <c r="AE71" s="113">
        <v>0.0</v>
      </c>
      <c r="AF71" s="113">
        <v>0.0</v>
      </c>
      <c r="AG71" s="113">
        <v>0.0</v>
      </c>
      <c r="AH71" s="113">
        <v>0.0</v>
      </c>
      <c r="AI71" s="113">
        <v>0.0</v>
      </c>
      <c r="AJ71" s="113">
        <v>0.0</v>
      </c>
      <c r="AK71" s="114">
        <v>0.0</v>
      </c>
      <c r="AL71" s="113">
        <v>0.0</v>
      </c>
      <c r="AM71" s="113">
        <v>0.0</v>
      </c>
      <c r="AN71" s="113">
        <v>0.0</v>
      </c>
      <c r="AO71" s="113">
        <v>0.0</v>
      </c>
      <c r="AP71" s="113">
        <v>0.0</v>
      </c>
      <c r="AQ71" s="113">
        <v>0.0</v>
      </c>
      <c r="AR71" s="113">
        <v>0.0</v>
      </c>
      <c r="AS71" s="113">
        <v>0.0</v>
      </c>
      <c r="AT71" s="113">
        <v>0.0</v>
      </c>
      <c r="AU71" s="113">
        <v>0.0</v>
      </c>
      <c r="AV71" s="113">
        <v>0.0</v>
      </c>
      <c r="AW71" s="114">
        <v>0.0</v>
      </c>
      <c r="AX71" s="113">
        <v>0.0</v>
      </c>
      <c r="AY71" s="113">
        <v>0.0</v>
      </c>
      <c r="AZ71" s="113">
        <v>0.0</v>
      </c>
      <c r="BA71" s="113">
        <v>0.0</v>
      </c>
      <c r="BB71" s="113">
        <v>0.0</v>
      </c>
      <c r="BC71" s="113">
        <v>0.0</v>
      </c>
      <c r="BD71" s="113">
        <v>0.0</v>
      </c>
      <c r="BE71" s="113">
        <v>0.0</v>
      </c>
      <c r="BF71" s="113">
        <v>0.0</v>
      </c>
      <c r="BG71" s="113">
        <v>0.0</v>
      </c>
      <c r="BH71" s="113">
        <v>0.0</v>
      </c>
      <c r="BI71" s="113">
        <v>0.0</v>
      </c>
      <c r="BJ71" s="110"/>
      <c r="BK71" s="115">
        <f t="shared" si="42"/>
        <v>0</v>
      </c>
      <c r="BL71" s="115">
        <f t="shared" si="43"/>
        <v>0</v>
      </c>
      <c r="BM71" s="115">
        <f t="shared" si="44"/>
        <v>0</v>
      </c>
      <c r="BN71" s="115">
        <f t="shared" si="45"/>
        <v>0</v>
      </c>
      <c r="BO71" s="115">
        <f t="shared" si="41"/>
        <v>0</v>
      </c>
      <c r="BP71" s="106"/>
      <c r="BQ71" s="106"/>
      <c r="BR71" s="106"/>
      <c r="BS71" s="106"/>
      <c r="BT71" s="106"/>
      <c r="BU71" s="106"/>
      <c r="BV71" s="3"/>
      <c r="BW71" s="3"/>
      <c r="BX71" s="3"/>
      <c r="BY71" s="3"/>
      <c r="BZ71" s="3"/>
      <c r="CA71" s="3"/>
      <c r="CB71" s="3"/>
      <c r="CC71" s="3"/>
      <c r="CD71" s="3"/>
    </row>
    <row r="72" ht="12.75" customHeight="1">
      <c r="A72" s="106"/>
      <c r="B72" s="116"/>
      <c r="C72" s="116"/>
      <c r="D72" s="117"/>
      <c r="E72" s="117"/>
      <c r="F72" s="106"/>
      <c r="G72" s="106"/>
      <c r="H72" s="106"/>
      <c r="I72" s="106"/>
      <c r="J72" s="106"/>
      <c r="K72" s="106"/>
      <c r="L72" s="106"/>
      <c r="M72" s="106"/>
      <c r="N72" s="116"/>
      <c r="O72" s="116"/>
      <c r="P72" s="117"/>
      <c r="Q72" s="117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3"/>
      <c r="BW72" s="3"/>
      <c r="BX72" s="3"/>
      <c r="BY72" s="3"/>
      <c r="BZ72" s="3"/>
      <c r="CA72" s="3"/>
      <c r="CB72" s="3"/>
      <c r="CC72" s="3"/>
      <c r="CD72" s="3"/>
    </row>
    <row r="73" ht="12.75" customHeight="1">
      <c r="A73" s="102" t="s">
        <v>57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6"/>
      <c r="BK73" s="105"/>
      <c r="BL73" s="105"/>
      <c r="BM73" s="105"/>
      <c r="BN73" s="105"/>
      <c r="BO73" s="105"/>
      <c r="BP73" s="106"/>
      <c r="BQ73" s="106"/>
      <c r="BR73" s="106"/>
      <c r="BS73" s="106"/>
      <c r="BT73" s="106"/>
      <c r="BU73" s="106"/>
      <c r="BV73" s="3"/>
      <c r="BW73" s="3"/>
      <c r="BX73" s="3"/>
      <c r="BY73" s="3"/>
      <c r="BZ73" s="3"/>
      <c r="CA73" s="3"/>
      <c r="CB73" s="3"/>
      <c r="CC73" s="3"/>
      <c r="CD73" s="3"/>
    </row>
    <row r="74" ht="12.75" customHeight="1">
      <c r="A74" s="107" t="s">
        <v>55</v>
      </c>
      <c r="B74" s="108">
        <v>0.0</v>
      </c>
      <c r="C74" s="108">
        <v>0.0</v>
      </c>
      <c r="D74" s="108">
        <v>0.0</v>
      </c>
      <c r="E74" s="108">
        <v>0.0</v>
      </c>
      <c r="F74" s="108">
        <v>0.0</v>
      </c>
      <c r="G74" s="108">
        <v>0.0</v>
      </c>
      <c r="H74" s="108">
        <v>0.0</v>
      </c>
      <c r="I74" s="108">
        <v>0.0</v>
      </c>
      <c r="J74" s="108">
        <v>0.0</v>
      </c>
      <c r="K74" s="108">
        <v>0.0</v>
      </c>
      <c r="L74" s="108">
        <v>0.0</v>
      </c>
      <c r="M74" s="108">
        <v>0.0</v>
      </c>
      <c r="N74" s="108">
        <v>0.0</v>
      </c>
      <c r="O74" s="108">
        <v>0.0</v>
      </c>
      <c r="P74" s="108">
        <v>0.0</v>
      </c>
      <c r="Q74" s="108">
        <v>0.0</v>
      </c>
      <c r="R74" s="108">
        <v>0.0</v>
      </c>
      <c r="S74" s="108">
        <v>0.0</v>
      </c>
      <c r="T74" s="108">
        <v>0.0</v>
      </c>
      <c r="U74" s="108">
        <v>0.0</v>
      </c>
      <c r="V74" s="108">
        <v>0.0</v>
      </c>
      <c r="W74" s="108">
        <v>0.0</v>
      </c>
      <c r="X74" s="108">
        <v>0.0</v>
      </c>
      <c r="Y74" s="109">
        <v>0.0</v>
      </c>
      <c r="Z74" s="108">
        <v>0.0</v>
      </c>
      <c r="AA74" s="108">
        <v>0.0</v>
      </c>
      <c r="AB74" s="118">
        <v>17231.0</v>
      </c>
      <c r="AC74" s="118">
        <v>57498.0</v>
      </c>
      <c r="AD74" s="118">
        <v>45149.0</v>
      </c>
      <c r="AE74" s="118">
        <v>43327.0</v>
      </c>
      <c r="AF74" s="118">
        <v>47935.0</v>
      </c>
      <c r="AG74" s="118">
        <v>64652.0</v>
      </c>
      <c r="AH74" s="118">
        <v>62157.0</v>
      </c>
      <c r="AI74" s="118">
        <v>41186.0</v>
      </c>
      <c r="AJ74" s="118">
        <v>73422.0</v>
      </c>
      <c r="AK74" s="119">
        <v>92723.0</v>
      </c>
      <c r="AL74" s="118">
        <v>75347.0</v>
      </c>
      <c r="AM74" s="118">
        <v>95860.0</v>
      </c>
      <c r="AN74" s="118">
        <v>55928.0</v>
      </c>
      <c r="AO74" s="118">
        <v>46642.0</v>
      </c>
      <c r="AP74" s="118">
        <v>65931.0</v>
      </c>
      <c r="AQ74" s="118">
        <v>45827.0</v>
      </c>
      <c r="AR74" s="118">
        <v>49640.0</v>
      </c>
      <c r="AS74" s="118">
        <v>45073.0</v>
      </c>
      <c r="AT74" s="118">
        <v>33944.0</v>
      </c>
      <c r="AU74" s="118">
        <v>51319.0</v>
      </c>
      <c r="AV74" s="118">
        <v>85909.0</v>
      </c>
      <c r="AW74" s="119">
        <v>47982.0</v>
      </c>
      <c r="AX74" s="118">
        <v>37155.0</v>
      </c>
      <c r="AY74" s="118">
        <v>25188.0</v>
      </c>
      <c r="AZ74" s="118">
        <v>22724.0</v>
      </c>
      <c r="BA74" s="118">
        <v>0.0</v>
      </c>
      <c r="BB74" s="118">
        <v>0.0</v>
      </c>
      <c r="BC74" s="118">
        <v>0.0</v>
      </c>
      <c r="BD74" s="118">
        <v>0.0</v>
      </c>
      <c r="BE74" s="118">
        <v>0.0</v>
      </c>
      <c r="BF74" s="118">
        <v>0.0</v>
      </c>
      <c r="BG74" s="118">
        <v>0.0</v>
      </c>
      <c r="BH74" s="118">
        <v>0.0</v>
      </c>
      <c r="BI74" s="118">
        <v>0.0</v>
      </c>
      <c r="BJ74" s="120"/>
      <c r="BK74" s="111">
        <f t="shared" ref="BK74:BK75" si="46">sum(B74:M74)</f>
        <v>0</v>
      </c>
      <c r="BL74" s="111">
        <f t="shared" ref="BL74:BL75" si="47">sum(N74:Y74)</f>
        <v>0</v>
      </c>
      <c r="BM74" s="111">
        <f t="shared" ref="BM74:BM75" si="48">sum(Z74:AK74)</f>
        <v>545280</v>
      </c>
      <c r="BN74" s="111">
        <f t="shared" ref="BN74:BN75" si="49">sum(AL74:AW74)</f>
        <v>699402</v>
      </c>
      <c r="BO74" s="111">
        <f t="shared" ref="BO74:BO75" si="50">sum(AX74:BI74)</f>
        <v>85067</v>
      </c>
      <c r="BP74" s="106"/>
      <c r="BQ74" s="106"/>
      <c r="BR74" s="106"/>
      <c r="BS74" s="106"/>
      <c r="BT74" s="106"/>
      <c r="BU74" s="106"/>
      <c r="BV74" s="3"/>
      <c r="BW74" s="3"/>
      <c r="BX74" s="3"/>
      <c r="BY74" s="3"/>
      <c r="BZ74" s="3"/>
      <c r="CA74" s="3"/>
      <c r="CB74" s="3"/>
      <c r="CC74" s="3"/>
      <c r="CD74" s="3"/>
    </row>
    <row r="75" ht="12.75" customHeight="1">
      <c r="A75" s="112" t="s">
        <v>56</v>
      </c>
      <c r="B75" s="113">
        <v>0.0</v>
      </c>
      <c r="C75" s="113">
        <v>0.0</v>
      </c>
      <c r="D75" s="113">
        <v>0.0</v>
      </c>
      <c r="E75" s="113">
        <v>0.0</v>
      </c>
      <c r="F75" s="113">
        <v>0.0</v>
      </c>
      <c r="G75" s="113">
        <v>0.0</v>
      </c>
      <c r="H75" s="113">
        <v>0.0</v>
      </c>
      <c r="I75" s="113">
        <v>0.0</v>
      </c>
      <c r="J75" s="113">
        <v>0.0</v>
      </c>
      <c r="K75" s="113">
        <v>0.0</v>
      </c>
      <c r="L75" s="113">
        <v>0.0</v>
      </c>
      <c r="M75" s="113">
        <v>0.0</v>
      </c>
      <c r="N75" s="113">
        <v>0.0</v>
      </c>
      <c r="O75" s="113">
        <v>0.0</v>
      </c>
      <c r="P75" s="113">
        <v>0.0</v>
      </c>
      <c r="Q75" s="113">
        <v>0.0</v>
      </c>
      <c r="R75" s="113">
        <v>0.0</v>
      </c>
      <c r="S75" s="113">
        <v>0.0</v>
      </c>
      <c r="T75" s="113">
        <v>0.0</v>
      </c>
      <c r="U75" s="113">
        <v>0.0</v>
      </c>
      <c r="V75" s="113">
        <v>0.0</v>
      </c>
      <c r="W75" s="113">
        <v>0.0</v>
      </c>
      <c r="X75" s="113">
        <v>0.0</v>
      </c>
      <c r="Y75" s="114">
        <v>0.0</v>
      </c>
      <c r="Z75" s="113">
        <v>0.0</v>
      </c>
      <c r="AA75" s="113">
        <v>0.0</v>
      </c>
      <c r="AB75" s="121">
        <v>9019.0</v>
      </c>
      <c r="AC75" s="121">
        <v>32526.0</v>
      </c>
      <c r="AD75" s="121">
        <v>22322.0</v>
      </c>
      <c r="AE75" s="121">
        <v>22462.0</v>
      </c>
      <c r="AF75" s="121">
        <v>24817.0</v>
      </c>
      <c r="AG75" s="121">
        <v>31655.0</v>
      </c>
      <c r="AH75" s="121">
        <v>35901.0</v>
      </c>
      <c r="AI75" s="121">
        <v>21814.0</v>
      </c>
      <c r="AJ75" s="121">
        <v>31045.0</v>
      </c>
      <c r="AK75" s="122">
        <v>58037.0</v>
      </c>
      <c r="AL75" s="121">
        <v>35466.0</v>
      </c>
      <c r="AM75" s="121">
        <v>33194.0</v>
      </c>
      <c r="AN75" s="121">
        <v>17862.0</v>
      </c>
      <c r="AO75" s="121">
        <v>15083.0</v>
      </c>
      <c r="AP75" s="121">
        <v>23682.0</v>
      </c>
      <c r="AQ75" s="121">
        <v>15081.0</v>
      </c>
      <c r="AR75" s="121">
        <v>17051.0</v>
      </c>
      <c r="AS75" s="121">
        <v>15569.0</v>
      </c>
      <c r="AT75" s="121">
        <v>11411.0</v>
      </c>
      <c r="AU75" s="121">
        <v>15202.0</v>
      </c>
      <c r="AV75" s="121">
        <v>27620.0</v>
      </c>
      <c r="AW75" s="122">
        <v>16825.0</v>
      </c>
      <c r="AX75" s="121">
        <v>13181.0</v>
      </c>
      <c r="AY75" s="121">
        <v>8874.0</v>
      </c>
      <c r="AZ75" s="121">
        <v>7937.0</v>
      </c>
      <c r="BA75" s="121">
        <v>0.0</v>
      </c>
      <c r="BB75" s="121">
        <v>0.0</v>
      </c>
      <c r="BC75" s="121">
        <v>0.0</v>
      </c>
      <c r="BD75" s="121">
        <v>0.0</v>
      </c>
      <c r="BE75" s="121">
        <v>0.0</v>
      </c>
      <c r="BF75" s="121">
        <v>0.0</v>
      </c>
      <c r="BG75" s="121">
        <v>0.0</v>
      </c>
      <c r="BH75" s="121">
        <v>0.0</v>
      </c>
      <c r="BI75" s="121">
        <v>0.0</v>
      </c>
      <c r="BJ75" s="120"/>
      <c r="BK75" s="115">
        <f t="shared" si="46"/>
        <v>0</v>
      </c>
      <c r="BL75" s="115">
        <f t="shared" si="47"/>
        <v>0</v>
      </c>
      <c r="BM75" s="115">
        <f t="shared" si="48"/>
        <v>289598</v>
      </c>
      <c r="BN75" s="115">
        <f t="shared" si="49"/>
        <v>244046</v>
      </c>
      <c r="BO75" s="115">
        <f t="shared" si="50"/>
        <v>29992</v>
      </c>
      <c r="BP75" s="106"/>
      <c r="BQ75" s="106"/>
      <c r="BR75" s="106"/>
      <c r="BS75" s="106"/>
      <c r="BT75" s="106"/>
      <c r="BU75" s="106"/>
      <c r="BV75" s="3"/>
      <c r="BW75" s="3"/>
      <c r="BX75" s="3"/>
      <c r="BY75" s="3"/>
      <c r="BZ75" s="3"/>
      <c r="CA75" s="3"/>
      <c r="CB75" s="3"/>
      <c r="CC75" s="3"/>
      <c r="CD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</row>
    <row r="77" ht="12.75" customHeight="1">
      <c r="A77" s="123" t="s">
        <v>58</v>
      </c>
      <c r="B77" s="124" t="str">
        <f t="shared" ref="B77:J77" si="51">sum(#REF!)/sum(#REF!)</f>
        <v>#REF!</v>
      </c>
      <c r="C77" s="124" t="str">
        <f t="shared" si="51"/>
        <v>#REF!</v>
      </c>
      <c r="D77" s="124" t="str">
        <f t="shared" si="51"/>
        <v>#REF!</v>
      </c>
      <c r="E77" s="124" t="str">
        <f t="shared" si="51"/>
        <v>#REF!</v>
      </c>
      <c r="F77" s="124" t="str">
        <f t="shared" si="51"/>
        <v>#REF!</v>
      </c>
      <c r="G77" s="124" t="str">
        <f t="shared" si="51"/>
        <v>#REF!</v>
      </c>
      <c r="H77" s="124" t="str">
        <f t="shared" si="51"/>
        <v>#REF!</v>
      </c>
      <c r="I77" s="124" t="str">
        <f t="shared" si="51"/>
        <v>#REF!</v>
      </c>
      <c r="J77" s="124" t="str">
        <f t="shared" si="51"/>
        <v>#REF!</v>
      </c>
      <c r="K77" s="124" t="str">
        <f>sum(A26:K26)/sum(A23:K23)</f>
        <v>#DIV/0!</v>
      </c>
      <c r="L77" s="124" t="str">
        <f>sum(A26:L26)/sum(A23:L23)</f>
        <v>#DIV/0!</v>
      </c>
      <c r="M77" s="124">
        <f t="shared" ref="M77:BI77" si="52">sum(B26:M27)/sum(B23:M23)</f>
        <v>0.04292769497</v>
      </c>
      <c r="N77" s="125">
        <f t="shared" si="52"/>
        <v>0.04568819046</v>
      </c>
      <c r="O77" s="125">
        <f t="shared" si="52"/>
        <v>0.04986426259</v>
      </c>
      <c r="P77" s="125">
        <f t="shared" si="52"/>
        <v>0.07309329085</v>
      </c>
      <c r="Q77" s="125">
        <f t="shared" si="52"/>
        <v>0.1163488832</v>
      </c>
      <c r="R77" s="125">
        <f t="shared" si="52"/>
        <v>0.1693675813</v>
      </c>
      <c r="S77" s="125">
        <f t="shared" si="52"/>
        <v>0.2136103525</v>
      </c>
      <c r="T77" s="125">
        <f t="shared" si="52"/>
        <v>0.2316002852</v>
      </c>
      <c r="U77" s="125">
        <f t="shared" si="52"/>
        <v>0.2463186665</v>
      </c>
      <c r="V77" s="125">
        <f t="shared" si="52"/>
        <v>0.2583632388</v>
      </c>
      <c r="W77" s="125">
        <f t="shared" si="52"/>
        <v>0.2534440563</v>
      </c>
      <c r="X77" s="125">
        <f t="shared" si="52"/>
        <v>0.2547301187</v>
      </c>
      <c r="Y77" s="125">
        <f t="shared" si="52"/>
        <v>0.2488193859</v>
      </c>
      <c r="Z77" s="125">
        <f t="shared" si="52"/>
        <v>0.249021764</v>
      </c>
      <c r="AA77" s="125">
        <f t="shared" si="52"/>
        <v>0.2509937649</v>
      </c>
      <c r="AB77" s="125">
        <f t="shared" si="52"/>
        <v>0.253996663</v>
      </c>
      <c r="AC77" s="125">
        <f t="shared" si="52"/>
        <v>0.2606404136</v>
      </c>
      <c r="AD77" s="125">
        <f t="shared" si="52"/>
        <v>0.2598610631</v>
      </c>
      <c r="AE77" s="125">
        <f t="shared" si="52"/>
        <v>0.2530189806</v>
      </c>
      <c r="AF77" s="125">
        <f t="shared" si="52"/>
        <v>0.2566648192</v>
      </c>
      <c r="AG77" s="125">
        <f t="shared" si="52"/>
        <v>0.2612683607</v>
      </c>
      <c r="AH77" s="125">
        <f t="shared" si="52"/>
        <v>0.2548918345</v>
      </c>
      <c r="AI77" s="125">
        <f t="shared" si="52"/>
        <v>0.2586810255</v>
      </c>
      <c r="AJ77" s="125">
        <f t="shared" si="52"/>
        <v>0.2416837572</v>
      </c>
      <c r="AK77" s="125">
        <f t="shared" si="52"/>
        <v>0.2502428204</v>
      </c>
      <c r="AL77" s="125">
        <f t="shared" si="52"/>
        <v>0.2480597525</v>
      </c>
      <c r="AM77" s="125">
        <f t="shared" si="52"/>
        <v>0.2540446309</v>
      </c>
      <c r="AN77" s="125">
        <f t="shared" si="52"/>
        <v>0.2536633622</v>
      </c>
      <c r="AO77" s="125">
        <f t="shared" si="52"/>
        <v>0.2479261144</v>
      </c>
      <c r="AP77" s="125">
        <f t="shared" si="52"/>
        <v>0.2519601444</v>
      </c>
      <c r="AQ77" s="125">
        <f t="shared" si="52"/>
        <v>0.250248622</v>
      </c>
      <c r="AR77" s="125">
        <f t="shared" si="52"/>
        <v>0.2463413551</v>
      </c>
      <c r="AS77" s="125">
        <f t="shared" si="52"/>
        <v>0.2376065506</v>
      </c>
      <c r="AT77" s="125">
        <f t="shared" si="52"/>
        <v>0.2385605531</v>
      </c>
      <c r="AU77" s="125">
        <f t="shared" si="52"/>
        <v>0.2358249637</v>
      </c>
      <c r="AV77" s="125">
        <f t="shared" si="52"/>
        <v>0.2593538219</v>
      </c>
      <c r="AW77" s="126">
        <f t="shared" si="52"/>
        <v>0.262505258</v>
      </c>
      <c r="AX77" s="127">
        <f t="shared" si="52"/>
        <v>0.2797791641</v>
      </c>
      <c r="AY77" s="125">
        <f t="shared" si="52"/>
        <v>0.2816517417</v>
      </c>
      <c r="AZ77" s="125">
        <f t="shared" si="52"/>
        <v>0.2913857411</v>
      </c>
      <c r="BA77" s="125">
        <f t="shared" si="52"/>
        <v>0.3020398654</v>
      </c>
      <c r="BB77" s="125">
        <f t="shared" si="52"/>
        <v>0.3008057737</v>
      </c>
      <c r="BC77" s="125">
        <f t="shared" si="52"/>
        <v>0.3114710209</v>
      </c>
      <c r="BD77" s="125">
        <f t="shared" si="52"/>
        <v>0.3158817086</v>
      </c>
      <c r="BE77" s="125">
        <f t="shared" si="52"/>
        <v>0.3213481634</v>
      </c>
      <c r="BF77" s="125">
        <f t="shared" si="52"/>
        <v>0.3275033286</v>
      </c>
      <c r="BG77" s="125">
        <f t="shared" si="52"/>
        <v>0.3397517713</v>
      </c>
      <c r="BH77" s="125">
        <f t="shared" si="52"/>
        <v>0.3527736461</v>
      </c>
      <c r="BI77" s="125">
        <f t="shared" si="52"/>
        <v>0.3594241076</v>
      </c>
      <c r="BJ77" s="128"/>
      <c r="BK77" s="129">
        <f t="shared" ref="BK77:BO77" si="53">BK26/BK23</f>
        <v>0.02580853463</v>
      </c>
      <c r="BL77" s="130">
        <f t="shared" si="53"/>
        <v>0.2402025967</v>
      </c>
      <c r="BM77" s="130">
        <f t="shared" si="53"/>
        <v>0.2428474318</v>
      </c>
      <c r="BN77" s="131">
        <f t="shared" si="53"/>
        <v>0.2523363625</v>
      </c>
      <c r="BO77" s="131">
        <f t="shared" si="53"/>
        <v>0.3554377367</v>
      </c>
      <c r="BP77" s="128"/>
      <c r="BQ77" s="128"/>
      <c r="BR77" s="128"/>
      <c r="BS77" s="128"/>
      <c r="BT77" s="128"/>
      <c r="BU77" s="128"/>
      <c r="BV77" s="128"/>
      <c r="BW77" s="128"/>
      <c r="BX77" s="132"/>
      <c r="BY77" s="132"/>
      <c r="BZ77" s="132"/>
      <c r="CA77" s="132"/>
      <c r="CB77" s="132"/>
      <c r="CC77" s="132"/>
      <c r="CD77" s="132"/>
    </row>
    <row r="78" ht="12.75" customHeight="1">
      <c r="A78" s="133" t="s">
        <v>59</v>
      </c>
      <c r="B78" s="134" t="str">
        <f t="shared" ref="B78:J78" si="54">sum(#REF!)/sum(#REF!)-1</f>
        <v>#REF!</v>
      </c>
      <c r="C78" s="134" t="str">
        <f t="shared" si="54"/>
        <v>#REF!</v>
      </c>
      <c r="D78" s="134" t="str">
        <f t="shared" si="54"/>
        <v>#REF!</v>
      </c>
      <c r="E78" s="134" t="str">
        <f t="shared" si="54"/>
        <v>#REF!</v>
      </c>
      <c r="F78" s="134" t="str">
        <f t="shared" si="54"/>
        <v>#REF!</v>
      </c>
      <c r="G78" s="134" t="str">
        <f t="shared" si="54"/>
        <v>#REF!</v>
      </c>
      <c r="H78" s="134" t="str">
        <f t="shared" si="54"/>
        <v>#REF!</v>
      </c>
      <c r="I78" s="134" t="str">
        <f t="shared" si="54"/>
        <v>#REF!</v>
      </c>
      <c r="J78" s="134" t="str">
        <f t="shared" si="54"/>
        <v>#REF!</v>
      </c>
      <c r="K78" s="134" t="str">
        <f>sum(A23:K23)/sum(#REF!)-1</f>
        <v>#REF!</v>
      </c>
      <c r="L78" s="134" t="str">
        <f t="shared" ref="L78:V78" si="55">sum(A23:L23)/sum(#REF!)-1</f>
        <v>#REF!</v>
      </c>
      <c r="M78" s="134" t="str">
        <f t="shared" si="55"/>
        <v>#REF!</v>
      </c>
      <c r="N78" s="134" t="str">
        <f t="shared" si="55"/>
        <v>#REF!</v>
      </c>
      <c r="O78" s="134" t="str">
        <f t="shared" si="55"/>
        <v>#REF!</v>
      </c>
      <c r="P78" s="134" t="str">
        <f t="shared" si="55"/>
        <v>#REF!</v>
      </c>
      <c r="Q78" s="134" t="str">
        <f t="shared" si="55"/>
        <v>#REF!</v>
      </c>
      <c r="R78" s="134" t="str">
        <f t="shared" si="55"/>
        <v>#REF!</v>
      </c>
      <c r="S78" s="134" t="str">
        <f t="shared" si="55"/>
        <v>#REF!</v>
      </c>
      <c r="T78" s="134" t="str">
        <f t="shared" si="55"/>
        <v>#REF!</v>
      </c>
      <c r="U78" s="134" t="str">
        <f t="shared" si="55"/>
        <v>#REF!</v>
      </c>
      <c r="V78" s="134" t="str">
        <f t="shared" si="55"/>
        <v>#REF!</v>
      </c>
      <c r="W78" s="134" t="str">
        <f>sum(L23:W23)/sum(A23:K23)-1</f>
        <v>#DIV/0!</v>
      </c>
      <c r="X78" s="134" t="str">
        <f t="shared" ref="X78:BI78" si="56">sum(M23:X23)/sum(A23:L23)-1</f>
        <v>#DIV/0!</v>
      </c>
      <c r="Y78" s="134">
        <f t="shared" si="56"/>
        <v>44.69042199</v>
      </c>
      <c r="Z78" s="134">
        <f t="shared" si="56"/>
        <v>15.35826178</v>
      </c>
      <c r="AA78" s="134">
        <f t="shared" si="56"/>
        <v>10.6849291</v>
      </c>
      <c r="AB78" s="134">
        <f t="shared" si="56"/>
        <v>7.771352101</v>
      </c>
      <c r="AC78" s="134">
        <f t="shared" si="56"/>
        <v>5.405534861</v>
      </c>
      <c r="AD78" s="134">
        <f t="shared" si="56"/>
        <v>3.206201761</v>
      </c>
      <c r="AE78" s="134">
        <f t="shared" si="56"/>
        <v>2.297678305</v>
      </c>
      <c r="AF78" s="134">
        <f t="shared" si="56"/>
        <v>1.715264112</v>
      </c>
      <c r="AG78" s="134">
        <f t="shared" si="56"/>
        <v>1.470653357</v>
      </c>
      <c r="AH78" s="134">
        <f t="shared" si="56"/>
        <v>1.24819798</v>
      </c>
      <c r="AI78" s="134">
        <f t="shared" si="56"/>
        <v>0.9464833522</v>
      </c>
      <c r="AJ78" s="134">
        <f t="shared" si="56"/>
        <v>0.6844615008</v>
      </c>
      <c r="AK78" s="134">
        <f t="shared" si="56"/>
        <v>0.6180439652</v>
      </c>
      <c r="AL78" s="134">
        <f t="shared" si="56"/>
        <v>0.5593896978</v>
      </c>
      <c r="AM78" s="134">
        <f t="shared" si="56"/>
        <v>0.5375114255</v>
      </c>
      <c r="AN78" s="134">
        <f t="shared" si="56"/>
        <v>0.3717868441</v>
      </c>
      <c r="AO78" s="134">
        <f t="shared" si="56"/>
        <v>0.2659344332</v>
      </c>
      <c r="AP78" s="134">
        <f t="shared" si="56"/>
        <v>0.2461272005</v>
      </c>
      <c r="AQ78" s="134">
        <f t="shared" si="56"/>
        <v>0.2031523569</v>
      </c>
      <c r="AR78" s="134">
        <f t="shared" si="56"/>
        <v>0.1492830474</v>
      </c>
      <c r="AS78" s="134">
        <f t="shared" si="56"/>
        <v>0.04090034488</v>
      </c>
      <c r="AT78" s="134">
        <f t="shared" si="56"/>
        <v>-0.013618363</v>
      </c>
      <c r="AU78" s="134">
        <f t="shared" si="56"/>
        <v>-0.04773758243</v>
      </c>
      <c r="AV78" s="134">
        <f t="shared" si="56"/>
        <v>-0.1795644026</v>
      </c>
      <c r="AW78" s="134">
        <f t="shared" si="56"/>
        <v>-0.3191147088</v>
      </c>
      <c r="AX78" s="135">
        <f t="shared" si="56"/>
        <v>-0.4041581138</v>
      </c>
      <c r="AY78" s="134">
        <f t="shared" si="56"/>
        <v>-0.4879887888</v>
      </c>
      <c r="AZ78" s="134">
        <f t="shared" si="56"/>
        <v>-0.5144892825</v>
      </c>
      <c r="BA78" s="134">
        <f t="shared" si="56"/>
        <v>-0.5258238928</v>
      </c>
      <c r="BB78" s="134">
        <f t="shared" si="56"/>
        <v>-0.5544404198</v>
      </c>
      <c r="BC78" s="134">
        <f t="shared" si="56"/>
        <v>-0.5901193774</v>
      </c>
      <c r="BD78" s="134">
        <f t="shared" si="56"/>
        <v>-0.6100820177</v>
      </c>
      <c r="BE78" s="134">
        <f t="shared" si="56"/>
        <v>-0.6345293391</v>
      </c>
      <c r="BF78" s="134">
        <f t="shared" si="56"/>
        <v>-0.657151794</v>
      </c>
      <c r="BG78" s="134">
        <f t="shared" si="56"/>
        <v>-0.6897157366</v>
      </c>
      <c r="BH78" s="134">
        <f t="shared" si="56"/>
        <v>-0.7627211596</v>
      </c>
      <c r="BI78" s="134">
        <f t="shared" si="56"/>
        <v>-0.790044752</v>
      </c>
      <c r="BJ78" s="128"/>
      <c r="BK78" s="129" t="str">
        <f t="shared" ref="BK78:BO78" si="57">BK28/BK24</f>
        <v>#DIV/0!</v>
      </c>
      <c r="BL78" s="130" t="str">
        <f t="shared" si="57"/>
        <v>#DIV/0!</v>
      </c>
      <c r="BM78" s="130" t="str">
        <f t="shared" si="57"/>
        <v>#DIV/0!</v>
      </c>
      <c r="BN78" s="131" t="str">
        <f t="shared" si="57"/>
        <v>#DIV/0!</v>
      </c>
      <c r="BO78" s="131" t="str">
        <f t="shared" si="57"/>
        <v>#DIV/0!</v>
      </c>
      <c r="BP78" s="128"/>
      <c r="BQ78" s="128"/>
      <c r="BR78" s="128"/>
      <c r="BS78" s="128"/>
      <c r="BT78" s="128"/>
      <c r="BU78" s="128"/>
      <c r="BV78" s="128"/>
      <c r="BW78" s="128"/>
      <c r="BX78" s="132"/>
      <c r="BY78" s="132"/>
      <c r="BZ78" s="132"/>
      <c r="CA78" s="132"/>
      <c r="CB78" s="132"/>
      <c r="CC78" s="132"/>
      <c r="CD78" s="132"/>
    </row>
    <row r="79" ht="12.75" customHeight="1">
      <c r="A79" s="133" t="s">
        <v>60</v>
      </c>
      <c r="B79" s="136" t="str">
        <f t="shared" ref="B79:J79" si="58">sum(#REF!)/sum(#REF!)</f>
        <v>#REF!</v>
      </c>
      <c r="C79" s="136" t="str">
        <f t="shared" si="58"/>
        <v>#REF!</v>
      </c>
      <c r="D79" s="136" t="str">
        <f t="shared" si="58"/>
        <v>#REF!</v>
      </c>
      <c r="E79" s="136" t="str">
        <f t="shared" si="58"/>
        <v>#REF!</v>
      </c>
      <c r="F79" s="136" t="str">
        <f t="shared" si="58"/>
        <v>#REF!</v>
      </c>
      <c r="G79" s="136" t="str">
        <f t="shared" si="58"/>
        <v>#REF!</v>
      </c>
      <c r="H79" s="136" t="str">
        <f t="shared" si="58"/>
        <v>#REF!</v>
      </c>
      <c r="I79" s="136" t="str">
        <f t="shared" si="58"/>
        <v>#REF!</v>
      </c>
      <c r="J79" s="136" t="str">
        <f t="shared" si="58"/>
        <v>#REF!</v>
      </c>
      <c r="K79" s="136" t="str">
        <f>sum(A28:K28)/sum(A23:K23)</f>
        <v>#DIV/0!</v>
      </c>
      <c r="L79" s="136" t="str">
        <f t="shared" ref="L79:BI79" si="59">sum(A28:L28)/sum(A23:L23)</f>
        <v>#DIV/0!</v>
      </c>
      <c r="M79" s="136">
        <f t="shared" si="59"/>
        <v>0.208333573</v>
      </c>
      <c r="N79" s="134">
        <f t="shared" si="59"/>
        <v>0.2063578882</v>
      </c>
      <c r="O79" s="134">
        <f t="shared" si="59"/>
        <v>0.2018817831</v>
      </c>
      <c r="P79" s="134">
        <f t="shared" si="59"/>
        <v>0.2037995253</v>
      </c>
      <c r="Q79" s="134">
        <f t="shared" si="59"/>
        <v>0.2013679634</v>
      </c>
      <c r="R79" s="134">
        <f t="shared" si="59"/>
        <v>0.2001750813</v>
      </c>
      <c r="S79" s="134">
        <f t="shared" si="59"/>
        <v>0.200197978</v>
      </c>
      <c r="T79" s="134">
        <f t="shared" si="59"/>
        <v>0.1969446078</v>
      </c>
      <c r="U79" s="134">
        <f t="shared" si="59"/>
        <v>0.1942840181</v>
      </c>
      <c r="V79" s="134">
        <f t="shared" si="59"/>
        <v>0.1945821935</v>
      </c>
      <c r="W79" s="134">
        <f t="shared" si="59"/>
        <v>0.1937153325</v>
      </c>
      <c r="X79" s="134">
        <f t="shared" si="59"/>
        <v>0.1935592438</v>
      </c>
      <c r="Y79" s="134">
        <f t="shared" si="59"/>
        <v>0.1937040157</v>
      </c>
      <c r="Z79" s="134">
        <f t="shared" si="59"/>
        <v>0.1935654926</v>
      </c>
      <c r="AA79" s="134">
        <f t="shared" si="59"/>
        <v>0.1935754975</v>
      </c>
      <c r="AB79" s="134">
        <f t="shared" si="59"/>
        <v>0.1934992509</v>
      </c>
      <c r="AC79" s="134">
        <f t="shared" si="59"/>
        <v>0.1935079467</v>
      </c>
      <c r="AD79" s="134">
        <f t="shared" si="59"/>
        <v>0.1935178374</v>
      </c>
      <c r="AE79" s="134">
        <f t="shared" si="59"/>
        <v>0.1930957711</v>
      </c>
      <c r="AF79" s="134">
        <f t="shared" si="59"/>
        <v>0.1937390632</v>
      </c>
      <c r="AG79" s="134">
        <f t="shared" si="59"/>
        <v>0.1948621162</v>
      </c>
      <c r="AH79" s="134">
        <f t="shared" si="59"/>
        <v>0.1945919242</v>
      </c>
      <c r="AI79" s="134">
        <f t="shared" si="59"/>
        <v>0.1952143466</v>
      </c>
      <c r="AJ79" s="134">
        <f t="shared" si="59"/>
        <v>0.1954166161</v>
      </c>
      <c r="AK79" s="134">
        <f t="shared" si="59"/>
        <v>0.1854328107</v>
      </c>
      <c r="AL79" s="134">
        <f t="shared" si="59"/>
        <v>0.1803138176</v>
      </c>
      <c r="AM79" s="134">
        <f t="shared" si="59"/>
        <v>0.1755756513</v>
      </c>
      <c r="AN79" s="134">
        <f t="shared" si="59"/>
        <v>0.1707967171</v>
      </c>
      <c r="AO79" s="134">
        <f t="shared" si="59"/>
        <v>0.1664491638</v>
      </c>
      <c r="AP79" s="134">
        <f t="shared" si="59"/>
        <v>0.162216317</v>
      </c>
      <c r="AQ79" s="134">
        <f t="shared" si="59"/>
        <v>0.1575869679</v>
      </c>
      <c r="AR79" s="134">
        <f t="shared" si="59"/>
        <v>0.1531279581</v>
      </c>
      <c r="AS79" s="134">
        <f t="shared" si="59"/>
        <v>0.1477130703</v>
      </c>
      <c r="AT79" s="134">
        <f t="shared" si="59"/>
        <v>0.143832768</v>
      </c>
      <c r="AU79" s="134">
        <f t="shared" si="59"/>
        <v>0.1392465733</v>
      </c>
      <c r="AV79" s="134">
        <f t="shared" si="59"/>
        <v>0.1307433489</v>
      </c>
      <c r="AW79" s="137">
        <f t="shared" si="59"/>
        <v>0.1328734068</v>
      </c>
      <c r="AX79" s="135">
        <f t="shared" si="59"/>
        <v>0.1318218961</v>
      </c>
      <c r="AY79" s="134">
        <f t="shared" si="59"/>
        <v>0.1320818516</v>
      </c>
      <c r="AZ79" s="134">
        <f t="shared" si="59"/>
        <v>0.13380822</v>
      </c>
      <c r="BA79" s="134">
        <f t="shared" si="59"/>
        <v>0.1368984225</v>
      </c>
      <c r="BB79" s="134">
        <f t="shared" si="59"/>
        <v>0.1394357421</v>
      </c>
      <c r="BC79" s="134">
        <f t="shared" si="59"/>
        <v>0.1425063163</v>
      </c>
      <c r="BD79" s="134">
        <f t="shared" si="59"/>
        <v>0.145287984</v>
      </c>
      <c r="BE79" s="134">
        <f t="shared" si="59"/>
        <v>0.1477992424</v>
      </c>
      <c r="BF79" s="134">
        <f t="shared" si="59"/>
        <v>0.1501013278</v>
      </c>
      <c r="BG79" s="134">
        <f t="shared" si="59"/>
        <v>0.1526200669</v>
      </c>
      <c r="BH79" s="134">
        <f t="shared" si="59"/>
        <v>0.1474876653</v>
      </c>
      <c r="BI79" s="134">
        <f t="shared" si="59"/>
        <v>0.1512894044</v>
      </c>
      <c r="BJ79" s="128"/>
      <c r="BK79" s="138">
        <f t="shared" ref="BK79:BO79" si="60">BK28/BK23</f>
        <v>0.208333573</v>
      </c>
      <c r="BL79" s="139">
        <f t="shared" si="60"/>
        <v>0.1937040157</v>
      </c>
      <c r="BM79" s="139">
        <f t="shared" si="60"/>
        <v>0.1854328107</v>
      </c>
      <c r="BN79" s="140">
        <f t="shared" si="60"/>
        <v>0.1328734068</v>
      </c>
      <c r="BO79" s="140">
        <f t="shared" si="60"/>
        <v>0.1512894044</v>
      </c>
      <c r="BP79" s="128"/>
      <c r="BQ79" s="128"/>
      <c r="BR79" s="128"/>
      <c r="BS79" s="128"/>
      <c r="BT79" s="128"/>
      <c r="BU79" s="128"/>
      <c r="BV79" s="128"/>
      <c r="BW79" s="128"/>
      <c r="BX79" s="132"/>
      <c r="BY79" s="132"/>
      <c r="BZ79" s="132"/>
      <c r="CA79" s="132"/>
      <c r="CB79" s="132"/>
      <c r="CC79" s="132"/>
      <c r="CD79" s="132"/>
    </row>
    <row r="80" ht="12.75" customHeight="1">
      <c r="A80" s="141" t="s">
        <v>61</v>
      </c>
      <c r="B80" s="134" t="str">
        <f t="shared" ref="B80:J80" si="61">sum(#REF!)/sum(#REF!)</f>
        <v>#REF!</v>
      </c>
      <c r="C80" s="134" t="str">
        <f t="shared" si="61"/>
        <v>#REF!</v>
      </c>
      <c r="D80" s="134" t="str">
        <f t="shared" si="61"/>
        <v>#REF!</v>
      </c>
      <c r="E80" s="134" t="str">
        <f t="shared" si="61"/>
        <v>#REF!</v>
      </c>
      <c r="F80" s="134" t="str">
        <f t="shared" si="61"/>
        <v>#REF!</v>
      </c>
      <c r="G80" s="134" t="str">
        <f t="shared" si="61"/>
        <v>#REF!</v>
      </c>
      <c r="H80" s="134" t="str">
        <f t="shared" si="61"/>
        <v>#REF!</v>
      </c>
      <c r="I80" s="134" t="str">
        <f t="shared" si="61"/>
        <v>#REF!</v>
      </c>
      <c r="J80" s="134" t="str">
        <f t="shared" si="61"/>
        <v>#REF!</v>
      </c>
      <c r="K80" s="134" t="str">
        <f>sum(A67:K67)/sum(A23:K23)</f>
        <v>#DIV/0!</v>
      </c>
      <c r="L80" s="134" t="str">
        <f t="shared" ref="L80:BI80" si="62">sum(A67:L67)/sum(A23:L23)</f>
        <v>#DIV/0!</v>
      </c>
      <c r="M80" s="134">
        <f t="shared" si="62"/>
        <v>0.4122318547</v>
      </c>
      <c r="N80" s="134">
        <f t="shared" si="62"/>
        <v>0.4109367771</v>
      </c>
      <c r="O80" s="134">
        <f t="shared" si="62"/>
        <v>0.4072963023</v>
      </c>
      <c r="P80" s="134">
        <f t="shared" si="62"/>
        <v>0.3862713485</v>
      </c>
      <c r="Q80" s="134">
        <f t="shared" si="62"/>
        <v>0.3497091898</v>
      </c>
      <c r="R80" s="134">
        <f t="shared" si="62"/>
        <v>0.3099552468</v>
      </c>
      <c r="S80" s="134">
        <f t="shared" si="62"/>
        <v>0.2702431025</v>
      </c>
      <c r="T80" s="134">
        <f t="shared" si="62"/>
        <v>0.2646342087</v>
      </c>
      <c r="U80" s="134">
        <f t="shared" si="62"/>
        <v>0.2536066267</v>
      </c>
      <c r="V80" s="134">
        <f t="shared" si="62"/>
        <v>0.2384707939</v>
      </c>
      <c r="W80" s="134">
        <f t="shared" si="62"/>
        <v>0.2477860836</v>
      </c>
      <c r="X80" s="134">
        <f t="shared" si="62"/>
        <v>0.2496396336</v>
      </c>
      <c r="Y80" s="134">
        <f t="shared" si="62"/>
        <v>0.2624778476</v>
      </c>
      <c r="Z80" s="134">
        <f t="shared" si="62"/>
        <v>0.2650287159</v>
      </c>
      <c r="AA80" s="134">
        <f t="shared" si="62"/>
        <v>0.2662683826</v>
      </c>
      <c r="AB80" s="134">
        <f t="shared" si="62"/>
        <v>0.2688730784</v>
      </c>
      <c r="AC80" s="134">
        <f t="shared" si="62"/>
        <v>0.2699270136</v>
      </c>
      <c r="AD80" s="134">
        <f t="shared" si="62"/>
        <v>0.2783442951</v>
      </c>
      <c r="AE80" s="134">
        <f t="shared" si="62"/>
        <v>0.2931250178</v>
      </c>
      <c r="AF80" s="134">
        <f t="shared" si="62"/>
        <v>0.2936493301</v>
      </c>
      <c r="AG80" s="134">
        <f t="shared" si="62"/>
        <v>0.2941150123</v>
      </c>
      <c r="AH80" s="134">
        <f t="shared" si="62"/>
        <v>0.3064613931</v>
      </c>
      <c r="AI80" s="134">
        <f t="shared" si="62"/>
        <v>0.3065126188</v>
      </c>
      <c r="AJ80" s="134">
        <f t="shared" si="62"/>
        <v>0.3254230189</v>
      </c>
      <c r="AK80" s="134">
        <f t="shared" si="62"/>
        <v>0.331199791</v>
      </c>
      <c r="AL80" s="134">
        <f t="shared" si="62"/>
        <v>0.3432890939</v>
      </c>
      <c r="AM80" s="134">
        <f t="shared" si="62"/>
        <v>0.3445006579</v>
      </c>
      <c r="AN80" s="134">
        <f t="shared" si="62"/>
        <v>0.3514493437</v>
      </c>
      <c r="AO80" s="134">
        <f t="shared" si="62"/>
        <v>0.360908747</v>
      </c>
      <c r="AP80" s="134">
        <f t="shared" si="62"/>
        <v>0.3569430946</v>
      </c>
      <c r="AQ80" s="134">
        <f t="shared" si="62"/>
        <v>0.3597000897</v>
      </c>
      <c r="AR80" s="134">
        <f t="shared" si="62"/>
        <v>0.3642412631</v>
      </c>
      <c r="AS80" s="134">
        <f t="shared" si="62"/>
        <v>0.3744373574</v>
      </c>
      <c r="AT80" s="134">
        <f t="shared" si="62"/>
        <v>0.3736954581</v>
      </c>
      <c r="AU80" s="134">
        <f t="shared" si="62"/>
        <v>0.3773528105</v>
      </c>
      <c r="AV80" s="134">
        <f t="shared" si="62"/>
        <v>0.361434163</v>
      </c>
      <c r="AW80" s="137">
        <f t="shared" si="62"/>
        <v>0.345633872</v>
      </c>
      <c r="AX80" s="135">
        <f t="shared" si="62"/>
        <v>0.3205027506</v>
      </c>
      <c r="AY80" s="134">
        <f t="shared" si="62"/>
        <v>0.3076098013</v>
      </c>
      <c r="AZ80" s="134">
        <f t="shared" si="62"/>
        <v>0.2867274326</v>
      </c>
      <c r="BA80" s="134">
        <f t="shared" si="62"/>
        <v>0.2668669959</v>
      </c>
      <c r="BB80" s="134">
        <f t="shared" si="62"/>
        <v>0.2625411258</v>
      </c>
      <c r="BC80" s="134">
        <f t="shared" si="62"/>
        <v>0.2419790754</v>
      </c>
      <c r="BD80" s="134">
        <f t="shared" si="62"/>
        <v>0.2294502668</v>
      </c>
      <c r="BE80" s="134">
        <f t="shared" si="62"/>
        <v>0.2183695692</v>
      </c>
      <c r="BF80" s="134">
        <f t="shared" si="62"/>
        <v>0.2099401162</v>
      </c>
      <c r="BG80" s="134">
        <f t="shared" si="62"/>
        <v>0.1914275982</v>
      </c>
      <c r="BH80" s="134">
        <f t="shared" si="62"/>
        <v>0.1672794498</v>
      </c>
      <c r="BI80" s="134">
        <f t="shared" si="62"/>
        <v>0.1482820159</v>
      </c>
      <c r="BJ80" s="128"/>
      <c r="BK80" s="138">
        <f t="shared" ref="BK80:BO80" si="63">BK67/BK23</f>
        <v>0.4122318547</v>
      </c>
      <c r="BL80" s="139">
        <f t="shared" si="63"/>
        <v>0.2624778476</v>
      </c>
      <c r="BM80" s="139">
        <f t="shared" si="63"/>
        <v>0.331199791</v>
      </c>
      <c r="BN80" s="140">
        <f t="shared" si="63"/>
        <v>0.345633872</v>
      </c>
      <c r="BO80" s="140">
        <f t="shared" si="63"/>
        <v>0.1482820159</v>
      </c>
      <c r="BP80" s="128"/>
      <c r="BQ80" s="128"/>
      <c r="BR80" s="128"/>
      <c r="BS80" s="128"/>
      <c r="BT80" s="128"/>
      <c r="BU80" s="128"/>
      <c r="BV80" s="128"/>
      <c r="BW80" s="128"/>
      <c r="BX80" s="132"/>
      <c r="BY80" s="132"/>
      <c r="BZ80" s="132"/>
      <c r="CA80" s="132"/>
      <c r="CB80" s="132"/>
      <c r="CC80" s="132"/>
      <c r="CD80" s="132"/>
    </row>
    <row r="81" ht="12.75" customHeight="1">
      <c r="A81" s="142" t="s">
        <v>62</v>
      </c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>
        <f t="shared" ref="N81:BI81" si="64">N67/N23</f>
        <v>0.4102819634</v>
      </c>
      <c r="O81" s="143">
        <f t="shared" si="64"/>
        <v>0.3995582677</v>
      </c>
      <c r="P81" s="143">
        <f t="shared" si="64"/>
        <v>0.339771547</v>
      </c>
      <c r="Q81" s="143">
        <f t="shared" si="64"/>
        <v>0.2669862434</v>
      </c>
      <c r="R81" s="143">
        <f t="shared" si="64"/>
        <v>0.2347668922</v>
      </c>
      <c r="S81" s="143">
        <f t="shared" si="64"/>
        <v>0.137565403</v>
      </c>
      <c r="T81" s="143">
        <f t="shared" si="64"/>
        <v>0.2410434569</v>
      </c>
      <c r="U81" s="143">
        <f t="shared" si="64"/>
        <v>0.1816743253</v>
      </c>
      <c r="V81" s="143">
        <f t="shared" si="64"/>
        <v>0.1138464243</v>
      </c>
      <c r="W81" s="143">
        <f t="shared" si="64"/>
        <v>0.3066315636</v>
      </c>
      <c r="X81" s="143">
        <f t="shared" si="64"/>
        <v>0.2579442141</v>
      </c>
      <c r="Y81" s="143">
        <f t="shared" si="64"/>
        <v>0.3888446184</v>
      </c>
      <c r="Z81" s="143">
        <f t="shared" si="64"/>
        <v>0.3458160648</v>
      </c>
      <c r="AA81" s="143">
        <f t="shared" si="64"/>
        <v>0.3303766221</v>
      </c>
      <c r="AB81" s="143">
        <f t="shared" si="64"/>
        <v>0.3104086576</v>
      </c>
      <c r="AC81" s="143">
        <f t="shared" si="64"/>
        <v>0.2786833448</v>
      </c>
      <c r="AD81" s="143">
        <f t="shared" si="64"/>
        <v>0.3341475234</v>
      </c>
      <c r="AE81" s="143">
        <f t="shared" si="64"/>
        <v>0.3344394429</v>
      </c>
      <c r="AF81" s="143">
        <f t="shared" si="64"/>
        <v>0.2578309851</v>
      </c>
      <c r="AG81" s="143">
        <f t="shared" si="64"/>
        <v>0.238547652</v>
      </c>
      <c r="AH81" s="143">
        <f t="shared" si="64"/>
        <v>0.3477894461</v>
      </c>
      <c r="AI81" s="143">
        <f t="shared" si="64"/>
        <v>0.3073261061</v>
      </c>
      <c r="AJ81" s="143">
        <f t="shared" si="64"/>
        <v>0.3899297672</v>
      </c>
      <c r="AK81" s="143">
        <f t="shared" si="64"/>
        <v>0.4044096004</v>
      </c>
      <c r="AL81" s="143">
        <f t="shared" si="64"/>
        <v>0.472229434</v>
      </c>
      <c r="AM81" s="143">
        <f t="shared" si="64"/>
        <v>0.3502288982</v>
      </c>
      <c r="AN81" s="143">
        <f t="shared" si="64"/>
        <v>0.413807001</v>
      </c>
      <c r="AO81" s="143">
        <f t="shared" si="64"/>
        <v>0.4299627442</v>
      </c>
      <c r="AP81" s="143">
        <f t="shared" si="64"/>
        <v>0.2589942044</v>
      </c>
      <c r="AQ81" s="143">
        <f t="shared" si="64"/>
        <v>0.3765303339</v>
      </c>
      <c r="AR81" s="143">
        <f t="shared" si="64"/>
        <v>0.2927470484</v>
      </c>
      <c r="AS81" s="143">
        <f t="shared" si="64"/>
        <v>0.3198890444</v>
      </c>
      <c r="AT81" s="143">
        <f t="shared" si="64"/>
        <v>0.3007449603</v>
      </c>
      <c r="AU81" s="143">
        <f t="shared" si="64"/>
        <v>0.3409725514</v>
      </c>
      <c r="AV81" s="143">
        <f t="shared" si="64"/>
        <v>0.2470865944</v>
      </c>
      <c r="AW81" s="143">
        <f t="shared" si="64"/>
        <v>0.2347161604</v>
      </c>
      <c r="AX81" s="144">
        <f t="shared" si="64"/>
        <v>0.218843507</v>
      </c>
      <c r="AY81" s="143">
        <f t="shared" si="64"/>
        <v>0.1152576255</v>
      </c>
      <c r="AZ81" s="143">
        <f t="shared" si="64"/>
        <v>0.07241959381</v>
      </c>
      <c r="BA81" s="143">
        <f t="shared" si="64"/>
        <v>0.1803896967</v>
      </c>
      <c r="BB81" s="143">
        <f t="shared" si="64"/>
        <v>0.162324771</v>
      </c>
      <c r="BC81" s="143">
        <f t="shared" si="64"/>
        <v>0.1147985348</v>
      </c>
      <c r="BD81" s="143">
        <f t="shared" si="64"/>
        <v>0.124074246</v>
      </c>
      <c r="BE81" s="143" t="str">
        <f t="shared" si="64"/>
        <v>#DIV/0!</v>
      </c>
      <c r="BF81" s="143" t="str">
        <f t="shared" si="64"/>
        <v>#DIV/0!</v>
      </c>
      <c r="BG81" s="143" t="str">
        <f t="shared" si="64"/>
        <v>#DIV/0!</v>
      </c>
      <c r="BH81" s="143" t="str">
        <f t="shared" si="64"/>
        <v>#DIV/0!</v>
      </c>
      <c r="BI81" s="143" t="str">
        <f t="shared" si="64"/>
        <v>#DIV/0!</v>
      </c>
      <c r="BJ81" s="128"/>
      <c r="BK81" s="145">
        <f t="shared" ref="BK81:BO81" si="65">BK67/BK23</f>
        <v>0.4122318547</v>
      </c>
      <c r="BL81" s="146">
        <f t="shared" si="65"/>
        <v>0.2624778476</v>
      </c>
      <c r="BM81" s="146">
        <f t="shared" si="65"/>
        <v>0.331199791</v>
      </c>
      <c r="BN81" s="146">
        <f t="shared" si="65"/>
        <v>0.345633872</v>
      </c>
      <c r="BO81" s="146">
        <f t="shared" si="65"/>
        <v>0.1482820159</v>
      </c>
      <c r="BP81" s="128"/>
      <c r="BQ81" s="128"/>
      <c r="BR81" s="128"/>
      <c r="BS81" s="128"/>
      <c r="BT81" s="128"/>
      <c r="BU81" s="128"/>
      <c r="BV81" s="128"/>
      <c r="BW81" s="128"/>
      <c r="BX81" s="132"/>
      <c r="BY81" s="132"/>
      <c r="BZ81" s="132"/>
      <c r="CA81" s="132"/>
      <c r="CB81" s="132"/>
      <c r="CC81" s="132"/>
      <c r="CD81" s="132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</row>
    <row r="84" ht="12.75" customHeight="1">
      <c r="A84" s="147" t="s">
        <v>63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6"/>
      <c r="AW84" s="3"/>
      <c r="AX84" s="36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</row>
    <row r="85" ht="12.75" customHeight="1">
      <c r="A85" s="148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49"/>
      <c r="AW85" s="3"/>
      <c r="AX85" s="150"/>
      <c r="AY85" s="150"/>
      <c r="AZ85" s="36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</row>
    <row r="86" ht="12.75" customHeight="1">
      <c r="A86" s="147" t="s">
        <v>64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6"/>
      <c r="AY86" s="36"/>
      <c r="AZ86" s="150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6"/>
      <c r="AW87" s="3"/>
      <c r="AX87" s="3"/>
      <c r="AY87" s="3"/>
      <c r="AZ87" s="36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6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149"/>
      <c r="AZ91" s="36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149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6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6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</row>
    <row r="190" ht="15.75" customHeight="1"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BK190" s="151"/>
      <c r="BL190" s="151"/>
      <c r="BM190" s="151"/>
      <c r="BN190" s="151"/>
      <c r="BO190" s="151"/>
    </row>
    <row r="191" ht="15.75" customHeight="1">
      <c r="B191" s="151"/>
      <c r="C191" s="151"/>
      <c r="D191" s="151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BK191" s="151"/>
      <c r="BL191" s="151"/>
      <c r="BM191" s="151"/>
      <c r="BN191" s="151"/>
      <c r="BO191" s="151"/>
    </row>
    <row r="192" ht="15.75" customHeight="1"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BK192" s="151"/>
      <c r="BL192" s="151"/>
      <c r="BM192" s="151"/>
      <c r="BN192" s="151"/>
      <c r="BO192" s="151"/>
    </row>
    <row r="193" ht="15.75" customHeight="1">
      <c r="B193" s="151"/>
      <c r="C193" s="151"/>
      <c r="D193" s="151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BK193" s="151"/>
      <c r="BL193" s="151"/>
      <c r="BM193" s="151"/>
      <c r="BN193" s="151"/>
      <c r="BO193" s="151"/>
    </row>
    <row r="194" ht="15.75" customHeight="1">
      <c r="B194" s="151"/>
      <c r="C194" s="151"/>
      <c r="D194" s="151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BK194" s="151"/>
      <c r="BL194" s="151"/>
      <c r="BM194" s="151"/>
      <c r="BN194" s="151"/>
      <c r="BO194" s="151"/>
    </row>
    <row r="195" ht="15.75" customHeight="1">
      <c r="B195" s="151"/>
      <c r="C195" s="151"/>
      <c r="D195" s="151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BK195" s="151"/>
      <c r="BL195" s="151"/>
      <c r="BM195" s="151"/>
      <c r="BN195" s="151"/>
      <c r="BO195" s="151"/>
    </row>
    <row r="196" ht="15.75" customHeight="1">
      <c r="B196" s="151"/>
      <c r="C196" s="151"/>
      <c r="D196" s="151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BK196" s="151"/>
      <c r="BL196" s="151"/>
      <c r="BM196" s="151"/>
      <c r="BN196" s="151"/>
      <c r="BO196" s="151"/>
    </row>
    <row r="197" ht="15.75" customHeight="1">
      <c r="B197" s="151"/>
      <c r="C197" s="151"/>
      <c r="D197" s="151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BK197" s="151"/>
      <c r="BL197" s="151"/>
      <c r="BM197" s="151"/>
      <c r="BN197" s="151"/>
      <c r="BO197" s="151"/>
    </row>
    <row r="198" ht="15.75" customHeight="1"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BK198" s="151"/>
      <c r="BL198" s="151"/>
      <c r="BM198" s="151"/>
      <c r="BN198" s="151"/>
      <c r="BO198" s="151"/>
    </row>
    <row r="199" ht="15.75" customHeight="1"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BK199" s="151"/>
      <c r="BL199" s="151"/>
      <c r="BM199" s="151"/>
      <c r="BN199" s="151"/>
      <c r="BO199" s="151"/>
    </row>
    <row r="200" ht="15.75" customHeight="1"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BK200" s="151"/>
      <c r="BL200" s="151"/>
      <c r="BM200" s="151"/>
      <c r="BN200" s="151"/>
      <c r="BO200" s="151"/>
    </row>
    <row r="201" ht="15.75" customHeight="1">
      <c r="B201" s="151"/>
      <c r="C201" s="151"/>
      <c r="D201" s="151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BK201" s="151"/>
      <c r="BL201" s="151"/>
      <c r="BM201" s="151"/>
      <c r="BN201" s="151"/>
      <c r="BO201" s="151"/>
    </row>
    <row r="202" ht="15.75" customHeight="1">
      <c r="B202" s="151"/>
      <c r="C202" s="151"/>
      <c r="D202" s="151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BK202" s="151"/>
      <c r="BL202" s="151"/>
      <c r="BM202" s="151"/>
      <c r="BN202" s="151"/>
      <c r="BO202" s="151"/>
    </row>
    <row r="203" ht="15.75" customHeight="1">
      <c r="B203" s="151"/>
      <c r="C203" s="151"/>
      <c r="D203" s="151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BK203" s="151"/>
      <c r="BL203" s="151"/>
      <c r="BM203" s="151"/>
      <c r="BN203" s="151"/>
      <c r="BO203" s="151"/>
    </row>
    <row r="204" ht="15.75" customHeight="1">
      <c r="B204" s="151"/>
      <c r="C204" s="151"/>
      <c r="D204" s="151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BK204" s="151"/>
      <c r="BL204" s="151"/>
      <c r="BM204" s="151"/>
      <c r="BN204" s="151"/>
      <c r="BO204" s="151"/>
    </row>
    <row r="205" ht="15.75" customHeight="1">
      <c r="B205" s="151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BK205" s="151"/>
      <c r="BL205" s="151"/>
      <c r="BM205" s="151"/>
      <c r="BN205" s="151"/>
      <c r="BO205" s="151"/>
    </row>
    <row r="206" ht="15.75" customHeight="1">
      <c r="B206" s="151"/>
      <c r="C206" s="151"/>
      <c r="D206" s="151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BK206" s="151"/>
      <c r="BL206" s="151"/>
      <c r="BM206" s="151"/>
      <c r="BN206" s="151"/>
      <c r="BO206" s="151"/>
    </row>
    <row r="207" ht="15.75" customHeight="1">
      <c r="B207" s="151"/>
      <c r="C207" s="151"/>
      <c r="D207" s="151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BK207" s="151"/>
      <c r="BL207" s="151"/>
      <c r="BM207" s="151"/>
      <c r="BN207" s="151"/>
      <c r="BO207" s="151"/>
    </row>
    <row r="208" ht="15.75" customHeight="1">
      <c r="B208" s="151"/>
      <c r="C208" s="151"/>
      <c r="D208" s="151"/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BK208" s="151"/>
      <c r="BL208" s="151"/>
      <c r="BM208" s="151"/>
      <c r="BN208" s="151"/>
      <c r="BO208" s="151"/>
    </row>
    <row r="209" ht="15.75" customHeight="1">
      <c r="B209" s="151"/>
      <c r="C209" s="151"/>
      <c r="D209" s="151"/>
      <c r="E209" s="151"/>
      <c r="F209" s="151"/>
      <c r="G209" s="151"/>
      <c r="H209" s="151"/>
      <c r="I209" s="151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BK209" s="151"/>
      <c r="BL209" s="151"/>
      <c r="BM209" s="151"/>
      <c r="BN209" s="151"/>
      <c r="BO209" s="151"/>
    </row>
    <row r="210" ht="15.75" customHeight="1">
      <c r="B210" s="151"/>
      <c r="C210" s="151"/>
      <c r="D210" s="151"/>
      <c r="E210" s="151"/>
      <c r="F210" s="151"/>
      <c r="G210" s="151"/>
      <c r="H210" s="151"/>
      <c r="I210" s="151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BK210" s="151"/>
      <c r="BL210" s="151"/>
      <c r="BM210" s="151"/>
      <c r="BN210" s="151"/>
      <c r="BO210" s="151"/>
    </row>
    <row r="211" ht="15.75" customHeight="1">
      <c r="B211" s="151"/>
      <c r="C211" s="151"/>
      <c r="D211" s="151"/>
      <c r="E211" s="151"/>
      <c r="F211" s="151"/>
      <c r="G211" s="151"/>
      <c r="H211" s="151"/>
      <c r="I211" s="151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BK211" s="151"/>
      <c r="BL211" s="151"/>
      <c r="BM211" s="151"/>
      <c r="BN211" s="151"/>
      <c r="BO211" s="151"/>
    </row>
    <row r="212" ht="15.75" customHeight="1">
      <c r="B212" s="151"/>
      <c r="C212" s="151"/>
      <c r="D212" s="151"/>
      <c r="E212" s="151"/>
      <c r="F212" s="151"/>
      <c r="G212" s="151"/>
      <c r="H212" s="151"/>
      <c r="I212" s="151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BK212" s="151"/>
      <c r="BL212" s="151"/>
      <c r="BM212" s="151"/>
      <c r="BN212" s="151"/>
      <c r="BO212" s="151"/>
    </row>
    <row r="213" ht="15.75" customHeight="1">
      <c r="B213" s="151"/>
      <c r="C213" s="151"/>
      <c r="D213" s="151"/>
      <c r="E213" s="151"/>
      <c r="F213" s="151"/>
      <c r="G213" s="151"/>
      <c r="H213" s="151"/>
      <c r="I213" s="151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BK213" s="151"/>
      <c r="BL213" s="151"/>
      <c r="BM213" s="151"/>
      <c r="BN213" s="151"/>
      <c r="BO213" s="151"/>
    </row>
    <row r="214" ht="15.75" customHeight="1">
      <c r="B214" s="151"/>
      <c r="C214" s="151"/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BK214" s="151"/>
      <c r="BL214" s="151"/>
      <c r="BM214" s="151"/>
      <c r="BN214" s="151"/>
      <c r="BO214" s="151"/>
    </row>
    <row r="215" ht="15.75" customHeight="1">
      <c r="B215" s="151"/>
      <c r="C215" s="151"/>
      <c r="D215" s="151"/>
      <c r="E215" s="151"/>
      <c r="F215" s="151"/>
      <c r="G215" s="151"/>
      <c r="H215" s="151"/>
      <c r="I215" s="151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BK215" s="151"/>
      <c r="BL215" s="151"/>
      <c r="BM215" s="151"/>
      <c r="BN215" s="151"/>
      <c r="BO215" s="151"/>
    </row>
    <row r="216" ht="15.75" customHeight="1">
      <c r="B216" s="151"/>
      <c r="C216" s="151"/>
      <c r="D216" s="151"/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BK216" s="151"/>
      <c r="BL216" s="151"/>
      <c r="BM216" s="151"/>
      <c r="BN216" s="151"/>
      <c r="BO216" s="151"/>
    </row>
    <row r="217" ht="15.75" customHeight="1">
      <c r="B217" s="151"/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BK217" s="151"/>
      <c r="BL217" s="151"/>
      <c r="BM217" s="151"/>
      <c r="BN217" s="151"/>
      <c r="BO217" s="151"/>
    </row>
    <row r="218" ht="15.75" customHeight="1">
      <c r="B218" s="151"/>
      <c r="C218" s="151"/>
      <c r="D218" s="151"/>
      <c r="E218" s="151"/>
      <c r="F218" s="151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BK218" s="151"/>
      <c r="BL218" s="151"/>
      <c r="BM218" s="151"/>
      <c r="BN218" s="151"/>
      <c r="BO218" s="151"/>
    </row>
    <row r="219" ht="15.75" customHeight="1"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BK219" s="151"/>
      <c r="BL219" s="151"/>
      <c r="BM219" s="151"/>
      <c r="BN219" s="151"/>
      <c r="BO219" s="151"/>
    </row>
    <row r="220" ht="15.75" customHeight="1">
      <c r="B220" s="151"/>
      <c r="C220" s="151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BK220" s="151"/>
      <c r="BL220" s="151"/>
      <c r="BM220" s="151"/>
      <c r="BN220" s="151"/>
      <c r="BO220" s="151"/>
    </row>
    <row r="221" ht="15.75" customHeight="1">
      <c r="B221" s="151"/>
      <c r="C221" s="151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BK221" s="151"/>
      <c r="BL221" s="151"/>
      <c r="BM221" s="151"/>
      <c r="BN221" s="151"/>
      <c r="BO221" s="151"/>
    </row>
    <row r="222" ht="15.75" customHeight="1">
      <c r="B222" s="151"/>
      <c r="C222" s="151"/>
      <c r="D222" s="151"/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BK222" s="151"/>
      <c r="BL222" s="151"/>
      <c r="BM222" s="151"/>
      <c r="BN222" s="151"/>
      <c r="BO222" s="151"/>
    </row>
    <row r="223" ht="15.75" customHeight="1">
      <c r="B223" s="151"/>
      <c r="C223" s="151"/>
      <c r="D223" s="151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BK223" s="151"/>
      <c r="BL223" s="151"/>
      <c r="BM223" s="151"/>
      <c r="BN223" s="151"/>
      <c r="BO223" s="151"/>
    </row>
    <row r="224" ht="15.75" customHeight="1">
      <c r="B224" s="151"/>
      <c r="C224" s="151"/>
      <c r="D224" s="151"/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BK224" s="151"/>
      <c r="BL224" s="151"/>
      <c r="BM224" s="151"/>
      <c r="BN224" s="151"/>
      <c r="BO224" s="151"/>
    </row>
    <row r="225" ht="15.75" customHeight="1"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BK225" s="151"/>
      <c r="BL225" s="151"/>
      <c r="BM225" s="151"/>
      <c r="BN225" s="151"/>
      <c r="BO225" s="151"/>
    </row>
    <row r="226" ht="15.75" customHeight="1">
      <c r="B226" s="151"/>
      <c r="C226" s="151"/>
      <c r="D226" s="151"/>
      <c r="E226" s="151"/>
      <c r="F226" s="151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BK226" s="151"/>
      <c r="BL226" s="151"/>
      <c r="BM226" s="151"/>
      <c r="BN226" s="151"/>
      <c r="BO226" s="151"/>
    </row>
    <row r="227" ht="15.75" customHeight="1">
      <c r="B227" s="151"/>
      <c r="C227" s="151"/>
      <c r="D227" s="151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BK227" s="151"/>
      <c r="BL227" s="151"/>
      <c r="BM227" s="151"/>
      <c r="BN227" s="151"/>
      <c r="BO227" s="151"/>
    </row>
    <row r="228" ht="15.75" customHeight="1">
      <c r="B228" s="151"/>
      <c r="C228" s="151"/>
      <c r="D228" s="151"/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BK228" s="151"/>
      <c r="BL228" s="151"/>
      <c r="BM228" s="151"/>
      <c r="BN228" s="151"/>
      <c r="BO228" s="151"/>
    </row>
    <row r="229" ht="15.75" customHeight="1">
      <c r="B229" s="151"/>
      <c r="C229" s="151"/>
      <c r="D229" s="151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BK229" s="151"/>
      <c r="BL229" s="151"/>
      <c r="BM229" s="151"/>
      <c r="BN229" s="151"/>
      <c r="BO229" s="151"/>
    </row>
    <row r="230" ht="15.75" customHeight="1">
      <c r="B230" s="151"/>
      <c r="C230" s="151"/>
      <c r="D230" s="151"/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BK230" s="151"/>
      <c r="BL230" s="151"/>
      <c r="BM230" s="151"/>
      <c r="BN230" s="151"/>
      <c r="BO230" s="151"/>
    </row>
    <row r="231" ht="15.75" customHeight="1">
      <c r="B231" s="151"/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BK231" s="151"/>
      <c r="BL231" s="151"/>
      <c r="BM231" s="151"/>
      <c r="BN231" s="151"/>
      <c r="BO231" s="151"/>
    </row>
    <row r="232" ht="15.75" customHeight="1">
      <c r="B232" s="151"/>
      <c r="C232" s="151"/>
      <c r="D232" s="151"/>
      <c r="E232" s="151"/>
      <c r="F232" s="151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BK232" s="151"/>
      <c r="BL232" s="151"/>
      <c r="BM232" s="151"/>
      <c r="BN232" s="151"/>
      <c r="BO232" s="151"/>
    </row>
    <row r="233" ht="15.75" customHeight="1">
      <c r="B233" s="151"/>
      <c r="C233" s="151"/>
      <c r="D233" s="151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BK233" s="151"/>
      <c r="BL233" s="151"/>
      <c r="BM233" s="151"/>
      <c r="BN233" s="151"/>
      <c r="BO233" s="151"/>
    </row>
    <row r="234" ht="15.75" customHeight="1">
      <c r="B234" s="151"/>
      <c r="C234" s="151"/>
      <c r="D234" s="151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BK234" s="151"/>
      <c r="BL234" s="151"/>
      <c r="BM234" s="151"/>
      <c r="BN234" s="151"/>
      <c r="BO234" s="151"/>
    </row>
    <row r="235" ht="15.75" customHeight="1">
      <c r="B235" s="151"/>
      <c r="C235" s="151"/>
      <c r="D235" s="151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BK235" s="151"/>
      <c r="BL235" s="151"/>
      <c r="BM235" s="151"/>
      <c r="BN235" s="151"/>
      <c r="BO235" s="151"/>
    </row>
    <row r="236" ht="15.75" customHeight="1">
      <c r="B236" s="151"/>
      <c r="C236" s="151"/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BK236" s="151"/>
      <c r="BL236" s="151"/>
      <c r="BM236" s="151"/>
      <c r="BN236" s="151"/>
      <c r="BO236" s="151"/>
    </row>
    <row r="237" ht="15.75" customHeight="1">
      <c r="B237" s="151"/>
      <c r="C237" s="151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BK237" s="151"/>
      <c r="BL237" s="151"/>
      <c r="BM237" s="151"/>
      <c r="BN237" s="151"/>
      <c r="BO237" s="151"/>
    </row>
    <row r="238" ht="15.75" customHeight="1"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BK238" s="151"/>
      <c r="BL238" s="151"/>
      <c r="BM238" s="151"/>
      <c r="BN238" s="151"/>
      <c r="BO238" s="151"/>
    </row>
    <row r="239" ht="15.75" customHeight="1">
      <c r="B239" s="151"/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BK239" s="151"/>
      <c r="BL239" s="151"/>
      <c r="BM239" s="151"/>
      <c r="BN239" s="151"/>
      <c r="BO239" s="151"/>
    </row>
    <row r="240" ht="15.75" customHeight="1"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BK240" s="151"/>
      <c r="BL240" s="151"/>
      <c r="BM240" s="151"/>
      <c r="BN240" s="151"/>
      <c r="BO240" s="151"/>
    </row>
    <row r="241" ht="15.75" customHeight="1"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BK241" s="151"/>
      <c r="BL241" s="151"/>
      <c r="BM241" s="151"/>
      <c r="BN241" s="151"/>
      <c r="BO241" s="151"/>
    </row>
    <row r="242" ht="15.75" customHeight="1">
      <c r="B242" s="151"/>
      <c r="C242" s="151"/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BK242" s="151"/>
      <c r="BL242" s="151"/>
      <c r="BM242" s="151"/>
      <c r="BN242" s="151"/>
      <c r="BO242" s="151"/>
    </row>
    <row r="243" ht="15.75" customHeight="1">
      <c r="B243" s="151"/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BK243" s="151"/>
      <c r="BL243" s="151"/>
      <c r="BM243" s="151"/>
      <c r="BN243" s="151"/>
      <c r="BO243" s="151"/>
    </row>
    <row r="244" ht="15.75" customHeight="1">
      <c r="B244" s="151"/>
      <c r="C244" s="151"/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BK244" s="151"/>
      <c r="BL244" s="151"/>
      <c r="BM244" s="151"/>
      <c r="BN244" s="151"/>
      <c r="BO244" s="151"/>
    </row>
    <row r="245" ht="15.75" customHeight="1">
      <c r="B245" s="151"/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BK245" s="151"/>
      <c r="BL245" s="151"/>
      <c r="BM245" s="151"/>
      <c r="BN245" s="151"/>
      <c r="BO245" s="151"/>
    </row>
    <row r="246" ht="15.75" customHeight="1"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BK246" s="151"/>
      <c r="BL246" s="151"/>
      <c r="BM246" s="151"/>
      <c r="BN246" s="151"/>
      <c r="BO246" s="151"/>
    </row>
    <row r="247" ht="15.75" customHeight="1">
      <c r="B247" s="151"/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BK247" s="151"/>
      <c r="BL247" s="151"/>
      <c r="BM247" s="151"/>
      <c r="BN247" s="151"/>
      <c r="BO247" s="151"/>
    </row>
    <row r="248" ht="15.75" customHeight="1"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  <c r="AJ248" s="151"/>
      <c r="AK248" s="151"/>
      <c r="BK248" s="151"/>
      <c r="BL248" s="151"/>
      <c r="BM248" s="151"/>
      <c r="BN248" s="151"/>
      <c r="BO248" s="151"/>
    </row>
    <row r="249" ht="15.75" customHeight="1">
      <c r="B249" s="151"/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BK249" s="151"/>
      <c r="BL249" s="151"/>
      <c r="BM249" s="151"/>
      <c r="BN249" s="151"/>
      <c r="BO249" s="151"/>
    </row>
    <row r="250" ht="15.75" customHeight="1">
      <c r="B250" s="151"/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BK250" s="151"/>
      <c r="BL250" s="151"/>
      <c r="BM250" s="151"/>
      <c r="BN250" s="151"/>
      <c r="BO250" s="151"/>
    </row>
    <row r="251" ht="15.75" customHeight="1">
      <c r="B251" s="151"/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BK251" s="151"/>
      <c r="BL251" s="151"/>
      <c r="BM251" s="151"/>
      <c r="BN251" s="151"/>
      <c r="BO251" s="151"/>
    </row>
    <row r="252" ht="15.75" customHeight="1">
      <c r="B252" s="151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BK252" s="151"/>
      <c r="BL252" s="151"/>
      <c r="BM252" s="151"/>
      <c r="BN252" s="151"/>
      <c r="BO252" s="151"/>
    </row>
    <row r="253" ht="15.75" customHeight="1">
      <c r="B253" s="151"/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BK253" s="151"/>
      <c r="BL253" s="151"/>
      <c r="BM253" s="151"/>
      <c r="BN253" s="151"/>
      <c r="BO253" s="151"/>
    </row>
    <row r="254" ht="15.75" customHeight="1">
      <c r="B254" s="151"/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BK254" s="151"/>
      <c r="BL254" s="151"/>
      <c r="BM254" s="151"/>
      <c r="BN254" s="151"/>
      <c r="BO254" s="151"/>
    </row>
    <row r="255" ht="15.75" customHeight="1"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BK255" s="151"/>
      <c r="BL255" s="151"/>
      <c r="BM255" s="151"/>
      <c r="BN255" s="151"/>
      <c r="BO255" s="151"/>
    </row>
    <row r="256" ht="15.75" customHeight="1"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BK256" s="151"/>
      <c r="BL256" s="151"/>
      <c r="BM256" s="151"/>
      <c r="BN256" s="151"/>
      <c r="BO256" s="151"/>
    </row>
    <row r="257" ht="15.75" customHeight="1">
      <c r="B257" s="151"/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BK257" s="151"/>
      <c r="BL257" s="151"/>
      <c r="BM257" s="151"/>
      <c r="BN257" s="151"/>
      <c r="BO257" s="151"/>
    </row>
    <row r="258" ht="15.75" customHeight="1"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BK258" s="151"/>
      <c r="BL258" s="151"/>
      <c r="BM258" s="151"/>
      <c r="BN258" s="151"/>
      <c r="BO258" s="151"/>
    </row>
    <row r="259" ht="15.75" customHeight="1">
      <c r="B259" s="151"/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BK259" s="151"/>
      <c r="BL259" s="151"/>
      <c r="BM259" s="151"/>
      <c r="BN259" s="151"/>
      <c r="BO259" s="151"/>
    </row>
    <row r="260" ht="15.75" customHeight="1">
      <c r="B260" s="151"/>
      <c r="C260" s="151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BK260" s="151"/>
      <c r="BL260" s="151"/>
      <c r="BM260" s="151"/>
      <c r="BN260" s="151"/>
      <c r="BO260" s="151"/>
    </row>
    <row r="261" ht="15.75" customHeight="1">
      <c r="B261" s="151"/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BK261" s="151"/>
      <c r="BL261" s="151"/>
      <c r="BM261" s="151"/>
      <c r="BN261" s="151"/>
      <c r="BO261" s="151"/>
    </row>
    <row r="262" ht="15.75" customHeight="1">
      <c r="B262" s="151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BK262" s="151"/>
      <c r="BL262" s="151"/>
      <c r="BM262" s="151"/>
      <c r="BN262" s="151"/>
      <c r="BO262" s="151"/>
    </row>
    <row r="263" ht="15.75" customHeight="1">
      <c r="B263" s="151"/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BK263" s="151"/>
      <c r="BL263" s="151"/>
      <c r="BM263" s="151"/>
      <c r="BN263" s="151"/>
      <c r="BO263" s="151"/>
    </row>
    <row r="264" ht="15.75" customHeight="1">
      <c r="B264" s="151"/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BK264" s="151"/>
      <c r="BL264" s="151"/>
      <c r="BM264" s="151"/>
      <c r="BN264" s="151"/>
      <c r="BO264" s="151"/>
    </row>
    <row r="265" ht="15.75" customHeight="1">
      <c r="B265" s="151"/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  <c r="AJ265" s="151"/>
      <c r="AK265" s="151"/>
      <c r="BK265" s="151"/>
      <c r="BL265" s="151"/>
      <c r="BM265" s="151"/>
      <c r="BN265" s="151"/>
      <c r="BO265" s="151"/>
    </row>
    <row r="266" ht="15.75" customHeight="1"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BK266" s="151"/>
      <c r="BL266" s="151"/>
      <c r="BM266" s="151"/>
      <c r="BN266" s="151"/>
      <c r="BO266" s="151"/>
    </row>
    <row r="267" ht="15.75" customHeight="1">
      <c r="B267" s="151"/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BK267" s="151"/>
      <c r="BL267" s="151"/>
      <c r="BM267" s="151"/>
      <c r="BN267" s="151"/>
      <c r="BO267" s="151"/>
    </row>
    <row r="268" ht="15.75" customHeight="1">
      <c r="B268" s="151"/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BK268" s="151"/>
      <c r="BL268" s="151"/>
      <c r="BM268" s="151"/>
      <c r="BN268" s="151"/>
      <c r="BO268" s="151"/>
    </row>
    <row r="269" ht="15.75" customHeight="1">
      <c r="B269" s="151"/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51"/>
      <c r="AK269" s="151"/>
      <c r="BK269" s="151"/>
      <c r="BL269" s="151"/>
      <c r="BM269" s="151"/>
      <c r="BN269" s="151"/>
      <c r="BO269" s="151"/>
    </row>
    <row r="270" ht="15.75" customHeight="1">
      <c r="B270" s="151"/>
      <c r="C270" s="151"/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BK270" s="151"/>
      <c r="BL270" s="151"/>
      <c r="BM270" s="151"/>
      <c r="BN270" s="151"/>
      <c r="BO270" s="151"/>
    </row>
    <row r="271" ht="15.75" customHeight="1">
      <c r="B271" s="151"/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BK271" s="151"/>
      <c r="BL271" s="151"/>
      <c r="BM271" s="151"/>
      <c r="BN271" s="151"/>
      <c r="BO271" s="151"/>
    </row>
    <row r="272" ht="15.75" customHeight="1">
      <c r="B272" s="151"/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BK272" s="151"/>
      <c r="BL272" s="151"/>
      <c r="BM272" s="151"/>
      <c r="BN272" s="151"/>
      <c r="BO272" s="151"/>
    </row>
    <row r="273" ht="15.75" customHeight="1">
      <c r="B273" s="151"/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BK273" s="151"/>
      <c r="BL273" s="151"/>
      <c r="BM273" s="151"/>
      <c r="BN273" s="151"/>
      <c r="BO273" s="151"/>
    </row>
    <row r="274" ht="15.75" customHeight="1"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BK274" s="151"/>
      <c r="BL274" s="151"/>
      <c r="BM274" s="151"/>
      <c r="BN274" s="151"/>
      <c r="BO274" s="151"/>
    </row>
    <row r="275" ht="15.75" customHeight="1">
      <c r="B275" s="151"/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BK275" s="151"/>
      <c r="BL275" s="151"/>
      <c r="BM275" s="151"/>
      <c r="BN275" s="151"/>
      <c r="BO275" s="151"/>
    </row>
    <row r="276" ht="15.75" customHeight="1">
      <c r="B276" s="151"/>
      <c r="C276" s="15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BK276" s="151"/>
      <c r="BL276" s="151"/>
      <c r="BM276" s="151"/>
      <c r="BN276" s="151"/>
      <c r="BO276" s="151"/>
    </row>
    <row r="277" ht="15.75" customHeight="1"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BK277" s="151"/>
      <c r="BL277" s="151"/>
      <c r="BM277" s="151"/>
      <c r="BN277" s="151"/>
      <c r="BO277" s="151"/>
    </row>
    <row r="278" ht="15.75" customHeight="1"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BK278" s="151"/>
      <c r="BL278" s="151"/>
      <c r="BM278" s="151"/>
      <c r="BN278" s="151"/>
      <c r="BO278" s="151"/>
    </row>
    <row r="279" ht="15.75" customHeight="1">
      <c r="B279" s="151"/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BK279" s="151"/>
      <c r="BL279" s="151"/>
      <c r="BM279" s="151"/>
      <c r="BN279" s="151"/>
      <c r="BO279" s="151"/>
    </row>
    <row r="280" ht="15.75" customHeight="1">
      <c r="B280" s="151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BK280" s="151"/>
      <c r="BL280" s="151"/>
      <c r="BM280" s="151"/>
      <c r="BN280" s="151"/>
      <c r="BO280" s="151"/>
    </row>
    <row r="281" ht="15.75" customHeight="1">
      <c r="B281" s="151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BK281" s="151"/>
      <c r="BL281" s="151"/>
      <c r="BM281" s="151"/>
      <c r="BN281" s="151"/>
      <c r="BO281" s="151"/>
    </row>
    <row r="282" ht="15.75" customHeight="1"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BK282" s="151"/>
      <c r="BL282" s="151"/>
      <c r="BM282" s="151"/>
      <c r="BN282" s="151"/>
      <c r="BO282" s="151"/>
    </row>
    <row r="283" ht="15.75" customHeight="1"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BK283" s="151"/>
      <c r="BL283" s="151"/>
      <c r="BM283" s="151"/>
      <c r="BN283" s="151"/>
      <c r="BO283" s="151"/>
    </row>
    <row r="284" ht="15.75" customHeight="1">
      <c r="B284" s="151"/>
      <c r="C284" s="15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BK284" s="151"/>
      <c r="BL284" s="151"/>
      <c r="BM284" s="151"/>
      <c r="BN284" s="151"/>
      <c r="BO284" s="151"/>
    </row>
    <row r="285" ht="15.75" customHeight="1"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BK285" s="151"/>
      <c r="BL285" s="151"/>
      <c r="BM285" s="151"/>
      <c r="BN285" s="151"/>
      <c r="BO285" s="151"/>
    </row>
    <row r="286" ht="15.75" customHeight="1">
      <c r="B286" s="151"/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BK286" s="151"/>
      <c r="BL286" s="151"/>
      <c r="BM286" s="151"/>
      <c r="BN286" s="151"/>
      <c r="BO286" s="151"/>
    </row>
    <row r="287" ht="15.75" customHeight="1"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BK287" s="151"/>
      <c r="BL287" s="151"/>
      <c r="BM287" s="151"/>
      <c r="BN287" s="151"/>
      <c r="BO287" s="151"/>
    </row>
    <row r="288" ht="15.75" customHeight="1">
      <c r="B288" s="151"/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BK288" s="151"/>
      <c r="BL288" s="151"/>
      <c r="BM288" s="151"/>
      <c r="BN288" s="151"/>
      <c r="BO288" s="151"/>
    </row>
    <row r="289" ht="15.75" customHeight="1"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BK289" s="151"/>
      <c r="BL289" s="151"/>
      <c r="BM289" s="151"/>
      <c r="BN289" s="151"/>
      <c r="BO289" s="151"/>
    </row>
    <row r="290" ht="15.75" customHeight="1">
      <c r="B290" s="151"/>
      <c r="C290" s="15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BK290" s="151"/>
      <c r="BL290" s="151"/>
      <c r="BM290" s="151"/>
      <c r="BN290" s="151"/>
      <c r="BO290" s="151"/>
    </row>
    <row r="291" ht="15.75" customHeight="1"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BK291" s="151"/>
      <c r="BL291" s="151"/>
      <c r="BM291" s="151"/>
      <c r="BN291" s="151"/>
      <c r="BO291" s="151"/>
    </row>
    <row r="292" ht="15.75" customHeight="1">
      <c r="B292" s="151"/>
      <c r="C292" s="15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BK292" s="151"/>
      <c r="BL292" s="151"/>
      <c r="BM292" s="151"/>
      <c r="BN292" s="151"/>
      <c r="BO292" s="151"/>
    </row>
    <row r="293" ht="15.75" customHeight="1">
      <c r="B293" s="151"/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BK293" s="151"/>
      <c r="BL293" s="151"/>
      <c r="BM293" s="151"/>
      <c r="BN293" s="151"/>
      <c r="BO293" s="151"/>
    </row>
    <row r="294" ht="15.75" customHeight="1">
      <c r="B294" s="151"/>
      <c r="C294" s="15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BK294" s="151"/>
      <c r="BL294" s="151"/>
      <c r="BM294" s="151"/>
      <c r="BN294" s="151"/>
      <c r="BO294" s="151"/>
    </row>
    <row r="295" ht="15.75" customHeight="1"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BK295" s="151"/>
      <c r="BL295" s="151"/>
      <c r="BM295" s="151"/>
      <c r="BN295" s="151"/>
      <c r="BO295" s="151"/>
    </row>
    <row r="296" ht="15.75" customHeight="1">
      <c r="B296" s="151"/>
      <c r="C296" s="15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BK296" s="151"/>
      <c r="BL296" s="151"/>
      <c r="BM296" s="151"/>
      <c r="BN296" s="151"/>
      <c r="BO296" s="151"/>
    </row>
    <row r="297" ht="15.75" customHeight="1">
      <c r="B297" s="151"/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BK297" s="151"/>
      <c r="BL297" s="151"/>
      <c r="BM297" s="151"/>
      <c r="BN297" s="151"/>
      <c r="BO297" s="151"/>
    </row>
    <row r="298" ht="15.75" customHeight="1">
      <c r="B298" s="151"/>
      <c r="C298" s="15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BK298" s="151"/>
      <c r="BL298" s="151"/>
      <c r="BM298" s="151"/>
      <c r="BN298" s="151"/>
      <c r="BO298" s="151"/>
    </row>
    <row r="299" ht="15.75" customHeight="1"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BK299" s="151"/>
      <c r="BL299" s="151"/>
      <c r="BM299" s="151"/>
      <c r="BN299" s="151"/>
      <c r="BO299" s="151"/>
    </row>
    <row r="300" ht="15.75" customHeight="1"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BK300" s="151"/>
      <c r="BL300" s="151"/>
      <c r="BM300" s="151"/>
      <c r="BN300" s="151"/>
      <c r="BO300" s="151"/>
    </row>
    <row r="301" ht="15.75" customHeight="1"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BK301" s="151"/>
      <c r="BL301" s="151"/>
      <c r="BM301" s="151"/>
      <c r="BN301" s="151"/>
      <c r="BO301" s="151"/>
    </row>
    <row r="302" ht="15.75" customHeight="1">
      <c r="B302" s="151"/>
      <c r="C302" s="15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BK302" s="151"/>
      <c r="BL302" s="151"/>
      <c r="BM302" s="151"/>
      <c r="BN302" s="151"/>
      <c r="BO302" s="151"/>
    </row>
    <row r="303" ht="15.75" customHeight="1"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BK303" s="151"/>
      <c r="BL303" s="151"/>
      <c r="BM303" s="151"/>
      <c r="BN303" s="151"/>
      <c r="BO303" s="151"/>
    </row>
    <row r="304" ht="15.75" customHeight="1"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BK304" s="151"/>
      <c r="BL304" s="151"/>
      <c r="BM304" s="151"/>
      <c r="BN304" s="151"/>
      <c r="BO304" s="151"/>
    </row>
    <row r="305" ht="15.75" customHeight="1"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BK305" s="151"/>
      <c r="BL305" s="151"/>
      <c r="BM305" s="151"/>
      <c r="BN305" s="151"/>
      <c r="BO305" s="151"/>
    </row>
    <row r="306" ht="15.75" customHeight="1"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BK306" s="151"/>
      <c r="BL306" s="151"/>
      <c r="BM306" s="151"/>
      <c r="BN306" s="151"/>
      <c r="BO306" s="151"/>
    </row>
    <row r="307" ht="15.75" customHeight="1">
      <c r="B307" s="151"/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BK307" s="151"/>
      <c r="BL307" s="151"/>
      <c r="BM307" s="151"/>
      <c r="BN307" s="151"/>
      <c r="BO307" s="151"/>
    </row>
    <row r="308" ht="15.75" customHeight="1">
      <c r="B308" s="151"/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BK308" s="151"/>
      <c r="BL308" s="151"/>
      <c r="BM308" s="151"/>
      <c r="BN308" s="151"/>
      <c r="BO308" s="151"/>
    </row>
    <row r="309" ht="15.75" customHeight="1">
      <c r="B309" s="151"/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BK309" s="151"/>
      <c r="BL309" s="151"/>
      <c r="BM309" s="151"/>
      <c r="BN309" s="151"/>
      <c r="BO309" s="151"/>
    </row>
    <row r="310" ht="15.75" customHeight="1">
      <c r="B310" s="151"/>
      <c r="C310" s="151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BK310" s="151"/>
      <c r="BL310" s="151"/>
      <c r="BM310" s="151"/>
      <c r="BN310" s="151"/>
      <c r="BO310" s="151"/>
    </row>
    <row r="311" ht="15.75" customHeight="1">
      <c r="B311" s="151"/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BK311" s="151"/>
      <c r="BL311" s="151"/>
      <c r="BM311" s="151"/>
      <c r="BN311" s="151"/>
      <c r="BO311" s="151"/>
    </row>
    <row r="312" ht="15.75" customHeight="1"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BK312" s="151"/>
      <c r="BL312" s="151"/>
      <c r="BM312" s="151"/>
      <c r="BN312" s="151"/>
      <c r="BO312" s="151"/>
    </row>
    <row r="313" ht="15.75" customHeight="1">
      <c r="B313" s="151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BK313" s="151"/>
      <c r="BL313" s="151"/>
      <c r="BM313" s="151"/>
      <c r="BN313" s="151"/>
      <c r="BO313" s="151"/>
    </row>
    <row r="314" ht="15.75" customHeight="1">
      <c r="B314" s="151"/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BK314" s="151"/>
      <c r="BL314" s="151"/>
      <c r="BM314" s="151"/>
      <c r="BN314" s="151"/>
      <c r="BO314" s="151"/>
    </row>
    <row r="315" ht="15.75" customHeight="1">
      <c r="B315" s="151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BK315" s="151"/>
      <c r="BL315" s="151"/>
      <c r="BM315" s="151"/>
      <c r="BN315" s="151"/>
      <c r="BO315" s="151"/>
    </row>
    <row r="316" ht="15.75" customHeight="1"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BK316" s="151"/>
      <c r="BL316" s="151"/>
      <c r="BM316" s="151"/>
      <c r="BN316" s="151"/>
      <c r="BO316" s="151"/>
    </row>
    <row r="317" ht="15.75" customHeight="1">
      <c r="B317" s="151"/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BK317" s="151"/>
      <c r="BL317" s="151"/>
      <c r="BM317" s="151"/>
      <c r="BN317" s="151"/>
      <c r="BO317" s="151"/>
    </row>
    <row r="318" ht="15.75" customHeight="1"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BK318" s="151"/>
      <c r="BL318" s="151"/>
      <c r="BM318" s="151"/>
      <c r="BN318" s="151"/>
      <c r="BO318" s="151"/>
    </row>
    <row r="319" ht="15.75" customHeight="1">
      <c r="B319" s="151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BK319" s="151"/>
      <c r="BL319" s="151"/>
      <c r="BM319" s="151"/>
      <c r="BN319" s="151"/>
      <c r="BO319" s="151"/>
    </row>
    <row r="320" ht="15.75" customHeight="1">
      <c r="B320" s="151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BK320" s="151"/>
      <c r="BL320" s="151"/>
      <c r="BM320" s="151"/>
      <c r="BN320" s="151"/>
      <c r="BO320" s="151"/>
    </row>
    <row r="321" ht="15.75" customHeight="1">
      <c r="B321" s="151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BK321" s="151"/>
      <c r="BL321" s="151"/>
      <c r="BM321" s="151"/>
      <c r="BN321" s="151"/>
      <c r="BO321" s="151"/>
    </row>
    <row r="322" ht="15.75" customHeight="1"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BK322" s="151"/>
      <c r="BL322" s="151"/>
      <c r="BM322" s="151"/>
      <c r="BN322" s="151"/>
      <c r="BO322" s="151"/>
    </row>
    <row r="323" ht="15.75" customHeight="1">
      <c r="B323" s="151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BK323" s="151"/>
      <c r="BL323" s="151"/>
      <c r="BM323" s="151"/>
      <c r="BN323" s="151"/>
      <c r="BO323" s="151"/>
    </row>
    <row r="324" ht="15.75" customHeight="1">
      <c r="B324" s="151"/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BK324" s="151"/>
      <c r="BL324" s="151"/>
      <c r="BM324" s="151"/>
      <c r="BN324" s="151"/>
      <c r="BO324" s="151"/>
    </row>
    <row r="325" ht="15.75" customHeight="1"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BK325" s="151"/>
      <c r="BL325" s="151"/>
      <c r="BM325" s="151"/>
      <c r="BN325" s="151"/>
      <c r="BO325" s="151"/>
    </row>
    <row r="326" ht="15.75" customHeight="1">
      <c r="B326" s="151"/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BK326" s="151"/>
      <c r="BL326" s="151"/>
      <c r="BM326" s="151"/>
      <c r="BN326" s="151"/>
      <c r="BO326" s="151"/>
    </row>
    <row r="327" ht="15.75" customHeight="1"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BK327" s="151"/>
      <c r="BL327" s="151"/>
      <c r="BM327" s="151"/>
      <c r="BN327" s="151"/>
      <c r="BO327" s="151"/>
    </row>
    <row r="328" ht="15.75" customHeight="1"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BK328" s="151"/>
      <c r="BL328" s="151"/>
      <c r="BM328" s="151"/>
      <c r="BN328" s="151"/>
      <c r="BO328" s="151"/>
    </row>
    <row r="329" ht="15.75" customHeight="1">
      <c r="B329" s="151"/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BK329" s="151"/>
      <c r="BL329" s="151"/>
      <c r="BM329" s="151"/>
      <c r="BN329" s="151"/>
      <c r="BO329" s="151"/>
    </row>
    <row r="330" ht="15.75" customHeight="1">
      <c r="B330" s="151"/>
      <c r="C330" s="151"/>
      <c r="D330" s="151"/>
      <c r="E330" s="151"/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BK330" s="151"/>
      <c r="BL330" s="151"/>
      <c r="BM330" s="151"/>
      <c r="BN330" s="151"/>
      <c r="BO330" s="151"/>
    </row>
    <row r="331" ht="15.75" customHeight="1">
      <c r="B331" s="151"/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BK331" s="151"/>
      <c r="BL331" s="151"/>
      <c r="BM331" s="151"/>
      <c r="BN331" s="151"/>
      <c r="BO331" s="151"/>
    </row>
    <row r="332" ht="15.75" customHeight="1">
      <c r="B332" s="151"/>
      <c r="C332" s="151"/>
      <c r="D332" s="151"/>
      <c r="E332" s="151"/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BK332" s="151"/>
      <c r="BL332" s="151"/>
      <c r="BM332" s="151"/>
      <c r="BN332" s="151"/>
      <c r="BO332" s="151"/>
    </row>
    <row r="333" ht="15.75" customHeight="1">
      <c r="B333" s="151"/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BK333" s="151"/>
      <c r="BL333" s="151"/>
      <c r="BM333" s="151"/>
      <c r="BN333" s="151"/>
      <c r="BO333" s="151"/>
    </row>
    <row r="334" ht="15.75" customHeight="1">
      <c r="B334" s="151"/>
      <c r="C334" s="151"/>
      <c r="D334" s="151"/>
      <c r="E334" s="151"/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BK334" s="151"/>
      <c r="BL334" s="151"/>
      <c r="BM334" s="151"/>
      <c r="BN334" s="151"/>
      <c r="BO334" s="151"/>
    </row>
    <row r="335" ht="15.75" customHeight="1">
      <c r="B335" s="151"/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BK335" s="151"/>
      <c r="BL335" s="151"/>
      <c r="BM335" s="151"/>
      <c r="BN335" s="151"/>
      <c r="BO335" s="151"/>
    </row>
    <row r="336" ht="15.75" customHeight="1">
      <c r="B336" s="151"/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BK336" s="151"/>
      <c r="BL336" s="151"/>
      <c r="BM336" s="151"/>
      <c r="BN336" s="151"/>
      <c r="BO336" s="151"/>
    </row>
    <row r="337" ht="15.75" customHeight="1">
      <c r="B337" s="151"/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BK337" s="151"/>
      <c r="BL337" s="151"/>
      <c r="BM337" s="151"/>
      <c r="BN337" s="151"/>
      <c r="BO337" s="151"/>
    </row>
    <row r="338" ht="15.75" customHeight="1">
      <c r="B338" s="151"/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BK338" s="151"/>
      <c r="BL338" s="151"/>
      <c r="BM338" s="151"/>
      <c r="BN338" s="151"/>
      <c r="BO338" s="151"/>
    </row>
    <row r="339" ht="15.75" customHeight="1">
      <c r="B339" s="151"/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BK339" s="151"/>
      <c r="BL339" s="151"/>
      <c r="BM339" s="151"/>
      <c r="BN339" s="151"/>
      <c r="BO339" s="151"/>
    </row>
    <row r="340" ht="15.75" customHeight="1">
      <c r="B340" s="151"/>
      <c r="C340" s="151"/>
      <c r="D340" s="151"/>
      <c r="E340" s="151"/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BK340" s="151"/>
      <c r="BL340" s="151"/>
      <c r="BM340" s="151"/>
      <c r="BN340" s="151"/>
      <c r="BO340" s="151"/>
    </row>
    <row r="341" ht="15.75" customHeight="1">
      <c r="B341" s="151"/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BK341" s="151"/>
      <c r="BL341" s="151"/>
      <c r="BM341" s="151"/>
      <c r="BN341" s="151"/>
      <c r="BO341" s="151"/>
    </row>
    <row r="342" ht="15.75" customHeight="1">
      <c r="B342" s="151"/>
      <c r="C342" s="151"/>
      <c r="D342" s="151"/>
      <c r="E342" s="151"/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BK342" s="151"/>
      <c r="BL342" s="151"/>
      <c r="BM342" s="151"/>
      <c r="BN342" s="151"/>
      <c r="BO342" s="151"/>
    </row>
    <row r="343" ht="15.75" customHeight="1">
      <c r="B343" s="151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BK343" s="151"/>
      <c r="BL343" s="151"/>
      <c r="BM343" s="151"/>
      <c r="BN343" s="151"/>
      <c r="BO343" s="151"/>
    </row>
    <row r="344" ht="15.75" customHeight="1"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BK344" s="151"/>
      <c r="BL344" s="151"/>
      <c r="BM344" s="151"/>
      <c r="BN344" s="151"/>
      <c r="BO344" s="151"/>
    </row>
    <row r="345" ht="15.75" customHeight="1">
      <c r="B345" s="151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BK345" s="151"/>
      <c r="BL345" s="151"/>
      <c r="BM345" s="151"/>
      <c r="BN345" s="151"/>
      <c r="BO345" s="151"/>
    </row>
    <row r="346" ht="15.75" customHeight="1">
      <c r="B346" s="151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BK346" s="151"/>
      <c r="BL346" s="151"/>
      <c r="BM346" s="151"/>
      <c r="BN346" s="151"/>
      <c r="BO346" s="151"/>
    </row>
    <row r="347" ht="15.75" customHeight="1"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BK347" s="151"/>
      <c r="BL347" s="151"/>
      <c r="BM347" s="151"/>
      <c r="BN347" s="151"/>
      <c r="BO347" s="151"/>
    </row>
    <row r="348" ht="15.75" customHeight="1"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BK348" s="151"/>
      <c r="BL348" s="151"/>
      <c r="BM348" s="151"/>
      <c r="BN348" s="151"/>
      <c r="BO348" s="151"/>
    </row>
    <row r="349" ht="15.75" customHeight="1"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BK349" s="151"/>
      <c r="BL349" s="151"/>
      <c r="BM349" s="151"/>
      <c r="BN349" s="151"/>
      <c r="BO349" s="151"/>
    </row>
    <row r="350" ht="15.75" customHeight="1">
      <c r="B350" s="151"/>
      <c r="C350" s="151"/>
      <c r="D350" s="151"/>
      <c r="E350" s="151"/>
      <c r="F350" s="151"/>
      <c r="G350" s="151"/>
      <c r="H350" s="151"/>
      <c r="I350" s="151"/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BK350" s="151"/>
      <c r="BL350" s="151"/>
      <c r="BM350" s="151"/>
      <c r="BN350" s="151"/>
      <c r="BO350" s="151"/>
    </row>
    <row r="351" ht="15.75" customHeight="1">
      <c r="B351" s="151"/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BK351" s="151"/>
      <c r="BL351" s="151"/>
      <c r="BM351" s="151"/>
      <c r="BN351" s="151"/>
      <c r="BO351" s="151"/>
    </row>
    <row r="352" ht="15.75" customHeight="1">
      <c r="B352" s="151"/>
      <c r="C352" s="151"/>
      <c r="D352" s="151"/>
      <c r="E352" s="151"/>
      <c r="F352" s="151"/>
      <c r="G352" s="151"/>
      <c r="H352" s="151"/>
      <c r="I352" s="151"/>
      <c r="J352" s="151"/>
      <c r="K352" s="151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BK352" s="151"/>
      <c r="BL352" s="151"/>
      <c r="BM352" s="151"/>
      <c r="BN352" s="151"/>
      <c r="BO352" s="151"/>
    </row>
    <row r="353" ht="15.75" customHeight="1">
      <c r="B353" s="151"/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BK353" s="151"/>
      <c r="BL353" s="151"/>
      <c r="BM353" s="151"/>
      <c r="BN353" s="151"/>
      <c r="BO353" s="151"/>
    </row>
    <row r="354" ht="15.75" customHeight="1">
      <c r="B354" s="151"/>
      <c r="C354" s="151"/>
      <c r="D354" s="151"/>
      <c r="E354" s="151"/>
      <c r="F354" s="151"/>
      <c r="G354" s="151"/>
      <c r="H354" s="151"/>
      <c r="I354" s="151"/>
      <c r="J354" s="151"/>
      <c r="K354" s="151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BK354" s="151"/>
      <c r="BL354" s="151"/>
      <c r="BM354" s="151"/>
      <c r="BN354" s="151"/>
      <c r="BO354" s="151"/>
    </row>
    <row r="355" ht="15.75" customHeight="1">
      <c r="B355" s="151"/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BK355" s="151"/>
      <c r="BL355" s="151"/>
      <c r="BM355" s="151"/>
      <c r="BN355" s="151"/>
      <c r="BO355" s="151"/>
    </row>
    <row r="356" ht="15.75" customHeight="1">
      <c r="B356" s="151"/>
      <c r="C356" s="151"/>
      <c r="D356" s="151"/>
      <c r="E356" s="151"/>
      <c r="F356" s="151"/>
      <c r="G356" s="151"/>
      <c r="H356" s="151"/>
      <c r="I356" s="151"/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BK356" s="151"/>
      <c r="BL356" s="151"/>
      <c r="BM356" s="151"/>
      <c r="BN356" s="151"/>
      <c r="BO356" s="151"/>
    </row>
    <row r="357" ht="15.75" customHeight="1">
      <c r="B357" s="151"/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BK357" s="151"/>
      <c r="BL357" s="151"/>
      <c r="BM357" s="151"/>
      <c r="BN357" s="151"/>
      <c r="BO357" s="151"/>
    </row>
    <row r="358" ht="15.75" customHeight="1">
      <c r="B358" s="151"/>
      <c r="C358" s="151"/>
      <c r="D358" s="151"/>
      <c r="E358" s="151"/>
      <c r="F358" s="151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BK358" s="151"/>
      <c r="BL358" s="151"/>
      <c r="BM358" s="151"/>
      <c r="BN358" s="151"/>
      <c r="BO358" s="151"/>
    </row>
    <row r="359" ht="15.75" customHeight="1">
      <c r="B359" s="151"/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BK359" s="151"/>
      <c r="BL359" s="151"/>
      <c r="BM359" s="151"/>
      <c r="BN359" s="151"/>
      <c r="BO359" s="151"/>
    </row>
    <row r="360" ht="15.75" customHeight="1"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BK360" s="151"/>
      <c r="BL360" s="151"/>
      <c r="BM360" s="151"/>
      <c r="BN360" s="151"/>
      <c r="BO360" s="151"/>
    </row>
    <row r="361" ht="15.75" customHeight="1">
      <c r="B361" s="151"/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BK361" s="151"/>
      <c r="BL361" s="151"/>
      <c r="BM361" s="151"/>
      <c r="BN361" s="151"/>
      <c r="BO361" s="151"/>
    </row>
    <row r="362" ht="15.75" customHeight="1">
      <c r="B362" s="151"/>
      <c r="C362" s="151"/>
      <c r="D362" s="151"/>
      <c r="E362" s="151"/>
      <c r="F362" s="151"/>
      <c r="G362" s="151"/>
      <c r="H362" s="151"/>
      <c r="I362" s="151"/>
      <c r="J362" s="151"/>
      <c r="K362" s="151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BK362" s="151"/>
      <c r="BL362" s="151"/>
      <c r="BM362" s="151"/>
      <c r="BN362" s="151"/>
      <c r="BO362" s="151"/>
    </row>
    <row r="363" ht="15.75" customHeight="1">
      <c r="B363" s="151"/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BK363" s="151"/>
      <c r="BL363" s="151"/>
      <c r="BM363" s="151"/>
      <c r="BN363" s="151"/>
      <c r="BO363" s="151"/>
    </row>
    <row r="364" ht="15.75" customHeight="1">
      <c r="B364" s="151"/>
      <c r="C364" s="151"/>
      <c r="D364" s="151"/>
      <c r="E364" s="151"/>
      <c r="F364" s="151"/>
      <c r="G364" s="151"/>
      <c r="H364" s="151"/>
      <c r="I364" s="151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BK364" s="151"/>
      <c r="BL364" s="151"/>
      <c r="BM364" s="151"/>
      <c r="BN364" s="151"/>
      <c r="BO364" s="151"/>
    </row>
    <row r="365" ht="15.75" customHeight="1">
      <c r="B365" s="151"/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BK365" s="151"/>
      <c r="BL365" s="151"/>
      <c r="BM365" s="151"/>
      <c r="BN365" s="151"/>
      <c r="BO365" s="151"/>
    </row>
    <row r="366" ht="15.75" customHeight="1">
      <c r="B366" s="151"/>
      <c r="C366" s="151"/>
      <c r="D366" s="151"/>
      <c r="E366" s="151"/>
      <c r="F366" s="151"/>
      <c r="G366" s="151"/>
      <c r="H366" s="151"/>
      <c r="I366" s="151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BK366" s="151"/>
      <c r="BL366" s="151"/>
      <c r="BM366" s="151"/>
      <c r="BN366" s="151"/>
      <c r="BO366" s="151"/>
    </row>
    <row r="367" ht="15.75" customHeight="1">
      <c r="B367" s="151"/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BK367" s="151"/>
      <c r="BL367" s="151"/>
      <c r="BM367" s="151"/>
      <c r="BN367" s="151"/>
      <c r="BO367" s="151"/>
    </row>
    <row r="368" ht="15.75" customHeight="1">
      <c r="B368" s="151"/>
      <c r="C368" s="151"/>
      <c r="D368" s="151"/>
      <c r="E368" s="151"/>
      <c r="F368" s="151"/>
      <c r="G368" s="151"/>
      <c r="H368" s="151"/>
      <c r="I368" s="151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BK368" s="151"/>
      <c r="BL368" s="151"/>
      <c r="BM368" s="151"/>
      <c r="BN368" s="151"/>
      <c r="BO368" s="151"/>
    </row>
    <row r="369" ht="15.75" customHeight="1">
      <c r="B369" s="151"/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BK369" s="151"/>
      <c r="BL369" s="151"/>
      <c r="BM369" s="151"/>
      <c r="BN369" s="151"/>
      <c r="BO369" s="151"/>
    </row>
    <row r="370" ht="15.75" customHeight="1">
      <c r="B370" s="151"/>
      <c r="C370" s="151"/>
      <c r="D370" s="151"/>
      <c r="E370" s="151"/>
      <c r="F370" s="151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BK370" s="151"/>
      <c r="BL370" s="151"/>
      <c r="BM370" s="151"/>
      <c r="BN370" s="151"/>
      <c r="BO370" s="151"/>
    </row>
    <row r="371" ht="15.75" customHeight="1">
      <c r="B371" s="151"/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BK371" s="151"/>
      <c r="BL371" s="151"/>
      <c r="BM371" s="151"/>
      <c r="BN371" s="151"/>
      <c r="BO371" s="151"/>
    </row>
    <row r="372" ht="15.75" customHeight="1">
      <c r="B372" s="151"/>
      <c r="C372" s="151"/>
      <c r="D372" s="151"/>
      <c r="E372" s="151"/>
      <c r="F372" s="151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BK372" s="151"/>
      <c r="BL372" s="151"/>
      <c r="BM372" s="151"/>
      <c r="BN372" s="151"/>
      <c r="BO372" s="151"/>
    </row>
    <row r="373" ht="15.75" customHeight="1">
      <c r="B373" s="151"/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BK373" s="151"/>
      <c r="BL373" s="151"/>
      <c r="BM373" s="151"/>
      <c r="BN373" s="151"/>
      <c r="BO373" s="151"/>
    </row>
    <row r="374" ht="15.75" customHeight="1">
      <c r="B374" s="151"/>
      <c r="C374" s="151"/>
      <c r="D374" s="151"/>
      <c r="E374" s="151"/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BK374" s="151"/>
      <c r="BL374" s="151"/>
      <c r="BM374" s="151"/>
      <c r="BN374" s="151"/>
      <c r="BO374" s="151"/>
    </row>
    <row r="375" ht="15.75" customHeight="1">
      <c r="B375" s="151"/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BK375" s="151"/>
      <c r="BL375" s="151"/>
      <c r="BM375" s="151"/>
      <c r="BN375" s="151"/>
      <c r="BO375" s="151"/>
    </row>
    <row r="376" ht="15.75" customHeight="1">
      <c r="B376" s="151"/>
      <c r="C376" s="151"/>
      <c r="D376" s="151"/>
      <c r="E376" s="151"/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BK376" s="151"/>
      <c r="BL376" s="151"/>
      <c r="BM376" s="151"/>
      <c r="BN376" s="151"/>
      <c r="BO376" s="151"/>
    </row>
    <row r="377" ht="15.75" customHeight="1">
      <c r="B377" s="151"/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BK377" s="151"/>
      <c r="BL377" s="151"/>
      <c r="BM377" s="151"/>
      <c r="BN377" s="151"/>
      <c r="BO377" s="151"/>
    </row>
    <row r="378" ht="15.75" customHeight="1">
      <c r="B378" s="151"/>
      <c r="C378" s="151"/>
      <c r="D378" s="151"/>
      <c r="E378" s="151"/>
      <c r="F378" s="151"/>
      <c r="G378" s="151"/>
      <c r="H378" s="151"/>
      <c r="I378" s="151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BK378" s="151"/>
      <c r="BL378" s="151"/>
      <c r="BM378" s="151"/>
      <c r="BN378" s="151"/>
      <c r="BO378" s="151"/>
    </row>
    <row r="379" ht="15.75" customHeight="1">
      <c r="B379" s="151"/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BK379" s="151"/>
      <c r="BL379" s="151"/>
      <c r="BM379" s="151"/>
      <c r="BN379" s="151"/>
      <c r="BO379" s="151"/>
    </row>
    <row r="380" ht="15.75" customHeight="1">
      <c r="B380" s="151"/>
      <c r="C380" s="151"/>
      <c r="D380" s="151"/>
      <c r="E380" s="151"/>
      <c r="F380" s="151"/>
      <c r="G380" s="151"/>
      <c r="H380" s="151"/>
      <c r="I380" s="151"/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BK380" s="151"/>
      <c r="BL380" s="151"/>
      <c r="BM380" s="151"/>
      <c r="BN380" s="151"/>
      <c r="BO380" s="151"/>
    </row>
    <row r="381" ht="15.75" customHeight="1">
      <c r="B381" s="151"/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BK381" s="151"/>
      <c r="BL381" s="151"/>
      <c r="BM381" s="151"/>
      <c r="BN381" s="151"/>
      <c r="BO381" s="151"/>
    </row>
    <row r="382" ht="15.75" customHeight="1">
      <c r="B382" s="151"/>
      <c r="C382" s="151"/>
      <c r="D382" s="151"/>
      <c r="E382" s="151"/>
      <c r="F382" s="151"/>
      <c r="G382" s="151"/>
      <c r="H382" s="151"/>
      <c r="I382" s="151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BK382" s="151"/>
      <c r="BL382" s="151"/>
      <c r="BM382" s="151"/>
      <c r="BN382" s="151"/>
      <c r="BO382" s="151"/>
    </row>
    <row r="383" ht="15.75" customHeight="1">
      <c r="B383" s="151"/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BK383" s="151"/>
      <c r="BL383" s="151"/>
      <c r="BM383" s="151"/>
      <c r="BN383" s="151"/>
      <c r="BO383" s="151"/>
    </row>
    <row r="384" ht="15.75" customHeight="1">
      <c r="B384" s="151"/>
      <c r="C384" s="151"/>
      <c r="D384" s="151"/>
      <c r="E384" s="151"/>
      <c r="F384" s="151"/>
      <c r="G384" s="151"/>
      <c r="H384" s="151"/>
      <c r="I384" s="151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BK384" s="151"/>
      <c r="BL384" s="151"/>
      <c r="BM384" s="151"/>
      <c r="BN384" s="151"/>
      <c r="BO384" s="151"/>
    </row>
    <row r="385" ht="15.75" customHeight="1">
      <c r="B385" s="151"/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BK385" s="151"/>
      <c r="BL385" s="151"/>
      <c r="BM385" s="151"/>
      <c r="BN385" s="151"/>
      <c r="BO385" s="151"/>
    </row>
    <row r="386" ht="15.75" customHeight="1">
      <c r="B386" s="151"/>
      <c r="C386" s="151"/>
      <c r="D386" s="151"/>
      <c r="E386" s="151"/>
      <c r="F386" s="151"/>
      <c r="G386" s="151"/>
      <c r="H386" s="151"/>
      <c r="I386" s="151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BK386" s="151"/>
      <c r="BL386" s="151"/>
      <c r="BM386" s="151"/>
      <c r="BN386" s="151"/>
      <c r="BO386" s="151"/>
    </row>
    <row r="387" ht="15.75" customHeight="1">
      <c r="B387" s="151"/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BK387" s="151"/>
      <c r="BL387" s="151"/>
      <c r="BM387" s="151"/>
      <c r="BN387" s="151"/>
      <c r="BO387" s="151"/>
    </row>
    <row r="388" ht="15.75" customHeight="1">
      <c r="B388" s="151"/>
      <c r="C388" s="151"/>
      <c r="D388" s="151"/>
      <c r="E388" s="151"/>
      <c r="F388" s="151"/>
      <c r="G388" s="151"/>
      <c r="H388" s="151"/>
      <c r="I388" s="151"/>
      <c r="J388" s="151"/>
      <c r="K388" s="151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  <c r="AJ388" s="151"/>
      <c r="AK388" s="151"/>
      <c r="BK388" s="151"/>
      <c r="BL388" s="151"/>
      <c r="BM388" s="151"/>
      <c r="BN388" s="151"/>
      <c r="BO388" s="151"/>
    </row>
    <row r="389" ht="15.75" customHeight="1">
      <c r="B389" s="151"/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BK389" s="151"/>
      <c r="BL389" s="151"/>
      <c r="BM389" s="151"/>
      <c r="BN389" s="151"/>
      <c r="BO389" s="151"/>
    </row>
    <row r="390" ht="15.75" customHeight="1">
      <c r="B390" s="151"/>
      <c r="C390" s="151"/>
      <c r="D390" s="151"/>
      <c r="E390" s="151"/>
      <c r="F390" s="151"/>
      <c r="G390" s="151"/>
      <c r="H390" s="151"/>
      <c r="I390" s="151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51"/>
      <c r="AK390" s="151"/>
      <c r="BK390" s="151"/>
      <c r="BL390" s="151"/>
      <c r="BM390" s="151"/>
      <c r="BN390" s="151"/>
      <c r="BO390" s="151"/>
    </row>
    <row r="391" ht="15.75" customHeight="1">
      <c r="B391" s="151"/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51"/>
      <c r="AK391" s="151"/>
      <c r="BK391" s="151"/>
      <c r="BL391" s="151"/>
      <c r="BM391" s="151"/>
      <c r="BN391" s="151"/>
      <c r="BO391" s="151"/>
    </row>
    <row r="392" ht="15.75" customHeight="1">
      <c r="B392" s="151"/>
      <c r="C392" s="151"/>
      <c r="D392" s="151"/>
      <c r="E392" s="151"/>
      <c r="F392" s="151"/>
      <c r="G392" s="151"/>
      <c r="H392" s="151"/>
      <c r="I392" s="151"/>
      <c r="J392" s="151"/>
      <c r="K392" s="151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51"/>
      <c r="AK392" s="151"/>
      <c r="BK392" s="151"/>
      <c r="BL392" s="151"/>
      <c r="BM392" s="151"/>
      <c r="BN392" s="151"/>
      <c r="BO392" s="151"/>
    </row>
    <row r="393" ht="15.75" customHeight="1">
      <c r="B393" s="151"/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  <c r="AJ393" s="151"/>
      <c r="AK393" s="151"/>
      <c r="BK393" s="151"/>
      <c r="BL393" s="151"/>
      <c r="BM393" s="151"/>
      <c r="BN393" s="151"/>
      <c r="BO393" s="151"/>
    </row>
    <row r="394" ht="15.75" customHeight="1">
      <c r="B394" s="151"/>
      <c r="C394" s="151"/>
      <c r="D394" s="151"/>
      <c r="E394" s="151"/>
      <c r="F394" s="151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51"/>
      <c r="AK394" s="151"/>
      <c r="BK394" s="151"/>
      <c r="BL394" s="151"/>
      <c r="BM394" s="151"/>
      <c r="BN394" s="151"/>
      <c r="BO394" s="151"/>
    </row>
    <row r="395" ht="15.75" customHeight="1">
      <c r="B395" s="151"/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  <c r="AJ395" s="151"/>
      <c r="AK395" s="151"/>
      <c r="BK395" s="151"/>
      <c r="BL395" s="151"/>
      <c r="BM395" s="151"/>
      <c r="BN395" s="151"/>
      <c r="BO395" s="151"/>
    </row>
    <row r="396" ht="15.75" customHeight="1">
      <c r="B396" s="151"/>
      <c r="C396" s="151"/>
      <c r="D396" s="151"/>
      <c r="E396" s="151"/>
      <c r="F396" s="151"/>
      <c r="G396" s="151"/>
      <c r="H396" s="151"/>
      <c r="I396" s="151"/>
      <c r="J396" s="151"/>
      <c r="K396" s="151"/>
      <c r="L396" s="151"/>
      <c r="M396" s="151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  <c r="AA396" s="151"/>
      <c r="AB396" s="151"/>
      <c r="AC396" s="151"/>
      <c r="AD396" s="151"/>
      <c r="AE396" s="151"/>
      <c r="AF396" s="151"/>
      <c r="AG396" s="151"/>
      <c r="AH396" s="151"/>
      <c r="AI396" s="151"/>
      <c r="AJ396" s="151"/>
      <c r="AK396" s="151"/>
      <c r="BK396" s="151"/>
      <c r="BL396" s="151"/>
      <c r="BM396" s="151"/>
      <c r="BN396" s="151"/>
      <c r="BO396" s="151"/>
    </row>
    <row r="397" ht="15.75" customHeight="1">
      <c r="B397" s="151"/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  <c r="AJ397" s="151"/>
      <c r="AK397" s="151"/>
      <c r="BK397" s="151"/>
      <c r="BL397" s="151"/>
      <c r="BM397" s="151"/>
      <c r="BN397" s="151"/>
      <c r="BO397" s="151"/>
    </row>
    <row r="398" ht="15.75" customHeight="1">
      <c r="B398" s="151"/>
      <c r="C398" s="151"/>
      <c r="D398" s="151"/>
      <c r="E398" s="151"/>
      <c r="F398" s="151"/>
      <c r="G398" s="151"/>
      <c r="H398" s="151"/>
      <c r="I398" s="151"/>
      <c r="J398" s="151"/>
      <c r="K398" s="151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BK398" s="151"/>
      <c r="BL398" s="151"/>
      <c r="BM398" s="151"/>
      <c r="BN398" s="151"/>
      <c r="BO398" s="151"/>
    </row>
    <row r="399" ht="15.75" customHeight="1">
      <c r="B399" s="151"/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  <c r="AJ399" s="151"/>
      <c r="AK399" s="151"/>
      <c r="BK399" s="151"/>
      <c r="BL399" s="151"/>
      <c r="BM399" s="151"/>
      <c r="BN399" s="151"/>
      <c r="BO399" s="151"/>
    </row>
    <row r="400" ht="15.75" customHeight="1">
      <c r="B400" s="151"/>
      <c r="C400" s="151"/>
      <c r="D400" s="151"/>
      <c r="E400" s="151"/>
      <c r="F400" s="151"/>
      <c r="G400" s="151"/>
      <c r="H400" s="151"/>
      <c r="I400" s="151"/>
      <c r="J400" s="151"/>
      <c r="K400" s="151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BK400" s="151"/>
      <c r="BL400" s="151"/>
      <c r="BM400" s="151"/>
      <c r="BN400" s="151"/>
      <c r="BO400" s="151"/>
    </row>
    <row r="401" ht="15.75" customHeight="1">
      <c r="B401" s="151"/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BK401" s="151"/>
      <c r="BL401" s="151"/>
      <c r="BM401" s="151"/>
      <c r="BN401" s="151"/>
      <c r="BO401" s="151"/>
    </row>
    <row r="402" ht="15.75" customHeight="1">
      <c r="B402" s="151"/>
      <c r="C402" s="151"/>
      <c r="D402" s="151"/>
      <c r="E402" s="151"/>
      <c r="F402" s="151"/>
      <c r="G402" s="151"/>
      <c r="H402" s="151"/>
      <c r="I402" s="151"/>
      <c r="J402" s="151"/>
      <c r="K402" s="151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BK402" s="151"/>
      <c r="BL402" s="151"/>
      <c r="BM402" s="151"/>
      <c r="BN402" s="151"/>
      <c r="BO402" s="151"/>
    </row>
    <row r="403" ht="15.75" customHeight="1">
      <c r="B403" s="151"/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BK403" s="151"/>
      <c r="BL403" s="151"/>
      <c r="BM403" s="151"/>
      <c r="BN403" s="151"/>
      <c r="BO403" s="151"/>
    </row>
    <row r="404" ht="15.75" customHeight="1">
      <c r="B404" s="151"/>
      <c r="C404" s="151"/>
      <c r="D404" s="151"/>
      <c r="E404" s="151"/>
      <c r="F404" s="151"/>
      <c r="G404" s="151"/>
      <c r="H404" s="151"/>
      <c r="I404" s="151"/>
      <c r="J404" s="151"/>
      <c r="K404" s="151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BK404" s="151"/>
      <c r="BL404" s="151"/>
      <c r="BM404" s="151"/>
      <c r="BN404" s="151"/>
      <c r="BO404" s="151"/>
    </row>
    <row r="405" ht="15.75" customHeight="1">
      <c r="B405" s="151"/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BK405" s="151"/>
      <c r="BL405" s="151"/>
      <c r="BM405" s="151"/>
      <c r="BN405" s="151"/>
      <c r="BO405" s="151"/>
    </row>
    <row r="406" ht="15.75" customHeight="1">
      <c r="B406" s="151"/>
      <c r="C406" s="151"/>
      <c r="D406" s="151"/>
      <c r="E406" s="151"/>
      <c r="F406" s="151"/>
      <c r="G406" s="151"/>
      <c r="H406" s="151"/>
      <c r="I406" s="151"/>
      <c r="J406" s="151"/>
      <c r="K406" s="151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BK406" s="151"/>
      <c r="BL406" s="151"/>
      <c r="BM406" s="151"/>
      <c r="BN406" s="151"/>
      <c r="BO406" s="151"/>
    </row>
    <row r="407" ht="15.75" customHeight="1">
      <c r="B407" s="151"/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BK407" s="151"/>
      <c r="BL407" s="151"/>
      <c r="BM407" s="151"/>
      <c r="BN407" s="151"/>
      <c r="BO407" s="151"/>
    </row>
    <row r="408" ht="15.75" customHeight="1">
      <c r="B408" s="151"/>
      <c r="C408" s="151"/>
      <c r="D408" s="151"/>
      <c r="E408" s="151"/>
      <c r="F408" s="151"/>
      <c r="G408" s="151"/>
      <c r="H408" s="151"/>
      <c r="I408" s="151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BK408" s="151"/>
      <c r="BL408" s="151"/>
      <c r="BM408" s="151"/>
      <c r="BN408" s="151"/>
      <c r="BO408" s="151"/>
    </row>
    <row r="409" ht="15.75" customHeight="1">
      <c r="B409" s="151"/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BK409" s="151"/>
      <c r="BL409" s="151"/>
      <c r="BM409" s="151"/>
      <c r="BN409" s="151"/>
      <c r="BO409" s="151"/>
    </row>
    <row r="410" ht="15.75" customHeight="1">
      <c r="B410" s="151"/>
      <c r="C410" s="151"/>
      <c r="D410" s="151"/>
      <c r="E410" s="151"/>
      <c r="F410" s="151"/>
      <c r="G410" s="151"/>
      <c r="H410" s="151"/>
      <c r="I410" s="151"/>
      <c r="J410" s="151"/>
      <c r="K410" s="151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  <c r="AJ410" s="151"/>
      <c r="AK410" s="151"/>
      <c r="BK410" s="151"/>
      <c r="BL410" s="151"/>
      <c r="BM410" s="151"/>
      <c r="BN410" s="151"/>
      <c r="BO410" s="151"/>
    </row>
    <row r="411" ht="15.75" customHeight="1">
      <c r="B411" s="151"/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  <c r="AJ411" s="151"/>
      <c r="AK411" s="151"/>
      <c r="BK411" s="151"/>
      <c r="BL411" s="151"/>
      <c r="BM411" s="151"/>
      <c r="BN411" s="151"/>
      <c r="BO411" s="151"/>
    </row>
    <row r="412" ht="15.75" customHeight="1">
      <c r="B412" s="151"/>
      <c r="C412" s="151"/>
      <c r="D412" s="151"/>
      <c r="E412" s="151"/>
      <c r="F412" s="151"/>
      <c r="G412" s="151"/>
      <c r="H412" s="151"/>
      <c r="I412" s="151"/>
      <c r="J412" s="151"/>
      <c r="K412" s="151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BK412" s="151"/>
      <c r="BL412" s="151"/>
      <c r="BM412" s="151"/>
      <c r="BN412" s="151"/>
      <c r="BO412" s="151"/>
    </row>
    <row r="413" ht="15.75" customHeight="1">
      <c r="B413" s="151"/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  <c r="AJ413" s="151"/>
      <c r="AK413" s="151"/>
      <c r="BK413" s="151"/>
      <c r="BL413" s="151"/>
      <c r="BM413" s="151"/>
      <c r="BN413" s="151"/>
      <c r="BO413" s="151"/>
    </row>
    <row r="414" ht="15.75" customHeight="1">
      <c r="B414" s="151"/>
      <c r="C414" s="151"/>
      <c r="D414" s="151"/>
      <c r="E414" s="151"/>
      <c r="F414" s="151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BK414" s="151"/>
      <c r="BL414" s="151"/>
      <c r="BM414" s="151"/>
      <c r="BN414" s="151"/>
      <c r="BO414" s="151"/>
    </row>
    <row r="415" ht="15.75" customHeight="1">
      <c r="B415" s="151"/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  <c r="AJ415" s="151"/>
      <c r="AK415" s="151"/>
      <c r="BK415" s="151"/>
      <c r="BL415" s="151"/>
      <c r="BM415" s="151"/>
      <c r="BN415" s="151"/>
      <c r="BO415" s="151"/>
    </row>
    <row r="416" ht="15.75" customHeight="1">
      <c r="B416" s="151"/>
      <c r="C416" s="151"/>
      <c r="D416" s="151"/>
      <c r="E416" s="151"/>
      <c r="F416" s="151"/>
      <c r="G416" s="151"/>
      <c r="H416" s="151"/>
      <c r="I416" s="151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BK416" s="151"/>
      <c r="BL416" s="151"/>
      <c r="BM416" s="151"/>
      <c r="BN416" s="151"/>
      <c r="BO416" s="151"/>
    </row>
    <row r="417" ht="15.75" customHeight="1">
      <c r="B417" s="151"/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BK417" s="151"/>
      <c r="BL417" s="151"/>
      <c r="BM417" s="151"/>
      <c r="BN417" s="151"/>
      <c r="BO417" s="151"/>
    </row>
    <row r="418" ht="15.75" customHeight="1">
      <c r="B418" s="151"/>
      <c r="C418" s="151"/>
      <c r="D418" s="151"/>
      <c r="E418" s="151"/>
      <c r="F418" s="151"/>
      <c r="G418" s="151"/>
      <c r="H418" s="151"/>
      <c r="I418" s="151"/>
      <c r="J418" s="151"/>
      <c r="K418" s="151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  <c r="AJ418" s="151"/>
      <c r="AK418" s="151"/>
      <c r="BK418" s="151"/>
      <c r="BL418" s="151"/>
      <c r="BM418" s="151"/>
      <c r="BN418" s="151"/>
      <c r="BO418" s="151"/>
    </row>
    <row r="419" ht="15.75" customHeight="1">
      <c r="B419" s="151"/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BK419" s="151"/>
      <c r="BL419" s="151"/>
      <c r="BM419" s="151"/>
      <c r="BN419" s="151"/>
      <c r="BO419" s="151"/>
    </row>
    <row r="420" ht="15.75" customHeight="1">
      <c r="B420" s="151"/>
      <c r="C420" s="151"/>
      <c r="D420" s="151"/>
      <c r="E420" s="151"/>
      <c r="F420" s="151"/>
      <c r="G420" s="151"/>
      <c r="H420" s="151"/>
      <c r="I420" s="151"/>
      <c r="J420" s="151"/>
      <c r="K420" s="151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BK420" s="151"/>
      <c r="BL420" s="151"/>
      <c r="BM420" s="151"/>
      <c r="BN420" s="151"/>
      <c r="BO420" s="151"/>
    </row>
    <row r="421" ht="15.75" customHeight="1">
      <c r="B421" s="151"/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  <c r="AJ421" s="151"/>
      <c r="AK421" s="151"/>
      <c r="BK421" s="151"/>
      <c r="BL421" s="151"/>
      <c r="BM421" s="151"/>
      <c r="BN421" s="151"/>
      <c r="BO421" s="151"/>
    </row>
    <row r="422" ht="15.75" customHeight="1">
      <c r="B422" s="151"/>
      <c r="C422" s="151"/>
      <c r="D422" s="151"/>
      <c r="E422" s="151"/>
      <c r="F422" s="151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BK422" s="151"/>
      <c r="BL422" s="151"/>
      <c r="BM422" s="151"/>
      <c r="BN422" s="151"/>
      <c r="BO422" s="151"/>
    </row>
    <row r="423" ht="15.75" customHeight="1">
      <c r="B423" s="151"/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BK423" s="151"/>
      <c r="BL423" s="151"/>
      <c r="BM423" s="151"/>
      <c r="BN423" s="151"/>
      <c r="BO423" s="151"/>
    </row>
    <row r="424" ht="15.75" customHeight="1">
      <c r="B424" s="151"/>
      <c r="C424" s="151"/>
      <c r="D424" s="151"/>
      <c r="E424" s="151"/>
      <c r="F424" s="151"/>
      <c r="G424" s="151"/>
      <c r="H424" s="151"/>
      <c r="I424" s="151"/>
      <c r="J424" s="151"/>
      <c r="K424" s="151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  <c r="AJ424" s="151"/>
      <c r="AK424" s="151"/>
      <c r="BK424" s="151"/>
      <c r="BL424" s="151"/>
      <c r="BM424" s="151"/>
      <c r="BN424" s="151"/>
      <c r="BO424" s="151"/>
    </row>
    <row r="425" ht="15.75" customHeight="1">
      <c r="B425" s="151"/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BK425" s="151"/>
      <c r="BL425" s="151"/>
      <c r="BM425" s="151"/>
      <c r="BN425" s="151"/>
      <c r="BO425" s="151"/>
    </row>
    <row r="426" ht="15.75" customHeight="1">
      <c r="B426" s="151"/>
      <c r="C426" s="151"/>
      <c r="D426" s="151"/>
      <c r="E426" s="151"/>
      <c r="F426" s="151"/>
      <c r="G426" s="151"/>
      <c r="H426" s="151"/>
      <c r="I426" s="151"/>
      <c r="J426" s="151"/>
      <c r="K426" s="151"/>
      <c r="L426" s="151"/>
      <c r="M426" s="151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BK426" s="151"/>
      <c r="BL426" s="151"/>
      <c r="BM426" s="151"/>
      <c r="BN426" s="151"/>
      <c r="BO426" s="151"/>
    </row>
    <row r="427" ht="15.75" customHeight="1">
      <c r="B427" s="151"/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BK427" s="151"/>
      <c r="BL427" s="151"/>
      <c r="BM427" s="151"/>
      <c r="BN427" s="151"/>
      <c r="BO427" s="151"/>
    </row>
    <row r="428" ht="15.75" customHeight="1">
      <c r="B428" s="151"/>
      <c r="C428" s="151"/>
      <c r="D428" s="151"/>
      <c r="E428" s="151"/>
      <c r="F428" s="151"/>
      <c r="G428" s="151"/>
      <c r="H428" s="151"/>
      <c r="I428" s="151"/>
      <c r="J428" s="151"/>
      <c r="K428" s="151"/>
      <c r="L428" s="151"/>
      <c r="M428" s="151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  <c r="AJ428" s="151"/>
      <c r="AK428" s="151"/>
      <c r="BK428" s="151"/>
      <c r="BL428" s="151"/>
      <c r="BM428" s="151"/>
      <c r="BN428" s="151"/>
      <c r="BO428" s="151"/>
    </row>
    <row r="429" ht="15.75" customHeight="1">
      <c r="B429" s="151"/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  <c r="AJ429" s="151"/>
      <c r="AK429" s="151"/>
      <c r="BK429" s="151"/>
      <c r="BL429" s="151"/>
      <c r="BM429" s="151"/>
      <c r="BN429" s="151"/>
      <c r="BO429" s="151"/>
    </row>
    <row r="430" ht="15.75" customHeight="1">
      <c r="B430" s="151"/>
      <c r="C430" s="151"/>
      <c r="D430" s="151"/>
      <c r="E430" s="151"/>
      <c r="F430" s="151"/>
      <c r="G430" s="151"/>
      <c r="H430" s="151"/>
      <c r="I430" s="151"/>
      <c r="J430" s="151"/>
      <c r="K430" s="151"/>
      <c r="L430" s="151"/>
      <c r="M430" s="151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  <c r="AA430" s="151"/>
      <c r="AB430" s="151"/>
      <c r="AC430" s="151"/>
      <c r="AD430" s="151"/>
      <c r="AE430" s="151"/>
      <c r="AF430" s="151"/>
      <c r="AG430" s="151"/>
      <c r="AH430" s="151"/>
      <c r="AI430" s="151"/>
      <c r="AJ430" s="151"/>
      <c r="AK430" s="151"/>
      <c r="BK430" s="151"/>
      <c r="BL430" s="151"/>
      <c r="BM430" s="151"/>
      <c r="BN430" s="151"/>
      <c r="BO430" s="151"/>
    </row>
    <row r="431" ht="15.75" customHeight="1">
      <c r="B431" s="151"/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BK431" s="151"/>
      <c r="BL431" s="151"/>
      <c r="BM431" s="151"/>
      <c r="BN431" s="151"/>
      <c r="BO431" s="151"/>
    </row>
    <row r="432" ht="15.75" customHeight="1">
      <c r="B432" s="151"/>
      <c r="C432" s="151"/>
      <c r="D432" s="151"/>
      <c r="E432" s="151"/>
      <c r="F432" s="151"/>
      <c r="G432" s="151"/>
      <c r="H432" s="151"/>
      <c r="I432" s="151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BK432" s="151"/>
      <c r="BL432" s="151"/>
      <c r="BM432" s="151"/>
      <c r="BN432" s="151"/>
      <c r="BO432" s="151"/>
    </row>
    <row r="433" ht="15.75" customHeight="1">
      <c r="B433" s="151"/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BK433" s="151"/>
      <c r="BL433" s="151"/>
      <c r="BM433" s="151"/>
      <c r="BN433" s="151"/>
      <c r="BO433" s="151"/>
    </row>
    <row r="434" ht="15.75" customHeight="1"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151"/>
      <c r="M434" s="151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  <c r="AJ434" s="151"/>
      <c r="AK434" s="151"/>
      <c r="BK434" s="151"/>
      <c r="BL434" s="151"/>
      <c r="BM434" s="151"/>
      <c r="BN434" s="151"/>
      <c r="BO434" s="151"/>
    </row>
    <row r="435" ht="15.75" customHeight="1">
      <c r="B435" s="151"/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BK435" s="151"/>
      <c r="BL435" s="151"/>
      <c r="BM435" s="151"/>
      <c r="BN435" s="151"/>
      <c r="BO435" s="151"/>
    </row>
    <row r="436" ht="15.75" customHeight="1">
      <c r="B436" s="151"/>
      <c r="C436" s="151"/>
      <c r="D436" s="151"/>
      <c r="E436" s="151"/>
      <c r="F436" s="151"/>
      <c r="G436" s="151"/>
      <c r="H436" s="151"/>
      <c r="I436" s="151"/>
      <c r="J436" s="151"/>
      <c r="K436" s="151"/>
      <c r="L436" s="151"/>
      <c r="M436" s="151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BK436" s="151"/>
      <c r="BL436" s="151"/>
      <c r="BM436" s="151"/>
      <c r="BN436" s="151"/>
      <c r="BO436" s="151"/>
    </row>
    <row r="437" ht="15.75" customHeight="1">
      <c r="B437" s="151"/>
      <c r="C437" s="151"/>
      <c r="D437" s="151"/>
      <c r="E437" s="151"/>
      <c r="F437" s="151"/>
      <c r="G437" s="151"/>
      <c r="H437" s="151"/>
      <c r="I437" s="151"/>
      <c r="J437" s="151"/>
      <c r="K437" s="151"/>
      <c r="L437" s="151"/>
      <c r="M437" s="151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BK437" s="151"/>
      <c r="BL437" s="151"/>
      <c r="BM437" s="151"/>
      <c r="BN437" s="151"/>
      <c r="BO437" s="151"/>
    </row>
    <row r="438" ht="15.75" customHeight="1">
      <c r="B438" s="151"/>
      <c r="C438" s="151"/>
      <c r="D438" s="151"/>
      <c r="E438" s="151"/>
      <c r="F438" s="151"/>
      <c r="G438" s="151"/>
      <c r="H438" s="151"/>
      <c r="I438" s="151"/>
      <c r="J438" s="151"/>
      <c r="K438" s="151"/>
      <c r="L438" s="151"/>
      <c r="M438" s="151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  <c r="AJ438" s="151"/>
      <c r="AK438" s="151"/>
      <c r="BK438" s="151"/>
      <c r="BL438" s="151"/>
      <c r="BM438" s="151"/>
      <c r="BN438" s="151"/>
      <c r="BO438" s="151"/>
    </row>
    <row r="439" ht="15.75" customHeight="1">
      <c r="B439" s="151"/>
      <c r="C439" s="151"/>
      <c r="D439" s="151"/>
      <c r="E439" s="151"/>
      <c r="F439" s="151"/>
      <c r="G439" s="151"/>
      <c r="H439" s="151"/>
      <c r="I439" s="151"/>
      <c r="J439" s="151"/>
      <c r="K439" s="151"/>
      <c r="L439" s="151"/>
      <c r="M439" s="151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  <c r="AJ439" s="151"/>
      <c r="AK439" s="151"/>
      <c r="BK439" s="151"/>
      <c r="BL439" s="151"/>
      <c r="BM439" s="151"/>
      <c r="BN439" s="151"/>
      <c r="BO439" s="151"/>
    </row>
    <row r="440" ht="15.75" customHeight="1">
      <c r="B440" s="151"/>
      <c r="C440" s="151"/>
      <c r="D440" s="151"/>
      <c r="E440" s="151"/>
      <c r="F440" s="151"/>
      <c r="G440" s="151"/>
      <c r="H440" s="151"/>
      <c r="I440" s="151"/>
      <c r="J440" s="151"/>
      <c r="K440" s="151"/>
      <c r="L440" s="151"/>
      <c r="M440" s="151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  <c r="AA440" s="151"/>
      <c r="AB440" s="151"/>
      <c r="AC440" s="151"/>
      <c r="AD440" s="151"/>
      <c r="AE440" s="151"/>
      <c r="AF440" s="151"/>
      <c r="AG440" s="151"/>
      <c r="AH440" s="151"/>
      <c r="AI440" s="151"/>
      <c r="AJ440" s="151"/>
      <c r="AK440" s="151"/>
      <c r="BK440" s="151"/>
      <c r="BL440" s="151"/>
      <c r="BM440" s="151"/>
      <c r="BN440" s="151"/>
      <c r="BO440" s="151"/>
    </row>
    <row r="441" ht="15.75" customHeight="1">
      <c r="B441" s="151"/>
      <c r="C441" s="151"/>
      <c r="D441" s="151"/>
      <c r="E441" s="151"/>
      <c r="F441" s="151"/>
      <c r="G441" s="151"/>
      <c r="H441" s="151"/>
      <c r="I441" s="151"/>
      <c r="J441" s="151"/>
      <c r="K441" s="151"/>
      <c r="L441" s="151"/>
      <c r="M441" s="151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  <c r="AA441" s="151"/>
      <c r="AB441" s="151"/>
      <c r="AC441" s="151"/>
      <c r="AD441" s="151"/>
      <c r="AE441" s="151"/>
      <c r="AF441" s="151"/>
      <c r="AG441" s="151"/>
      <c r="AH441" s="151"/>
      <c r="AI441" s="151"/>
      <c r="AJ441" s="151"/>
      <c r="AK441" s="151"/>
      <c r="BK441" s="151"/>
      <c r="BL441" s="151"/>
      <c r="BM441" s="151"/>
      <c r="BN441" s="151"/>
      <c r="BO441" s="151"/>
    </row>
    <row r="442" ht="15.75" customHeight="1">
      <c r="B442" s="151"/>
      <c r="C442" s="151"/>
      <c r="D442" s="151"/>
      <c r="E442" s="151"/>
      <c r="F442" s="151"/>
      <c r="G442" s="151"/>
      <c r="H442" s="151"/>
      <c r="I442" s="151"/>
      <c r="J442" s="151"/>
      <c r="K442" s="151"/>
      <c r="L442" s="151"/>
      <c r="M442" s="151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  <c r="AA442" s="151"/>
      <c r="AB442" s="151"/>
      <c r="AC442" s="151"/>
      <c r="AD442" s="151"/>
      <c r="AE442" s="151"/>
      <c r="AF442" s="151"/>
      <c r="AG442" s="151"/>
      <c r="AH442" s="151"/>
      <c r="AI442" s="151"/>
      <c r="AJ442" s="151"/>
      <c r="AK442" s="151"/>
      <c r="BK442" s="151"/>
      <c r="BL442" s="151"/>
      <c r="BM442" s="151"/>
      <c r="BN442" s="151"/>
      <c r="BO442" s="151"/>
    </row>
    <row r="443" ht="15.75" customHeight="1">
      <c r="B443" s="151"/>
      <c r="C443" s="151"/>
      <c r="D443" s="151"/>
      <c r="E443" s="151"/>
      <c r="F443" s="151"/>
      <c r="G443" s="151"/>
      <c r="H443" s="151"/>
      <c r="I443" s="151"/>
      <c r="J443" s="151"/>
      <c r="K443" s="151"/>
      <c r="L443" s="151"/>
      <c r="M443" s="151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  <c r="AI443" s="151"/>
      <c r="AJ443" s="151"/>
      <c r="AK443" s="151"/>
      <c r="BK443" s="151"/>
      <c r="BL443" s="151"/>
      <c r="BM443" s="151"/>
      <c r="BN443" s="151"/>
      <c r="BO443" s="151"/>
    </row>
    <row r="444" ht="15.75" customHeight="1">
      <c r="B444" s="151"/>
      <c r="C444" s="151"/>
      <c r="D444" s="151"/>
      <c r="E444" s="151"/>
      <c r="F444" s="151"/>
      <c r="G444" s="151"/>
      <c r="H444" s="151"/>
      <c r="I444" s="151"/>
      <c r="J444" s="151"/>
      <c r="K444" s="151"/>
      <c r="L444" s="151"/>
      <c r="M444" s="151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  <c r="AA444" s="151"/>
      <c r="AB444" s="151"/>
      <c r="AC444" s="151"/>
      <c r="AD444" s="151"/>
      <c r="AE444" s="151"/>
      <c r="AF444" s="151"/>
      <c r="AG444" s="151"/>
      <c r="AH444" s="151"/>
      <c r="AI444" s="151"/>
      <c r="AJ444" s="151"/>
      <c r="AK444" s="151"/>
      <c r="BK444" s="151"/>
      <c r="BL444" s="151"/>
      <c r="BM444" s="151"/>
      <c r="BN444" s="151"/>
      <c r="BO444" s="151"/>
    </row>
    <row r="445" ht="15.75" customHeight="1">
      <c r="B445" s="151"/>
      <c r="C445" s="151"/>
      <c r="D445" s="151"/>
      <c r="E445" s="151"/>
      <c r="F445" s="151"/>
      <c r="G445" s="151"/>
      <c r="H445" s="151"/>
      <c r="I445" s="151"/>
      <c r="J445" s="151"/>
      <c r="K445" s="151"/>
      <c r="L445" s="151"/>
      <c r="M445" s="151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  <c r="AJ445" s="151"/>
      <c r="AK445" s="151"/>
      <c r="BK445" s="151"/>
      <c r="BL445" s="151"/>
      <c r="BM445" s="151"/>
      <c r="BN445" s="151"/>
      <c r="BO445" s="151"/>
    </row>
    <row r="446" ht="15.75" customHeight="1">
      <c r="B446" s="151"/>
      <c r="C446" s="151"/>
      <c r="D446" s="151"/>
      <c r="E446" s="151"/>
      <c r="F446" s="151"/>
      <c r="G446" s="151"/>
      <c r="H446" s="151"/>
      <c r="I446" s="151"/>
      <c r="J446" s="151"/>
      <c r="K446" s="151"/>
      <c r="L446" s="151"/>
      <c r="M446" s="151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  <c r="AA446" s="151"/>
      <c r="AB446" s="151"/>
      <c r="AC446" s="151"/>
      <c r="AD446" s="151"/>
      <c r="AE446" s="151"/>
      <c r="AF446" s="151"/>
      <c r="AG446" s="151"/>
      <c r="AH446" s="151"/>
      <c r="AI446" s="151"/>
      <c r="AJ446" s="151"/>
      <c r="AK446" s="151"/>
      <c r="BK446" s="151"/>
      <c r="BL446" s="151"/>
      <c r="BM446" s="151"/>
      <c r="BN446" s="151"/>
      <c r="BO446" s="151"/>
    </row>
    <row r="447" ht="15.75" customHeight="1">
      <c r="B447" s="151"/>
      <c r="C447" s="151"/>
      <c r="D447" s="151"/>
      <c r="E447" s="151"/>
      <c r="F447" s="151"/>
      <c r="G447" s="151"/>
      <c r="H447" s="151"/>
      <c r="I447" s="151"/>
      <c r="J447" s="151"/>
      <c r="K447" s="151"/>
      <c r="L447" s="151"/>
      <c r="M447" s="151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  <c r="AJ447" s="151"/>
      <c r="AK447" s="151"/>
      <c r="BK447" s="151"/>
      <c r="BL447" s="151"/>
      <c r="BM447" s="151"/>
      <c r="BN447" s="151"/>
      <c r="BO447" s="151"/>
    </row>
    <row r="448" ht="15.75" customHeight="1">
      <c r="B448" s="151"/>
      <c r="C448" s="151"/>
      <c r="D448" s="151"/>
      <c r="E448" s="151"/>
      <c r="F448" s="151"/>
      <c r="G448" s="151"/>
      <c r="H448" s="151"/>
      <c r="I448" s="151"/>
      <c r="J448" s="151"/>
      <c r="K448" s="151"/>
      <c r="L448" s="151"/>
      <c r="M448" s="151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  <c r="AJ448" s="151"/>
      <c r="AK448" s="151"/>
      <c r="BK448" s="151"/>
      <c r="BL448" s="151"/>
      <c r="BM448" s="151"/>
      <c r="BN448" s="151"/>
      <c r="BO448" s="151"/>
    </row>
    <row r="449" ht="15.75" customHeight="1">
      <c r="B449" s="151"/>
      <c r="C449" s="151"/>
      <c r="D449" s="151"/>
      <c r="E449" s="151"/>
      <c r="F449" s="151"/>
      <c r="G449" s="151"/>
      <c r="H449" s="151"/>
      <c r="I449" s="151"/>
      <c r="J449" s="151"/>
      <c r="K449" s="151"/>
      <c r="L449" s="151"/>
      <c r="M449" s="151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  <c r="AJ449" s="151"/>
      <c r="AK449" s="151"/>
      <c r="BK449" s="151"/>
      <c r="BL449" s="151"/>
      <c r="BM449" s="151"/>
      <c r="BN449" s="151"/>
      <c r="BO449" s="151"/>
    </row>
    <row r="450" ht="15.75" customHeight="1">
      <c r="B450" s="151"/>
      <c r="C450" s="151"/>
      <c r="D450" s="151"/>
      <c r="E450" s="151"/>
      <c r="F450" s="151"/>
      <c r="G450" s="151"/>
      <c r="H450" s="151"/>
      <c r="I450" s="151"/>
      <c r="J450" s="151"/>
      <c r="K450" s="151"/>
      <c r="L450" s="151"/>
      <c r="M450" s="151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  <c r="AJ450" s="151"/>
      <c r="AK450" s="151"/>
      <c r="BK450" s="151"/>
      <c r="BL450" s="151"/>
      <c r="BM450" s="151"/>
      <c r="BN450" s="151"/>
      <c r="BO450" s="151"/>
    </row>
    <row r="451" ht="15.75" customHeight="1">
      <c r="B451" s="151"/>
      <c r="C451" s="151"/>
      <c r="D451" s="151"/>
      <c r="E451" s="151"/>
      <c r="F451" s="151"/>
      <c r="G451" s="151"/>
      <c r="H451" s="151"/>
      <c r="I451" s="151"/>
      <c r="J451" s="151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  <c r="AJ451" s="151"/>
      <c r="AK451" s="151"/>
      <c r="BK451" s="151"/>
      <c r="BL451" s="151"/>
      <c r="BM451" s="151"/>
      <c r="BN451" s="151"/>
      <c r="BO451" s="151"/>
    </row>
    <row r="452" ht="15.75" customHeight="1">
      <c r="B452" s="151"/>
      <c r="C452" s="151"/>
      <c r="D452" s="151"/>
      <c r="E452" s="151"/>
      <c r="F452" s="151"/>
      <c r="G452" s="151"/>
      <c r="H452" s="151"/>
      <c r="I452" s="151"/>
      <c r="J452" s="151"/>
      <c r="K452" s="151"/>
      <c r="L452" s="151"/>
      <c r="M452" s="151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  <c r="AJ452" s="151"/>
      <c r="AK452" s="151"/>
      <c r="BK452" s="151"/>
      <c r="BL452" s="151"/>
      <c r="BM452" s="151"/>
      <c r="BN452" s="151"/>
      <c r="BO452" s="151"/>
    </row>
    <row r="453" ht="15.75" customHeight="1">
      <c r="B453" s="151"/>
      <c r="C453" s="151"/>
      <c r="D453" s="151"/>
      <c r="E453" s="151"/>
      <c r="F453" s="151"/>
      <c r="G453" s="151"/>
      <c r="H453" s="151"/>
      <c r="I453" s="151"/>
      <c r="J453" s="151"/>
      <c r="K453" s="151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BK453" s="151"/>
      <c r="BL453" s="151"/>
      <c r="BM453" s="151"/>
      <c r="BN453" s="151"/>
      <c r="BO453" s="151"/>
    </row>
    <row r="454" ht="15.75" customHeight="1">
      <c r="B454" s="151"/>
      <c r="C454" s="151"/>
      <c r="D454" s="151"/>
      <c r="E454" s="151"/>
      <c r="F454" s="151"/>
      <c r="G454" s="151"/>
      <c r="H454" s="151"/>
      <c r="I454" s="151"/>
      <c r="J454" s="151"/>
      <c r="K454" s="151"/>
      <c r="L454" s="151"/>
      <c r="M454" s="151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  <c r="AJ454" s="151"/>
      <c r="AK454" s="151"/>
      <c r="BK454" s="151"/>
      <c r="BL454" s="151"/>
      <c r="BM454" s="151"/>
      <c r="BN454" s="151"/>
      <c r="BO454" s="151"/>
    </row>
    <row r="455" ht="15.75" customHeight="1">
      <c r="B455" s="151"/>
      <c r="C455" s="151"/>
      <c r="D455" s="151"/>
      <c r="E455" s="151"/>
      <c r="F455" s="151"/>
      <c r="G455" s="151"/>
      <c r="H455" s="151"/>
      <c r="I455" s="151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  <c r="AJ455" s="151"/>
      <c r="AK455" s="151"/>
      <c r="BK455" s="151"/>
      <c r="BL455" s="151"/>
      <c r="BM455" s="151"/>
      <c r="BN455" s="151"/>
      <c r="BO455" s="151"/>
    </row>
    <row r="456" ht="15.75" customHeight="1">
      <c r="B456" s="151"/>
      <c r="C456" s="151"/>
      <c r="D456" s="151"/>
      <c r="E456" s="151"/>
      <c r="F456" s="151"/>
      <c r="G456" s="151"/>
      <c r="H456" s="151"/>
      <c r="I456" s="151"/>
      <c r="J456" s="151"/>
      <c r="K456" s="151"/>
      <c r="L456" s="151"/>
      <c r="M456" s="151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  <c r="AJ456" s="151"/>
      <c r="AK456" s="151"/>
      <c r="BK456" s="151"/>
      <c r="BL456" s="151"/>
      <c r="BM456" s="151"/>
      <c r="BN456" s="151"/>
      <c r="BO456" s="151"/>
    </row>
    <row r="457" ht="15.75" customHeight="1">
      <c r="B457" s="151"/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  <c r="AJ457" s="151"/>
      <c r="AK457" s="151"/>
      <c r="BK457" s="151"/>
      <c r="BL457" s="151"/>
      <c r="BM457" s="151"/>
      <c r="BN457" s="151"/>
      <c r="BO457" s="151"/>
    </row>
    <row r="458" ht="15.75" customHeight="1">
      <c r="B458" s="151"/>
      <c r="C458" s="151"/>
      <c r="D458" s="151"/>
      <c r="E458" s="151"/>
      <c r="F458" s="151"/>
      <c r="G458" s="151"/>
      <c r="H458" s="151"/>
      <c r="I458" s="151"/>
      <c r="J458" s="151"/>
      <c r="K458" s="151"/>
      <c r="L458" s="151"/>
      <c r="M458" s="151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  <c r="AJ458" s="151"/>
      <c r="AK458" s="151"/>
      <c r="BK458" s="151"/>
      <c r="BL458" s="151"/>
      <c r="BM458" s="151"/>
      <c r="BN458" s="151"/>
      <c r="BO458" s="151"/>
    </row>
    <row r="459" ht="15.75" customHeight="1">
      <c r="B459" s="151"/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151"/>
      <c r="AG459" s="151"/>
      <c r="AH459" s="151"/>
      <c r="AI459" s="151"/>
      <c r="AJ459" s="151"/>
      <c r="AK459" s="151"/>
      <c r="BK459" s="151"/>
      <c r="BL459" s="151"/>
      <c r="BM459" s="151"/>
      <c r="BN459" s="151"/>
      <c r="BO459" s="151"/>
    </row>
    <row r="460" ht="15.75" customHeight="1">
      <c r="B460" s="151"/>
      <c r="C460" s="151"/>
      <c r="D460" s="151"/>
      <c r="E460" s="151"/>
      <c r="F460" s="151"/>
      <c r="G460" s="151"/>
      <c r="H460" s="151"/>
      <c r="I460" s="151"/>
      <c r="J460" s="151"/>
      <c r="K460" s="151"/>
      <c r="L460" s="151"/>
      <c r="M460" s="151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  <c r="AJ460" s="151"/>
      <c r="AK460" s="151"/>
      <c r="BK460" s="151"/>
      <c r="BL460" s="151"/>
      <c r="BM460" s="151"/>
      <c r="BN460" s="151"/>
      <c r="BO460" s="151"/>
    </row>
    <row r="461" ht="15.75" customHeight="1">
      <c r="B461" s="151"/>
      <c r="C461" s="151"/>
      <c r="D461" s="151"/>
      <c r="E461" s="151"/>
      <c r="F461" s="151"/>
      <c r="G461" s="151"/>
      <c r="H461" s="151"/>
      <c r="I461" s="151"/>
      <c r="J461" s="151"/>
      <c r="K461" s="151"/>
      <c r="L461" s="151"/>
      <c r="M461" s="151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  <c r="AJ461" s="151"/>
      <c r="AK461" s="151"/>
      <c r="BK461" s="151"/>
      <c r="BL461" s="151"/>
      <c r="BM461" s="151"/>
      <c r="BN461" s="151"/>
      <c r="BO461" s="151"/>
    </row>
    <row r="462" ht="15.75" customHeight="1">
      <c r="B462" s="151"/>
      <c r="C462" s="151"/>
      <c r="D462" s="151"/>
      <c r="E462" s="151"/>
      <c r="F462" s="151"/>
      <c r="G462" s="151"/>
      <c r="H462" s="151"/>
      <c r="I462" s="151"/>
      <c r="J462" s="151"/>
      <c r="K462" s="151"/>
      <c r="L462" s="151"/>
      <c r="M462" s="151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  <c r="AJ462" s="151"/>
      <c r="AK462" s="151"/>
      <c r="BK462" s="151"/>
      <c r="BL462" s="151"/>
      <c r="BM462" s="151"/>
      <c r="BN462" s="151"/>
      <c r="BO462" s="151"/>
    </row>
    <row r="463" ht="15.75" customHeight="1">
      <c r="B463" s="151"/>
      <c r="C463" s="151"/>
      <c r="D463" s="151"/>
      <c r="E463" s="151"/>
      <c r="F463" s="151"/>
      <c r="G463" s="151"/>
      <c r="H463" s="151"/>
      <c r="I463" s="151"/>
      <c r="J463" s="151"/>
      <c r="K463" s="151"/>
      <c r="L463" s="151"/>
      <c r="M463" s="151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  <c r="AJ463" s="151"/>
      <c r="AK463" s="151"/>
      <c r="BK463" s="151"/>
      <c r="BL463" s="151"/>
      <c r="BM463" s="151"/>
      <c r="BN463" s="151"/>
      <c r="BO463" s="151"/>
    </row>
    <row r="464" ht="15.75" customHeight="1">
      <c r="B464" s="151"/>
      <c r="C464" s="151"/>
      <c r="D464" s="151"/>
      <c r="E464" s="151"/>
      <c r="F464" s="151"/>
      <c r="G464" s="151"/>
      <c r="H464" s="151"/>
      <c r="I464" s="151"/>
      <c r="J464" s="151"/>
      <c r="K464" s="151"/>
      <c r="L464" s="151"/>
      <c r="M464" s="151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  <c r="AJ464" s="151"/>
      <c r="AK464" s="151"/>
      <c r="BK464" s="151"/>
      <c r="BL464" s="151"/>
      <c r="BM464" s="151"/>
      <c r="BN464" s="151"/>
      <c r="BO464" s="151"/>
    </row>
    <row r="465" ht="15.75" customHeight="1">
      <c r="B465" s="151"/>
      <c r="C465" s="151"/>
      <c r="D465" s="151"/>
      <c r="E465" s="151"/>
      <c r="F465" s="151"/>
      <c r="G465" s="151"/>
      <c r="H465" s="151"/>
      <c r="I465" s="151"/>
      <c r="J465" s="151"/>
      <c r="K465" s="151"/>
      <c r="L465" s="151"/>
      <c r="M465" s="151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  <c r="AJ465" s="151"/>
      <c r="AK465" s="151"/>
      <c r="BK465" s="151"/>
      <c r="BL465" s="151"/>
      <c r="BM465" s="151"/>
      <c r="BN465" s="151"/>
      <c r="BO465" s="151"/>
    </row>
    <row r="466" ht="15.75" customHeight="1">
      <c r="B466" s="151"/>
      <c r="C466" s="151"/>
      <c r="D466" s="151"/>
      <c r="E466" s="151"/>
      <c r="F466" s="151"/>
      <c r="G466" s="151"/>
      <c r="H466" s="151"/>
      <c r="I466" s="151"/>
      <c r="J466" s="151"/>
      <c r="K466" s="151"/>
      <c r="L466" s="151"/>
      <c r="M466" s="151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BK466" s="151"/>
      <c r="BL466" s="151"/>
      <c r="BM466" s="151"/>
      <c r="BN466" s="151"/>
      <c r="BO466" s="151"/>
    </row>
    <row r="467" ht="15.75" customHeight="1">
      <c r="B467" s="151"/>
      <c r="C467" s="151"/>
      <c r="D467" s="151"/>
      <c r="E467" s="151"/>
      <c r="F467" s="151"/>
      <c r="G467" s="151"/>
      <c r="H467" s="151"/>
      <c r="I467" s="151"/>
      <c r="J467" s="151"/>
      <c r="K467" s="151"/>
      <c r="L467" s="151"/>
      <c r="M467" s="151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  <c r="AJ467" s="151"/>
      <c r="AK467" s="151"/>
      <c r="BK467" s="151"/>
      <c r="BL467" s="151"/>
      <c r="BM467" s="151"/>
      <c r="BN467" s="151"/>
      <c r="BO467" s="151"/>
    </row>
    <row r="468" ht="15.75" customHeight="1">
      <c r="B468" s="151"/>
      <c r="C468" s="151"/>
      <c r="D468" s="151"/>
      <c r="E468" s="151"/>
      <c r="F468" s="151"/>
      <c r="G468" s="151"/>
      <c r="H468" s="151"/>
      <c r="I468" s="151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BK468" s="151"/>
      <c r="BL468" s="151"/>
      <c r="BM468" s="151"/>
      <c r="BN468" s="151"/>
      <c r="BO468" s="151"/>
    </row>
    <row r="469" ht="15.75" customHeight="1">
      <c r="B469" s="151"/>
      <c r="C469" s="151"/>
      <c r="D469" s="151"/>
      <c r="E469" s="151"/>
      <c r="F469" s="151"/>
      <c r="G469" s="151"/>
      <c r="H469" s="151"/>
      <c r="I469" s="151"/>
      <c r="J469" s="151"/>
      <c r="K469" s="151"/>
      <c r="L469" s="151"/>
      <c r="M469" s="151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  <c r="AJ469" s="151"/>
      <c r="AK469" s="151"/>
      <c r="BK469" s="151"/>
      <c r="BL469" s="151"/>
      <c r="BM469" s="151"/>
      <c r="BN469" s="151"/>
      <c r="BO469" s="151"/>
    </row>
    <row r="470" ht="15.75" customHeight="1">
      <c r="B470" s="151"/>
      <c r="C470" s="151"/>
      <c r="D470" s="151"/>
      <c r="E470" s="151"/>
      <c r="F470" s="151"/>
      <c r="G470" s="151"/>
      <c r="H470" s="151"/>
      <c r="I470" s="151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BK470" s="151"/>
      <c r="BL470" s="151"/>
      <c r="BM470" s="151"/>
      <c r="BN470" s="151"/>
      <c r="BO470" s="151"/>
    </row>
    <row r="471" ht="15.75" customHeight="1">
      <c r="B471" s="151"/>
      <c r="C471" s="151"/>
      <c r="D471" s="151"/>
      <c r="E471" s="151"/>
      <c r="F471" s="151"/>
      <c r="G471" s="151"/>
      <c r="H471" s="151"/>
      <c r="I471" s="151"/>
      <c r="J471" s="151"/>
      <c r="K471" s="151"/>
      <c r="L471" s="151"/>
      <c r="M471" s="151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  <c r="AJ471" s="151"/>
      <c r="AK471" s="151"/>
      <c r="BK471" s="151"/>
      <c r="BL471" s="151"/>
      <c r="BM471" s="151"/>
      <c r="BN471" s="151"/>
      <c r="BO471" s="151"/>
    </row>
    <row r="472" ht="15.75" customHeight="1"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BK472" s="151"/>
      <c r="BL472" s="151"/>
      <c r="BM472" s="151"/>
      <c r="BN472" s="151"/>
      <c r="BO472" s="151"/>
    </row>
    <row r="473" ht="15.75" customHeight="1">
      <c r="B473" s="151"/>
      <c r="C473" s="151"/>
      <c r="D473" s="151"/>
      <c r="E473" s="151"/>
      <c r="F473" s="151"/>
      <c r="G473" s="151"/>
      <c r="H473" s="151"/>
      <c r="I473" s="151"/>
      <c r="J473" s="151"/>
      <c r="K473" s="151"/>
      <c r="L473" s="151"/>
      <c r="M473" s="151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  <c r="AJ473" s="151"/>
      <c r="AK473" s="151"/>
      <c r="BK473" s="151"/>
      <c r="BL473" s="151"/>
      <c r="BM473" s="151"/>
      <c r="BN473" s="151"/>
      <c r="BO473" s="151"/>
    </row>
    <row r="474" ht="15.75" customHeight="1">
      <c r="B474" s="151"/>
      <c r="C474" s="151"/>
      <c r="D474" s="151"/>
      <c r="E474" s="151"/>
      <c r="F474" s="151"/>
      <c r="G474" s="151"/>
      <c r="H474" s="151"/>
      <c r="I474" s="151"/>
      <c r="J474" s="151"/>
      <c r="K474" s="151"/>
      <c r="L474" s="151"/>
      <c r="M474" s="151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  <c r="AJ474" s="151"/>
      <c r="AK474" s="151"/>
      <c r="BK474" s="151"/>
      <c r="BL474" s="151"/>
      <c r="BM474" s="151"/>
      <c r="BN474" s="151"/>
      <c r="BO474" s="151"/>
    </row>
    <row r="475" ht="15.75" customHeight="1">
      <c r="B475" s="151"/>
      <c r="C475" s="151"/>
      <c r="D475" s="151"/>
      <c r="E475" s="151"/>
      <c r="F475" s="151"/>
      <c r="G475" s="151"/>
      <c r="H475" s="151"/>
      <c r="I475" s="151"/>
      <c r="J475" s="151"/>
      <c r="K475" s="151"/>
      <c r="L475" s="151"/>
      <c r="M475" s="151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  <c r="AJ475" s="151"/>
      <c r="AK475" s="151"/>
      <c r="BK475" s="151"/>
      <c r="BL475" s="151"/>
      <c r="BM475" s="151"/>
      <c r="BN475" s="151"/>
      <c r="BO475" s="151"/>
    </row>
    <row r="476" ht="15.75" customHeight="1">
      <c r="B476" s="151"/>
      <c r="C476" s="151"/>
      <c r="D476" s="151"/>
      <c r="E476" s="151"/>
      <c r="F476" s="151"/>
      <c r="G476" s="151"/>
      <c r="H476" s="151"/>
      <c r="I476" s="151"/>
      <c r="J476" s="151"/>
      <c r="K476" s="151"/>
      <c r="L476" s="151"/>
      <c r="M476" s="151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  <c r="AA476" s="151"/>
      <c r="AB476" s="151"/>
      <c r="AC476" s="151"/>
      <c r="AD476" s="151"/>
      <c r="AE476" s="151"/>
      <c r="AF476" s="151"/>
      <c r="AG476" s="151"/>
      <c r="AH476" s="151"/>
      <c r="AI476" s="151"/>
      <c r="AJ476" s="151"/>
      <c r="AK476" s="151"/>
      <c r="BK476" s="151"/>
      <c r="BL476" s="151"/>
      <c r="BM476" s="151"/>
      <c r="BN476" s="151"/>
      <c r="BO476" s="151"/>
    </row>
    <row r="477" ht="15.75" customHeight="1">
      <c r="B477" s="151"/>
      <c r="C477" s="151"/>
      <c r="D477" s="151"/>
      <c r="E477" s="151"/>
      <c r="F477" s="151"/>
      <c r="G477" s="151"/>
      <c r="H477" s="151"/>
      <c r="I477" s="151"/>
      <c r="J477" s="151"/>
      <c r="K477" s="151"/>
      <c r="L477" s="151"/>
      <c r="M477" s="151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/>
      <c r="AC477" s="151"/>
      <c r="AD477" s="151"/>
      <c r="AE477" s="151"/>
      <c r="AF477" s="151"/>
      <c r="AG477" s="151"/>
      <c r="AH477" s="151"/>
      <c r="AI477" s="151"/>
      <c r="AJ477" s="151"/>
      <c r="AK477" s="151"/>
      <c r="BK477" s="151"/>
      <c r="BL477" s="151"/>
      <c r="BM477" s="151"/>
      <c r="BN477" s="151"/>
      <c r="BO477" s="151"/>
    </row>
    <row r="478" ht="15.75" customHeight="1">
      <c r="B478" s="151"/>
      <c r="C478" s="151"/>
      <c r="D478" s="151"/>
      <c r="E478" s="151"/>
      <c r="F478" s="151"/>
      <c r="G478" s="151"/>
      <c r="H478" s="151"/>
      <c r="I478" s="151"/>
      <c r="J478" s="151"/>
      <c r="K478" s="151"/>
      <c r="L478" s="151"/>
      <c r="M478" s="151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  <c r="AH478" s="151"/>
      <c r="AI478" s="151"/>
      <c r="AJ478" s="151"/>
      <c r="AK478" s="151"/>
      <c r="BK478" s="151"/>
      <c r="BL478" s="151"/>
      <c r="BM478" s="151"/>
      <c r="BN478" s="151"/>
      <c r="BO478" s="151"/>
    </row>
    <row r="479" ht="15.75" customHeight="1">
      <c r="B479" s="151"/>
      <c r="C479" s="151"/>
      <c r="D479" s="151"/>
      <c r="E479" s="151"/>
      <c r="F479" s="151"/>
      <c r="G479" s="151"/>
      <c r="H479" s="151"/>
      <c r="I479" s="151"/>
      <c r="J479" s="151"/>
      <c r="K479" s="151"/>
      <c r="L479" s="151"/>
      <c r="M479" s="151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  <c r="AA479" s="151"/>
      <c r="AB479" s="151"/>
      <c r="AC479" s="151"/>
      <c r="AD479" s="151"/>
      <c r="AE479" s="151"/>
      <c r="AF479" s="151"/>
      <c r="AG479" s="151"/>
      <c r="AH479" s="151"/>
      <c r="AI479" s="151"/>
      <c r="AJ479" s="151"/>
      <c r="AK479" s="151"/>
      <c r="BK479" s="151"/>
      <c r="BL479" s="151"/>
      <c r="BM479" s="151"/>
      <c r="BN479" s="151"/>
      <c r="BO479" s="151"/>
    </row>
    <row r="480" ht="15.75" customHeight="1">
      <c r="B480" s="151"/>
      <c r="C480" s="151"/>
      <c r="D480" s="151"/>
      <c r="E480" s="151"/>
      <c r="F480" s="151"/>
      <c r="G480" s="151"/>
      <c r="H480" s="151"/>
      <c r="I480" s="151"/>
      <c r="J480" s="151"/>
      <c r="K480" s="151"/>
      <c r="L480" s="151"/>
      <c r="M480" s="151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  <c r="AA480" s="151"/>
      <c r="AB480" s="151"/>
      <c r="AC480" s="151"/>
      <c r="AD480" s="151"/>
      <c r="AE480" s="151"/>
      <c r="AF480" s="151"/>
      <c r="AG480" s="151"/>
      <c r="AH480" s="151"/>
      <c r="AI480" s="151"/>
      <c r="AJ480" s="151"/>
      <c r="AK480" s="151"/>
      <c r="BK480" s="151"/>
      <c r="BL480" s="151"/>
      <c r="BM480" s="151"/>
      <c r="BN480" s="151"/>
      <c r="BO480" s="151"/>
    </row>
    <row r="481" ht="15.75" customHeight="1">
      <c r="B481" s="151"/>
      <c r="C481" s="151"/>
      <c r="D481" s="151"/>
      <c r="E481" s="151"/>
      <c r="F481" s="151"/>
      <c r="G481" s="151"/>
      <c r="H481" s="151"/>
      <c r="I481" s="151"/>
      <c r="J481" s="151"/>
      <c r="K481" s="151"/>
      <c r="L481" s="151"/>
      <c r="M481" s="151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  <c r="AA481" s="151"/>
      <c r="AB481" s="151"/>
      <c r="AC481" s="151"/>
      <c r="AD481" s="151"/>
      <c r="AE481" s="151"/>
      <c r="AF481" s="151"/>
      <c r="AG481" s="151"/>
      <c r="AH481" s="151"/>
      <c r="AI481" s="151"/>
      <c r="AJ481" s="151"/>
      <c r="AK481" s="151"/>
      <c r="BK481" s="151"/>
      <c r="BL481" s="151"/>
      <c r="BM481" s="151"/>
      <c r="BN481" s="151"/>
      <c r="BO481" s="151"/>
    </row>
    <row r="482" ht="15.75" customHeight="1">
      <c r="B482" s="151"/>
      <c r="C482" s="151"/>
      <c r="D482" s="151"/>
      <c r="E482" s="151"/>
      <c r="F482" s="151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  <c r="AA482" s="151"/>
      <c r="AB482" s="151"/>
      <c r="AC482" s="151"/>
      <c r="AD482" s="151"/>
      <c r="AE482" s="151"/>
      <c r="AF482" s="151"/>
      <c r="AG482" s="151"/>
      <c r="AH482" s="151"/>
      <c r="AI482" s="151"/>
      <c r="AJ482" s="151"/>
      <c r="AK482" s="151"/>
      <c r="BK482" s="151"/>
      <c r="BL482" s="151"/>
      <c r="BM482" s="151"/>
      <c r="BN482" s="151"/>
      <c r="BO482" s="151"/>
    </row>
    <row r="483" ht="15.75" customHeight="1">
      <c r="B483" s="151"/>
      <c r="C483" s="151"/>
      <c r="D483" s="151"/>
      <c r="E483" s="151"/>
      <c r="F483" s="151"/>
      <c r="G483" s="151"/>
      <c r="H483" s="151"/>
      <c r="I483" s="151"/>
      <c r="J483" s="151"/>
      <c r="K483" s="151"/>
      <c r="L483" s="151"/>
      <c r="M483" s="151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  <c r="AJ483" s="151"/>
      <c r="AK483" s="151"/>
      <c r="BK483" s="151"/>
      <c r="BL483" s="151"/>
      <c r="BM483" s="151"/>
      <c r="BN483" s="151"/>
      <c r="BO483" s="151"/>
    </row>
    <row r="484" ht="15.75" customHeight="1">
      <c r="B484" s="151"/>
      <c r="C484" s="151"/>
      <c r="D484" s="151"/>
      <c r="E484" s="151"/>
      <c r="F484" s="151"/>
      <c r="G484" s="151"/>
      <c r="H484" s="151"/>
      <c r="I484" s="151"/>
      <c r="J484" s="151"/>
      <c r="K484" s="151"/>
      <c r="L484" s="151"/>
      <c r="M484" s="151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  <c r="AA484" s="151"/>
      <c r="AB484" s="151"/>
      <c r="AC484" s="151"/>
      <c r="AD484" s="151"/>
      <c r="AE484" s="151"/>
      <c r="AF484" s="151"/>
      <c r="AG484" s="151"/>
      <c r="AH484" s="151"/>
      <c r="AI484" s="151"/>
      <c r="AJ484" s="151"/>
      <c r="AK484" s="151"/>
      <c r="BK484" s="151"/>
      <c r="BL484" s="151"/>
      <c r="BM484" s="151"/>
      <c r="BN484" s="151"/>
      <c r="BO484" s="151"/>
    </row>
    <row r="485" ht="15.75" customHeight="1">
      <c r="B485" s="151"/>
      <c r="C485" s="151"/>
      <c r="D485" s="15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  <c r="AJ485" s="151"/>
      <c r="AK485" s="151"/>
      <c r="BK485" s="151"/>
      <c r="BL485" s="151"/>
      <c r="BM485" s="151"/>
      <c r="BN485" s="151"/>
      <c r="BO485" s="151"/>
    </row>
    <row r="486" ht="15.75" customHeight="1">
      <c r="B486" s="151"/>
      <c r="C486" s="151"/>
      <c r="D486" s="151"/>
      <c r="E486" s="151"/>
      <c r="F486" s="151"/>
      <c r="G486" s="151"/>
      <c r="H486" s="151"/>
      <c r="I486" s="151"/>
      <c r="J486" s="151"/>
      <c r="K486" s="151"/>
      <c r="L486" s="151"/>
      <c r="M486" s="151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  <c r="AA486" s="151"/>
      <c r="AB486" s="151"/>
      <c r="AC486" s="151"/>
      <c r="AD486" s="151"/>
      <c r="AE486" s="151"/>
      <c r="AF486" s="151"/>
      <c r="AG486" s="151"/>
      <c r="AH486" s="151"/>
      <c r="AI486" s="151"/>
      <c r="AJ486" s="151"/>
      <c r="AK486" s="151"/>
      <c r="BK486" s="151"/>
      <c r="BL486" s="151"/>
      <c r="BM486" s="151"/>
      <c r="BN486" s="151"/>
      <c r="BO486" s="151"/>
    </row>
    <row r="487" ht="15.75" customHeight="1">
      <c r="B487" s="151"/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  <c r="AA487" s="151"/>
      <c r="AB487" s="151"/>
      <c r="AC487" s="151"/>
      <c r="AD487" s="151"/>
      <c r="AE487" s="151"/>
      <c r="AF487" s="151"/>
      <c r="AG487" s="151"/>
      <c r="AH487" s="151"/>
      <c r="AI487" s="151"/>
      <c r="AJ487" s="151"/>
      <c r="AK487" s="151"/>
      <c r="BK487" s="151"/>
      <c r="BL487" s="151"/>
      <c r="BM487" s="151"/>
      <c r="BN487" s="151"/>
      <c r="BO487" s="151"/>
    </row>
    <row r="488" ht="15.75" customHeight="1">
      <c r="B488" s="151"/>
      <c r="C488" s="151"/>
      <c r="D488" s="151"/>
      <c r="E488" s="151"/>
      <c r="F488" s="151"/>
      <c r="G488" s="151"/>
      <c r="H488" s="151"/>
      <c r="I488" s="151"/>
      <c r="J488" s="151"/>
      <c r="K488" s="151"/>
      <c r="L488" s="151"/>
      <c r="M488" s="151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  <c r="AA488" s="151"/>
      <c r="AB488" s="151"/>
      <c r="AC488" s="151"/>
      <c r="AD488" s="151"/>
      <c r="AE488" s="151"/>
      <c r="AF488" s="151"/>
      <c r="AG488" s="151"/>
      <c r="AH488" s="151"/>
      <c r="AI488" s="151"/>
      <c r="AJ488" s="151"/>
      <c r="AK488" s="151"/>
      <c r="BK488" s="151"/>
      <c r="BL488" s="151"/>
      <c r="BM488" s="151"/>
      <c r="BN488" s="151"/>
      <c r="BO488" s="151"/>
    </row>
    <row r="489" ht="15.75" customHeight="1">
      <c r="B489" s="151"/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  <c r="AA489" s="151"/>
      <c r="AB489" s="151"/>
      <c r="AC489" s="151"/>
      <c r="AD489" s="151"/>
      <c r="AE489" s="151"/>
      <c r="AF489" s="151"/>
      <c r="AG489" s="151"/>
      <c r="AH489" s="151"/>
      <c r="AI489" s="151"/>
      <c r="AJ489" s="151"/>
      <c r="AK489" s="151"/>
      <c r="BK489" s="151"/>
      <c r="BL489" s="151"/>
      <c r="BM489" s="151"/>
      <c r="BN489" s="151"/>
      <c r="BO489" s="151"/>
    </row>
    <row r="490" ht="15.75" customHeight="1">
      <c r="B490" s="151"/>
      <c r="C490" s="151"/>
      <c r="D490" s="151"/>
      <c r="E490" s="151"/>
      <c r="F490" s="151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  <c r="AJ490" s="151"/>
      <c r="AK490" s="151"/>
      <c r="BK490" s="151"/>
      <c r="BL490" s="151"/>
      <c r="BM490" s="151"/>
      <c r="BN490" s="151"/>
      <c r="BO490" s="151"/>
    </row>
    <row r="491" ht="15.75" customHeight="1">
      <c r="B491" s="151"/>
      <c r="C491" s="151"/>
      <c r="D491" s="151"/>
      <c r="E491" s="151"/>
      <c r="F491" s="151"/>
      <c r="G491" s="151"/>
      <c r="H491" s="151"/>
      <c r="I491" s="151"/>
      <c r="J491" s="151"/>
      <c r="K491" s="151"/>
      <c r="L491" s="151"/>
      <c r="M491" s="151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  <c r="AJ491" s="151"/>
      <c r="AK491" s="151"/>
      <c r="BK491" s="151"/>
      <c r="BL491" s="151"/>
      <c r="BM491" s="151"/>
      <c r="BN491" s="151"/>
      <c r="BO491" s="151"/>
    </row>
    <row r="492" ht="15.75" customHeight="1">
      <c r="B492" s="151"/>
      <c r="C492" s="151"/>
      <c r="D492" s="151"/>
      <c r="E492" s="151"/>
      <c r="F492" s="151"/>
      <c r="G492" s="151"/>
      <c r="H492" s="151"/>
      <c r="I492" s="151"/>
      <c r="J492" s="151"/>
      <c r="K492" s="151"/>
      <c r="L492" s="151"/>
      <c r="M492" s="151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  <c r="AJ492" s="151"/>
      <c r="AK492" s="151"/>
      <c r="BK492" s="151"/>
      <c r="BL492" s="151"/>
      <c r="BM492" s="151"/>
      <c r="BN492" s="151"/>
      <c r="BO492" s="151"/>
    </row>
    <row r="493" ht="15.75" customHeight="1">
      <c r="B493" s="151"/>
      <c r="C493" s="151"/>
      <c r="D493" s="151"/>
      <c r="E493" s="151"/>
      <c r="F493" s="151"/>
      <c r="G493" s="151"/>
      <c r="H493" s="151"/>
      <c r="I493" s="151"/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BK493" s="151"/>
      <c r="BL493" s="151"/>
      <c r="BM493" s="151"/>
      <c r="BN493" s="151"/>
      <c r="BO493" s="151"/>
    </row>
    <row r="494" ht="15.75" customHeight="1">
      <c r="B494" s="151"/>
      <c r="C494" s="151"/>
      <c r="D494" s="151"/>
      <c r="E494" s="151"/>
      <c r="F494" s="151"/>
      <c r="G494" s="151"/>
      <c r="H494" s="151"/>
      <c r="I494" s="151"/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BK494" s="151"/>
      <c r="BL494" s="151"/>
      <c r="BM494" s="151"/>
      <c r="BN494" s="151"/>
      <c r="BO494" s="151"/>
    </row>
    <row r="495" ht="15.75" customHeight="1">
      <c r="B495" s="151"/>
      <c r="C495" s="151"/>
      <c r="D495" s="151"/>
      <c r="E495" s="151"/>
      <c r="F495" s="151"/>
      <c r="G495" s="151"/>
      <c r="H495" s="151"/>
      <c r="I495" s="151"/>
      <c r="J495" s="151"/>
      <c r="K495" s="151"/>
      <c r="L495" s="151"/>
      <c r="M495" s="151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  <c r="AA495" s="151"/>
      <c r="AB495" s="151"/>
      <c r="AC495" s="151"/>
      <c r="AD495" s="151"/>
      <c r="AE495" s="151"/>
      <c r="AF495" s="151"/>
      <c r="AG495" s="151"/>
      <c r="AH495" s="151"/>
      <c r="AI495" s="151"/>
      <c r="AJ495" s="151"/>
      <c r="AK495" s="151"/>
      <c r="BK495" s="151"/>
      <c r="BL495" s="151"/>
      <c r="BM495" s="151"/>
      <c r="BN495" s="151"/>
      <c r="BO495" s="151"/>
    </row>
    <row r="496" ht="15.75" customHeight="1">
      <c r="B496" s="151"/>
      <c r="C496" s="151"/>
      <c r="D496" s="151"/>
      <c r="E496" s="151"/>
      <c r="F496" s="151"/>
      <c r="G496" s="151"/>
      <c r="H496" s="151"/>
      <c r="I496" s="151"/>
      <c r="J496" s="151"/>
      <c r="K496" s="151"/>
      <c r="L496" s="151"/>
      <c r="M496" s="151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  <c r="AA496" s="151"/>
      <c r="AB496" s="151"/>
      <c r="AC496" s="151"/>
      <c r="AD496" s="151"/>
      <c r="AE496" s="151"/>
      <c r="AF496" s="151"/>
      <c r="AG496" s="151"/>
      <c r="AH496" s="151"/>
      <c r="AI496" s="151"/>
      <c r="AJ496" s="151"/>
      <c r="AK496" s="151"/>
      <c r="BK496" s="151"/>
      <c r="BL496" s="151"/>
      <c r="BM496" s="151"/>
      <c r="BN496" s="151"/>
      <c r="BO496" s="151"/>
    </row>
    <row r="497" ht="15.75" customHeight="1">
      <c r="B497" s="151"/>
      <c r="C497" s="151"/>
      <c r="D497" s="151"/>
      <c r="E497" s="151"/>
      <c r="F497" s="151"/>
      <c r="G497" s="151"/>
      <c r="H497" s="151"/>
      <c r="I497" s="151"/>
      <c r="J497" s="151"/>
      <c r="K497" s="151"/>
      <c r="L497" s="151"/>
      <c r="M497" s="151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  <c r="AJ497" s="151"/>
      <c r="AK497" s="151"/>
      <c r="BK497" s="151"/>
      <c r="BL497" s="151"/>
      <c r="BM497" s="151"/>
      <c r="BN497" s="151"/>
      <c r="BO497" s="151"/>
    </row>
    <row r="498" ht="15.75" customHeight="1">
      <c r="B498" s="151"/>
      <c r="C498" s="151"/>
      <c r="D498" s="151"/>
      <c r="E498" s="151"/>
      <c r="F498" s="151"/>
      <c r="G498" s="151"/>
      <c r="H498" s="151"/>
      <c r="I498" s="151"/>
      <c r="J498" s="151"/>
      <c r="K498" s="151"/>
      <c r="L498" s="151"/>
      <c r="M498" s="151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  <c r="AJ498" s="151"/>
      <c r="AK498" s="151"/>
      <c r="BK498" s="151"/>
      <c r="BL498" s="151"/>
      <c r="BM498" s="151"/>
      <c r="BN498" s="151"/>
      <c r="BO498" s="151"/>
    </row>
    <row r="499" ht="15.75" customHeight="1">
      <c r="B499" s="151"/>
      <c r="C499" s="151"/>
      <c r="D499" s="151"/>
      <c r="E499" s="151"/>
      <c r="F499" s="151"/>
      <c r="G499" s="151"/>
      <c r="H499" s="151"/>
      <c r="I499" s="151"/>
      <c r="J499" s="151"/>
      <c r="K499" s="151"/>
      <c r="L499" s="151"/>
      <c r="M499" s="151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 s="151"/>
      <c r="AH499" s="151"/>
      <c r="AI499" s="151"/>
      <c r="AJ499" s="151"/>
      <c r="AK499" s="151"/>
      <c r="BK499" s="151"/>
      <c r="BL499" s="151"/>
      <c r="BM499" s="151"/>
      <c r="BN499" s="151"/>
      <c r="BO499" s="151"/>
    </row>
    <row r="500" ht="15.75" customHeight="1">
      <c r="B500" s="151"/>
      <c r="C500" s="151"/>
      <c r="D500" s="151"/>
      <c r="E500" s="151"/>
      <c r="F500" s="151"/>
      <c r="G500" s="151"/>
      <c r="H500" s="151"/>
      <c r="I500" s="151"/>
      <c r="J500" s="151"/>
      <c r="K500" s="151"/>
      <c r="L500" s="151"/>
      <c r="M500" s="151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  <c r="AJ500" s="151"/>
      <c r="AK500" s="151"/>
      <c r="BK500" s="151"/>
      <c r="BL500" s="151"/>
      <c r="BM500" s="151"/>
      <c r="BN500" s="151"/>
      <c r="BO500" s="151"/>
    </row>
    <row r="501" ht="15.75" customHeight="1">
      <c r="B501" s="151"/>
      <c r="C501" s="151"/>
      <c r="D501" s="151"/>
      <c r="E501" s="151"/>
      <c r="F501" s="151"/>
      <c r="G501" s="151"/>
      <c r="H501" s="151"/>
      <c r="I501" s="151"/>
      <c r="J501" s="151"/>
      <c r="K501" s="151"/>
      <c r="L501" s="151"/>
      <c r="M501" s="151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  <c r="AJ501" s="151"/>
      <c r="AK501" s="151"/>
      <c r="BK501" s="151"/>
      <c r="BL501" s="151"/>
      <c r="BM501" s="151"/>
      <c r="BN501" s="151"/>
      <c r="BO501" s="151"/>
    </row>
    <row r="502" ht="15.75" customHeight="1">
      <c r="B502" s="151"/>
      <c r="C502" s="151"/>
      <c r="D502" s="151"/>
      <c r="E502" s="151"/>
      <c r="F502" s="151"/>
      <c r="G502" s="151"/>
      <c r="H502" s="151"/>
      <c r="I502" s="151"/>
      <c r="J502" s="151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  <c r="AJ502" s="151"/>
      <c r="AK502" s="151"/>
      <c r="BK502" s="151"/>
      <c r="BL502" s="151"/>
      <c r="BM502" s="151"/>
      <c r="BN502" s="151"/>
      <c r="BO502" s="151"/>
    </row>
    <row r="503" ht="15.75" customHeight="1">
      <c r="B503" s="151"/>
      <c r="C503" s="151"/>
      <c r="D503" s="151"/>
      <c r="E503" s="151"/>
      <c r="F503" s="151"/>
      <c r="G503" s="151"/>
      <c r="H503" s="151"/>
      <c r="I503" s="151"/>
      <c r="J503" s="151"/>
      <c r="K503" s="151"/>
      <c r="L503" s="151"/>
      <c r="M503" s="151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  <c r="AJ503" s="151"/>
      <c r="AK503" s="151"/>
      <c r="BK503" s="151"/>
      <c r="BL503" s="151"/>
      <c r="BM503" s="151"/>
      <c r="BN503" s="151"/>
      <c r="BO503" s="151"/>
    </row>
    <row r="504" ht="15.75" customHeight="1">
      <c r="B504" s="151"/>
      <c r="C504" s="151"/>
      <c r="D504" s="151"/>
      <c r="E504" s="151"/>
      <c r="F504" s="151"/>
      <c r="G504" s="151"/>
      <c r="H504" s="151"/>
      <c r="I504" s="151"/>
      <c r="J504" s="151"/>
      <c r="K504" s="151"/>
      <c r="L504" s="151"/>
      <c r="M504" s="151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 s="151"/>
      <c r="AH504" s="151"/>
      <c r="AI504" s="151"/>
      <c r="AJ504" s="151"/>
      <c r="AK504" s="151"/>
      <c r="BK504" s="151"/>
      <c r="BL504" s="151"/>
      <c r="BM504" s="151"/>
      <c r="BN504" s="151"/>
      <c r="BO504" s="151"/>
    </row>
    <row r="505" ht="15.75" customHeight="1">
      <c r="B505" s="151"/>
      <c r="C505" s="151"/>
      <c r="D505" s="151"/>
      <c r="E505" s="151"/>
      <c r="F505" s="151"/>
      <c r="G505" s="151"/>
      <c r="H505" s="151"/>
      <c r="I505" s="151"/>
      <c r="J505" s="151"/>
      <c r="K505" s="151"/>
      <c r="L505" s="151"/>
      <c r="M505" s="151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  <c r="AJ505" s="151"/>
      <c r="AK505" s="151"/>
      <c r="BK505" s="151"/>
      <c r="BL505" s="151"/>
      <c r="BM505" s="151"/>
      <c r="BN505" s="151"/>
      <c r="BO505" s="151"/>
    </row>
    <row r="506" ht="15.75" customHeight="1">
      <c r="B506" s="151"/>
      <c r="C506" s="151"/>
      <c r="D506" s="151"/>
      <c r="E506" s="151"/>
      <c r="F506" s="151"/>
      <c r="G506" s="151"/>
      <c r="H506" s="151"/>
      <c r="I506" s="151"/>
      <c r="J506" s="151"/>
      <c r="K506" s="151"/>
      <c r="L506" s="151"/>
      <c r="M506" s="151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  <c r="AJ506" s="151"/>
      <c r="AK506" s="151"/>
      <c r="BK506" s="151"/>
      <c r="BL506" s="151"/>
      <c r="BM506" s="151"/>
      <c r="BN506" s="151"/>
      <c r="BO506" s="151"/>
    </row>
    <row r="507" ht="15.75" customHeight="1">
      <c r="B507" s="151"/>
      <c r="C507" s="151"/>
      <c r="D507" s="151"/>
      <c r="E507" s="151"/>
      <c r="F507" s="151"/>
      <c r="G507" s="151"/>
      <c r="H507" s="151"/>
      <c r="I507" s="151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  <c r="AJ507" s="151"/>
      <c r="AK507" s="151"/>
      <c r="BK507" s="151"/>
      <c r="BL507" s="151"/>
      <c r="BM507" s="151"/>
      <c r="BN507" s="151"/>
      <c r="BO507" s="151"/>
    </row>
    <row r="508" ht="15.75" customHeight="1">
      <c r="B508" s="151"/>
      <c r="C508" s="151"/>
      <c r="D508" s="151"/>
      <c r="E508" s="151"/>
      <c r="F508" s="151"/>
      <c r="G508" s="151"/>
      <c r="H508" s="151"/>
      <c r="I508" s="151"/>
      <c r="J508" s="151"/>
      <c r="K508" s="151"/>
      <c r="L508" s="151"/>
      <c r="M508" s="151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  <c r="AJ508" s="151"/>
      <c r="AK508" s="151"/>
      <c r="BK508" s="151"/>
      <c r="BL508" s="151"/>
      <c r="BM508" s="151"/>
      <c r="BN508" s="151"/>
      <c r="BO508" s="151"/>
    </row>
    <row r="509" ht="15.75" customHeight="1">
      <c r="B509" s="151"/>
      <c r="C509" s="151"/>
      <c r="D509" s="151"/>
      <c r="E509" s="151"/>
      <c r="F509" s="151"/>
      <c r="G509" s="151"/>
      <c r="H509" s="151"/>
      <c r="I509" s="151"/>
      <c r="J509" s="151"/>
      <c r="K509" s="151"/>
      <c r="L509" s="151"/>
      <c r="M509" s="151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  <c r="AJ509" s="151"/>
      <c r="AK509" s="151"/>
      <c r="BK509" s="151"/>
      <c r="BL509" s="151"/>
      <c r="BM509" s="151"/>
      <c r="BN509" s="151"/>
      <c r="BO509" s="151"/>
    </row>
    <row r="510" ht="15.75" customHeight="1">
      <c r="B510" s="151"/>
      <c r="C510" s="151"/>
      <c r="D510" s="151"/>
      <c r="E510" s="151"/>
      <c r="F510" s="151"/>
      <c r="G510" s="151"/>
      <c r="H510" s="151"/>
      <c r="I510" s="151"/>
      <c r="J510" s="151"/>
      <c r="K510" s="151"/>
      <c r="L510" s="151"/>
      <c r="M510" s="151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  <c r="AJ510" s="151"/>
      <c r="AK510" s="151"/>
      <c r="BK510" s="151"/>
      <c r="BL510" s="151"/>
      <c r="BM510" s="151"/>
      <c r="BN510" s="151"/>
      <c r="BO510" s="151"/>
    </row>
    <row r="511" ht="15.75" customHeight="1">
      <c r="B511" s="151"/>
      <c r="C511" s="151"/>
      <c r="D511" s="151"/>
      <c r="E511" s="151"/>
      <c r="F511" s="151"/>
      <c r="G511" s="151"/>
      <c r="H511" s="151"/>
      <c r="I511" s="151"/>
      <c r="J511" s="151"/>
      <c r="K511" s="151"/>
      <c r="L511" s="151"/>
      <c r="M511" s="151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  <c r="AJ511" s="151"/>
      <c r="AK511" s="151"/>
      <c r="BK511" s="151"/>
      <c r="BL511" s="151"/>
      <c r="BM511" s="151"/>
      <c r="BN511" s="151"/>
      <c r="BO511" s="151"/>
    </row>
    <row r="512" ht="15.75" customHeight="1">
      <c r="B512" s="151"/>
      <c r="C512" s="151"/>
      <c r="D512" s="151"/>
      <c r="E512" s="151"/>
      <c r="F512" s="151"/>
      <c r="G512" s="151"/>
      <c r="H512" s="151"/>
      <c r="I512" s="151"/>
      <c r="J512" s="151"/>
      <c r="K512" s="151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BK512" s="151"/>
      <c r="BL512" s="151"/>
      <c r="BM512" s="151"/>
      <c r="BN512" s="151"/>
      <c r="BO512" s="151"/>
    </row>
    <row r="513" ht="15.75" customHeight="1">
      <c r="B513" s="151"/>
      <c r="C513" s="151"/>
      <c r="D513" s="151"/>
      <c r="E513" s="151"/>
      <c r="F513" s="151"/>
      <c r="G513" s="151"/>
      <c r="H513" s="151"/>
      <c r="I513" s="151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  <c r="AJ513" s="151"/>
      <c r="AK513" s="151"/>
      <c r="BK513" s="151"/>
      <c r="BL513" s="151"/>
      <c r="BM513" s="151"/>
      <c r="BN513" s="151"/>
      <c r="BO513" s="151"/>
    </row>
    <row r="514" ht="15.75" customHeight="1">
      <c r="B514" s="151"/>
      <c r="C514" s="151"/>
      <c r="D514" s="151"/>
      <c r="E514" s="151"/>
      <c r="F514" s="151"/>
      <c r="G514" s="151"/>
      <c r="H514" s="151"/>
      <c r="I514" s="151"/>
      <c r="J514" s="151"/>
      <c r="K514" s="151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BK514" s="151"/>
      <c r="BL514" s="151"/>
      <c r="BM514" s="151"/>
      <c r="BN514" s="151"/>
      <c r="BO514" s="151"/>
    </row>
    <row r="515" ht="15.75" customHeight="1">
      <c r="B515" s="151"/>
      <c r="C515" s="151"/>
      <c r="D515" s="151"/>
      <c r="E515" s="151"/>
      <c r="F515" s="151"/>
      <c r="G515" s="151"/>
      <c r="H515" s="151"/>
      <c r="I515" s="151"/>
      <c r="J515" s="151"/>
      <c r="K515" s="151"/>
      <c r="L515" s="151"/>
      <c r="M515" s="151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  <c r="AA515" s="151"/>
      <c r="AB515" s="151"/>
      <c r="AC515" s="151"/>
      <c r="AD515" s="151"/>
      <c r="AE515" s="151"/>
      <c r="AF515" s="151"/>
      <c r="AG515" s="151"/>
      <c r="AH515" s="151"/>
      <c r="AI515" s="151"/>
      <c r="AJ515" s="151"/>
      <c r="AK515" s="151"/>
      <c r="BK515" s="151"/>
      <c r="BL515" s="151"/>
      <c r="BM515" s="151"/>
      <c r="BN515" s="151"/>
      <c r="BO515" s="151"/>
    </row>
    <row r="516" ht="15.75" customHeight="1">
      <c r="B516" s="151"/>
      <c r="C516" s="151"/>
      <c r="D516" s="151"/>
      <c r="E516" s="151"/>
      <c r="F516" s="151"/>
      <c r="G516" s="151"/>
      <c r="H516" s="151"/>
      <c r="I516" s="151"/>
      <c r="J516" s="151"/>
      <c r="K516" s="151"/>
      <c r="L516" s="151"/>
      <c r="M516" s="151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  <c r="AJ516" s="151"/>
      <c r="AK516" s="151"/>
      <c r="BK516" s="151"/>
      <c r="BL516" s="151"/>
      <c r="BM516" s="151"/>
      <c r="BN516" s="151"/>
      <c r="BO516" s="151"/>
    </row>
    <row r="517" ht="15.75" customHeight="1">
      <c r="B517" s="151"/>
      <c r="C517" s="151"/>
      <c r="D517" s="151"/>
      <c r="E517" s="151"/>
      <c r="F517" s="151"/>
      <c r="G517" s="151"/>
      <c r="H517" s="151"/>
      <c r="I517" s="151"/>
      <c r="J517" s="151"/>
      <c r="K517" s="151"/>
      <c r="L517" s="151"/>
      <c r="M517" s="151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  <c r="AJ517" s="151"/>
      <c r="AK517" s="151"/>
      <c r="BK517" s="151"/>
      <c r="BL517" s="151"/>
      <c r="BM517" s="151"/>
      <c r="BN517" s="151"/>
      <c r="BO517" s="151"/>
    </row>
    <row r="518" ht="15.75" customHeight="1">
      <c r="B518" s="151"/>
      <c r="C518" s="151"/>
      <c r="D518" s="151"/>
      <c r="E518" s="151"/>
      <c r="F518" s="151"/>
      <c r="G518" s="151"/>
      <c r="H518" s="151"/>
      <c r="I518" s="151"/>
      <c r="J518" s="151"/>
      <c r="K518" s="151"/>
      <c r="L518" s="151"/>
      <c r="M518" s="151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  <c r="AJ518" s="151"/>
      <c r="AK518" s="151"/>
      <c r="BK518" s="151"/>
      <c r="BL518" s="151"/>
      <c r="BM518" s="151"/>
      <c r="BN518" s="151"/>
      <c r="BO518" s="151"/>
    </row>
    <row r="519" ht="15.75" customHeight="1">
      <c r="B519" s="151"/>
      <c r="C519" s="151"/>
      <c r="D519" s="151"/>
      <c r="E519" s="151"/>
      <c r="F519" s="151"/>
      <c r="G519" s="151"/>
      <c r="H519" s="151"/>
      <c r="I519" s="151"/>
      <c r="J519" s="151"/>
      <c r="K519" s="151"/>
      <c r="L519" s="151"/>
      <c r="M519" s="151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  <c r="AJ519" s="151"/>
      <c r="AK519" s="151"/>
      <c r="BK519" s="151"/>
      <c r="BL519" s="151"/>
      <c r="BM519" s="151"/>
      <c r="BN519" s="151"/>
      <c r="BO519" s="151"/>
    </row>
    <row r="520" ht="15.75" customHeight="1">
      <c r="B520" s="151"/>
      <c r="C520" s="151"/>
      <c r="D520" s="151"/>
      <c r="E520" s="151"/>
      <c r="F520" s="151"/>
      <c r="G520" s="151"/>
      <c r="H520" s="151"/>
      <c r="I520" s="151"/>
      <c r="J520" s="151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  <c r="AJ520" s="151"/>
      <c r="AK520" s="151"/>
      <c r="BK520" s="151"/>
      <c r="BL520" s="151"/>
      <c r="BM520" s="151"/>
      <c r="BN520" s="151"/>
      <c r="BO520" s="151"/>
    </row>
    <row r="521" ht="15.75" customHeight="1">
      <c r="B521" s="151"/>
      <c r="C521" s="151"/>
      <c r="D521" s="151"/>
      <c r="E521" s="151"/>
      <c r="F521" s="151"/>
      <c r="G521" s="151"/>
      <c r="H521" s="151"/>
      <c r="I521" s="151"/>
      <c r="J521" s="151"/>
      <c r="K521" s="151"/>
      <c r="L521" s="151"/>
      <c r="M521" s="151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  <c r="AJ521" s="151"/>
      <c r="AK521" s="151"/>
      <c r="BK521" s="151"/>
      <c r="BL521" s="151"/>
      <c r="BM521" s="151"/>
      <c r="BN521" s="151"/>
      <c r="BO521" s="151"/>
    </row>
    <row r="522" ht="15.75" customHeight="1">
      <c r="B522" s="151"/>
      <c r="C522" s="151"/>
      <c r="D522" s="151"/>
      <c r="E522" s="151"/>
      <c r="F522" s="151"/>
      <c r="G522" s="151"/>
      <c r="H522" s="151"/>
      <c r="I522" s="151"/>
      <c r="J522" s="151"/>
      <c r="K522" s="151"/>
      <c r="L522" s="151"/>
      <c r="M522" s="151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  <c r="AJ522" s="151"/>
      <c r="AK522" s="151"/>
      <c r="BK522" s="151"/>
      <c r="BL522" s="151"/>
      <c r="BM522" s="151"/>
      <c r="BN522" s="151"/>
      <c r="BO522" s="151"/>
    </row>
    <row r="523" ht="15.75" customHeight="1">
      <c r="B523" s="151"/>
      <c r="C523" s="151"/>
      <c r="D523" s="151"/>
      <c r="E523" s="151"/>
      <c r="F523" s="151"/>
      <c r="G523" s="151"/>
      <c r="H523" s="151"/>
      <c r="I523" s="151"/>
      <c r="J523" s="151"/>
      <c r="K523" s="151"/>
      <c r="L523" s="151"/>
      <c r="M523" s="151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  <c r="AJ523" s="151"/>
      <c r="AK523" s="151"/>
      <c r="BK523" s="151"/>
      <c r="BL523" s="151"/>
      <c r="BM523" s="151"/>
      <c r="BN523" s="151"/>
      <c r="BO523" s="151"/>
    </row>
    <row r="524" ht="15.75" customHeight="1">
      <c r="B524" s="151"/>
      <c r="C524" s="151"/>
      <c r="D524" s="151"/>
      <c r="E524" s="151"/>
      <c r="F524" s="151"/>
      <c r="G524" s="151"/>
      <c r="H524" s="151"/>
      <c r="I524" s="151"/>
      <c r="J524" s="151"/>
      <c r="K524" s="151"/>
      <c r="L524" s="151"/>
      <c r="M524" s="151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  <c r="AJ524" s="151"/>
      <c r="AK524" s="151"/>
      <c r="BK524" s="151"/>
      <c r="BL524" s="151"/>
      <c r="BM524" s="151"/>
      <c r="BN524" s="151"/>
      <c r="BO524" s="151"/>
    </row>
    <row r="525" ht="15.75" customHeight="1">
      <c r="B525" s="151"/>
      <c r="C525" s="151"/>
      <c r="D525" s="151"/>
      <c r="E525" s="151"/>
      <c r="F525" s="151"/>
      <c r="G525" s="151"/>
      <c r="H525" s="151"/>
      <c r="I525" s="151"/>
      <c r="J525" s="151"/>
      <c r="K525" s="151"/>
      <c r="L525" s="151"/>
      <c r="M525" s="151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  <c r="AA525" s="151"/>
      <c r="AB525" s="151"/>
      <c r="AC525" s="151"/>
      <c r="AD525" s="151"/>
      <c r="AE525" s="151"/>
      <c r="AF525" s="151"/>
      <c r="AG525" s="151"/>
      <c r="AH525" s="151"/>
      <c r="AI525" s="151"/>
      <c r="AJ525" s="151"/>
      <c r="AK525" s="151"/>
      <c r="BK525" s="151"/>
      <c r="BL525" s="151"/>
      <c r="BM525" s="151"/>
      <c r="BN525" s="151"/>
      <c r="BO525" s="151"/>
    </row>
    <row r="526" ht="15.75" customHeight="1">
      <c r="B526" s="151"/>
      <c r="C526" s="151"/>
      <c r="D526" s="151"/>
      <c r="E526" s="151"/>
      <c r="F526" s="151"/>
      <c r="G526" s="151"/>
      <c r="H526" s="151"/>
      <c r="I526" s="151"/>
      <c r="J526" s="151"/>
      <c r="K526" s="151"/>
      <c r="L526" s="151"/>
      <c r="M526" s="151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  <c r="AJ526" s="151"/>
      <c r="AK526" s="151"/>
      <c r="BK526" s="151"/>
      <c r="BL526" s="151"/>
      <c r="BM526" s="151"/>
      <c r="BN526" s="151"/>
      <c r="BO526" s="151"/>
    </row>
    <row r="527" ht="15.75" customHeight="1">
      <c r="B527" s="151"/>
      <c r="C527" s="151"/>
      <c r="D527" s="151"/>
      <c r="E527" s="151"/>
      <c r="F527" s="151"/>
      <c r="G527" s="151"/>
      <c r="H527" s="151"/>
      <c r="I527" s="151"/>
      <c r="J527" s="151"/>
      <c r="K527" s="151"/>
      <c r="L527" s="151"/>
      <c r="M527" s="151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  <c r="AJ527" s="151"/>
      <c r="AK527" s="151"/>
      <c r="BK527" s="151"/>
      <c r="BL527" s="151"/>
      <c r="BM527" s="151"/>
      <c r="BN527" s="151"/>
      <c r="BO527" s="151"/>
    </row>
    <row r="528" ht="15.75" customHeight="1">
      <c r="B528" s="151"/>
      <c r="C528" s="151"/>
      <c r="D528" s="151"/>
      <c r="E528" s="151"/>
      <c r="F528" s="151"/>
      <c r="G528" s="151"/>
      <c r="H528" s="151"/>
      <c r="I528" s="151"/>
      <c r="J528" s="151"/>
      <c r="K528" s="151"/>
      <c r="L528" s="151"/>
      <c r="M528" s="151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  <c r="AA528" s="151"/>
      <c r="AB528" s="151"/>
      <c r="AC528" s="151"/>
      <c r="AD528" s="151"/>
      <c r="AE528" s="151"/>
      <c r="AF528" s="151"/>
      <c r="AG528" s="151"/>
      <c r="AH528" s="151"/>
      <c r="AI528" s="151"/>
      <c r="AJ528" s="151"/>
      <c r="AK528" s="151"/>
      <c r="BK528" s="151"/>
      <c r="BL528" s="151"/>
      <c r="BM528" s="151"/>
      <c r="BN528" s="151"/>
      <c r="BO528" s="151"/>
    </row>
    <row r="529" ht="15.75" customHeight="1">
      <c r="B529" s="151"/>
      <c r="C529" s="151"/>
      <c r="D529" s="151"/>
      <c r="E529" s="151"/>
      <c r="F529" s="151"/>
      <c r="G529" s="151"/>
      <c r="H529" s="151"/>
      <c r="I529" s="151"/>
      <c r="J529" s="151"/>
      <c r="K529" s="151"/>
      <c r="L529" s="151"/>
      <c r="M529" s="151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  <c r="AA529" s="151"/>
      <c r="AB529" s="151"/>
      <c r="AC529" s="151"/>
      <c r="AD529" s="151"/>
      <c r="AE529" s="151"/>
      <c r="AF529" s="151"/>
      <c r="AG529" s="151"/>
      <c r="AH529" s="151"/>
      <c r="AI529" s="151"/>
      <c r="AJ529" s="151"/>
      <c r="AK529" s="151"/>
      <c r="BK529" s="151"/>
      <c r="BL529" s="151"/>
      <c r="BM529" s="151"/>
      <c r="BN529" s="151"/>
      <c r="BO529" s="151"/>
    </row>
    <row r="530" ht="15.75" customHeight="1">
      <c r="B530" s="151"/>
      <c r="C530" s="151"/>
      <c r="D530" s="151"/>
      <c r="E530" s="151"/>
      <c r="F530" s="151"/>
      <c r="G530" s="151"/>
      <c r="H530" s="151"/>
      <c r="I530" s="151"/>
      <c r="J530" s="151"/>
      <c r="K530" s="151"/>
      <c r="L530" s="151"/>
      <c r="M530" s="151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1"/>
      <c r="AG530" s="151"/>
      <c r="AH530" s="151"/>
      <c r="AI530" s="151"/>
      <c r="AJ530" s="151"/>
      <c r="AK530" s="151"/>
      <c r="BK530" s="151"/>
      <c r="BL530" s="151"/>
      <c r="BM530" s="151"/>
      <c r="BN530" s="151"/>
      <c r="BO530" s="151"/>
    </row>
    <row r="531" ht="15.75" customHeight="1">
      <c r="B531" s="151"/>
      <c r="C531" s="151"/>
      <c r="D531" s="151"/>
      <c r="E531" s="151"/>
      <c r="F531" s="151"/>
      <c r="G531" s="151"/>
      <c r="H531" s="151"/>
      <c r="I531" s="151"/>
      <c r="J531" s="151"/>
      <c r="K531" s="151"/>
      <c r="L531" s="151"/>
      <c r="M531" s="151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  <c r="AA531" s="151"/>
      <c r="AB531" s="151"/>
      <c r="AC531" s="151"/>
      <c r="AD531" s="151"/>
      <c r="AE531" s="151"/>
      <c r="AF531" s="151"/>
      <c r="AG531" s="151"/>
      <c r="AH531" s="151"/>
      <c r="AI531" s="151"/>
      <c r="AJ531" s="151"/>
      <c r="AK531" s="151"/>
      <c r="BK531" s="151"/>
      <c r="BL531" s="151"/>
      <c r="BM531" s="151"/>
      <c r="BN531" s="151"/>
      <c r="BO531" s="151"/>
    </row>
    <row r="532" ht="15.75" customHeight="1">
      <c r="B532" s="151"/>
      <c r="C532" s="151"/>
      <c r="D532" s="151"/>
      <c r="E532" s="151"/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  <c r="AA532" s="151"/>
      <c r="AB532" s="151"/>
      <c r="AC532" s="151"/>
      <c r="AD532" s="151"/>
      <c r="AE532" s="151"/>
      <c r="AF532" s="151"/>
      <c r="AG532" s="151"/>
      <c r="AH532" s="151"/>
      <c r="AI532" s="151"/>
      <c r="AJ532" s="151"/>
      <c r="AK532" s="151"/>
      <c r="BK532" s="151"/>
      <c r="BL532" s="151"/>
      <c r="BM532" s="151"/>
      <c r="BN532" s="151"/>
      <c r="BO532" s="151"/>
    </row>
    <row r="533" ht="15.75" customHeight="1">
      <c r="B533" s="151"/>
      <c r="C533" s="151"/>
      <c r="D533" s="151"/>
      <c r="E533" s="151"/>
      <c r="F533" s="151"/>
      <c r="G533" s="151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  <c r="AA533" s="151"/>
      <c r="AB533" s="151"/>
      <c r="AC533" s="151"/>
      <c r="AD533" s="151"/>
      <c r="AE533" s="151"/>
      <c r="AF533" s="151"/>
      <c r="AG533" s="151"/>
      <c r="AH533" s="151"/>
      <c r="AI533" s="151"/>
      <c r="AJ533" s="151"/>
      <c r="AK533" s="151"/>
      <c r="BK533" s="151"/>
      <c r="BL533" s="151"/>
      <c r="BM533" s="151"/>
      <c r="BN533" s="151"/>
      <c r="BO533" s="151"/>
    </row>
    <row r="534" ht="15.75" customHeight="1">
      <c r="B534" s="151"/>
      <c r="C534" s="151"/>
      <c r="D534" s="151"/>
      <c r="E534" s="151"/>
      <c r="F534" s="151"/>
      <c r="G534" s="151"/>
      <c r="H534" s="151"/>
      <c r="I534" s="151"/>
      <c r="J534" s="151"/>
      <c r="K534" s="151"/>
      <c r="L534" s="151"/>
      <c r="M534" s="151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151"/>
      <c r="AG534" s="151"/>
      <c r="AH534" s="151"/>
      <c r="AI534" s="151"/>
      <c r="AJ534" s="151"/>
      <c r="AK534" s="151"/>
      <c r="BK534" s="151"/>
      <c r="BL534" s="151"/>
      <c r="BM534" s="151"/>
      <c r="BN534" s="151"/>
      <c r="BO534" s="151"/>
    </row>
    <row r="535" ht="15.75" customHeight="1">
      <c r="B535" s="151"/>
      <c r="C535" s="151"/>
      <c r="D535" s="151"/>
      <c r="E535" s="151"/>
      <c r="F535" s="151"/>
      <c r="G535" s="151"/>
      <c r="H535" s="151"/>
      <c r="I535" s="151"/>
      <c r="J535" s="151"/>
      <c r="K535" s="151"/>
      <c r="L535" s="151"/>
      <c r="M535" s="151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  <c r="AA535" s="151"/>
      <c r="AB535" s="151"/>
      <c r="AC535" s="151"/>
      <c r="AD535" s="151"/>
      <c r="AE535" s="151"/>
      <c r="AF535" s="151"/>
      <c r="AG535" s="151"/>
      <c r="AH535" s="151"/>
      <c r="AI535" s="151"/>
      <c r="AJ535" s="151"/>
      <c r="AK535" s="151"/>
      <c r="BK535" s="151"/>
      <c r="BL535" s="151"/>
      <c r="BM535" s="151"/>
      <c r="BN535" s="151"/>
      <c r="BO535" s="151"/>
    </row>
    <row r="536" ht="15.75" customHeight="1">
      <c r="B536" s="151"/>
      <c r="C536" s="151"/>
      <c r="D536" s="151"/>
      <c r="E536" s="151"/>
      <c r="F536" s="151"/>
      <c r="G536" s="151"/>
      <c r="H536" s="151"/>
      <c r="I536" s="151"/>
      <c r="J536" s="151"/>
      <c r="K536" s="151"/>
      <c r="L536" s="151"/>
      <c r="M536" s="151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  <c r="AA536" s="151"/>
      <c r="AB536" s="151"/>
      <c r="AC536" s="151"/>
      <c r="AD536" s="151"/>
      <c r="AE536" s="151"/>
      <c r="AF536" s="151"/>
      <c r="AG536" s="151"/>
      <c r="AH536" s="151"/>
      <c r="AI536" s="151"/>
      <c r="AJ536" s="151"/>
      <c r="AK536" s="151"/>
      <c r="BK536" s="151"/>
      <c r="BL536" s="151"/>
      <c r="BM536" s="151"/>
      <c r="BN536" s="151"/>
      <c r="BO536" s="151"/>
    </row>
    <row r="537" ht="15.75" customHeight="1">
      <c r="B537" s="151"/>
      <c r="C537" s="151"/>
      <c r="D537" s="151"/>
      <c r="E537" s="151"/>
      <c r="F537" s="151"/>
      <c r="G537" s="151"/>
      <c r="H537" s="151"/>
      <c r="I537" s="151"/>
      <c r="J537" s="151"/>
      <c r="K537" s="151"/>
      <c r="L537" s="151"/>
      <c r="M537" s="151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  <c r="AA537" s="151"/>
      <c r="AB537" s="151"/>
      <c r="AC537" s="151"/>
      <c r="AD537" s="151"/>
      <c r="AE537" s="151"/>
      <c r="AF537" s="151"/>
      <c r="AG537" s="151"/>
      <c r="AH537" s="151"/>
      <c r="AI537" s="151"/>
      <c r="AJ537" s="151"/>
      <c r="AK537" s="151"/>
      <c r="BK537" s="151"/>
      <c r="BL537" s="151"/>
      <c r="BM537" s="151"/>
      <c r="BN537" s="151"/>
      <c r="BO537" s="151"/>
    </row>
    <row r="538" ht="15.75" customHeight="1">
      <c r="B538" s="151"/>
      <c r="C538" s="151"/>
      <c r="D538" s="151"/>
      <c r="E538" s="151"/>
      <c r="F538" s="151"/>
      <c r="G538" s="151"/>
      <c r="H538" s="151"/>
      <c r="I538" s="151"/>
      <c r="J538" s="151"/>
      <c r="K538" s="151"/>
      <c r="L538" s="151"/>
      <c r="M538" s="151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  <c r="AA538" s="151"/>
      <c r="AB538" s="151"/>
      <c r="AC538" s="151"/>
      <c r="AD538" s="151"/>
      <c r="AE538" s="151"/>
      <c r="AF538" s="151"/>
      <c r="AG538" s="151"/>
      <c r="AH538" s="151"/>
      <c r="AI538" s="151"/>
      <c r="AJ538" s="151"/>
      <c r="AK538" s="151"/>
      <c r="BK538" s="151"/>
      <c r="BL538" s="151"/>
      <c r="BM538" s="151"/>
      <c r="BN538" s="151"/>
      <c r="BO538" s="151"/>
    </row>
    <row r="539" ht="15.75" customHeight="1">
      <c r="B539" s="151"/>
      <c r="C539" s="151"/>
      <c r="D539" s="151"/>
      <c r="E539" s="151"/>
      <c r="F539" s="151"/>
      <c r="G539" s="151"/>
      <c r="H539" s="151"/>
      <c r="I539" s="151"/>
      <c r="J539" s="151"/>
      <c r="K539" s="151"/>
      <c r="L539" s="151"/>
      <c r="M539" s="151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  <c r="AA539" s="151"/>
      <c r="AB539" s="151"/>
      <c r="AC539" s="151"/>
      <c r="AD539" s="151"/>
      <c r="AE539" s="151"/>
      <c r="AF539" s="151"/>
      <c r="AG539" s="151"/>
      <c r="AH539" s="151"/>
      <c r="AI539" s="151"/>
      <c r="AJ539" s="151"/>
      <c r="AK539" s="151"/>
      <c r="BK539" s="151"/>
      <c r="BL539" s="151"/>
      <c r="BM539" s="151"/>
      <c r="BN539" s="151"/>
      <c r="BO539" s="151"/>
    </row>
    <row r="540" ht="15.75" customHeight="1">
      <c r="B540" s="151"/>
      <c r="C540" s="151"/>
      <c r="D540" s="151"/>
      <c r="E540" s="151"/>
      <c r="F540" s="151"/>
      <c r="G540" s="151"/>
      <c r="H540" s="151"/>
      <c r="I540" s="151"/>
      <c r="J540" s="151"/>
      <c r="K540" s="151"/>
      <c r="L540" s="151"/>
      <c r="M540" s="151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  <c r="AA540" s="151"/>
      <c r="AB540" s="151"/>
      <c r="AC540" s="151"/>
      <c r="AD540" s="151"/>
      <c r="AE540" s="151"/>
      <c r="AF540" s="151"/>
      <c r="AG540" s="151"/>
      <c r="AH540" s="151"/>
      <c r="AI540" s="151"/>
      <c r="AJ540" s="151"/>
      <c r="AK540" s="151"/>
      <c r="BK540" s="151"/>
      <c r="BL540" s="151"/>
      <c r="BM540" s="151"/>
      <c r="BN540" s="151"/>
      <c r="BO540" s="151"/>
    </row>
    <row r="541" ht="15.75" customHeight="1">
      <c r="B541" s="151"/>
      <c r="C541" s="151"/>
      <c r="D541" s="151"/>
      <c r="E541" s="151"/>
      <c r="F541" s="151"/>
      <c r="G541" s="151"/>
      <c r="H541" s="151"/>
      <c r="I541" s="151"/>
      <c r="J541" s="151"/>
      <c r="K541" s="151"/>
      <c r="L541" s="151"/>
      <c r="M541" s="151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  <c r="AA541" s="151"/>
      <c r="AB541" s="151"/>
      <c r="AC541" s="151"/>
      <c r="AD541" s="151"/>
      <c r="AE541" s="151"/>
      <c r="AF541" s="151"/>
      <c r="AG541" s="151"/>
      <c r="AH541" s="151"/>
      <c r="AI541" s="151"/>
      <c r="AJ541" s="151"/>
      <c r="AK541" s="151"/>
      <c r="BK541" s="151"/>
      <c r="BL541" s="151"/>
      <c r="BM541" s="151"/>
      <c r="BN541" s="151"/>
      <c r="BO541" s="151"/>
    </row>
    <row r="542" ht="15.75" customHeight="1">
      <c r="B542" s="151"/>
      <c r="C542" s="151"/>
      <c r="D542" s="151"/>
      <c r="E542" s="151"/>
      <c r="F542" s="151"/>
      <c r="G542" s="151"/>
      <c r="H542" s="151"/>
      <c r="I542" s="151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1"/>
      <c r="AB542" s="151"/>
      <c r="AC542" s="151"/>
      <c r="AD542" s="151"/>
      <c r="AE542" s="151"/>
      <c r="AF542" s="151"/>
      <c r="AG542" s="151"/>
      <c r="AH542" s="151"/>
      <c r="AI542" s="151"/>
      <c r="AJ542" s="151"/>
      <c r="AK542" s="151"/>
      <c r="BK542" s="151"/>
      <c r="BL542" s="151"/>
      <c r="BM542" s="151"/>
      <c r="BN542" s="151"/>
      <c r="BO542" s="151"/>
    </row>
    <row r="543" ht="15.75" customHeight="1">
      <c r="B543" s="151"/>
      <c r="C543" s="151"/>
      <c r="D543" s="151"/>
      <c r="E543" s="151"/>
      <c r="F543" s="151"/>
      <c r="G543" s="151"/>
      <c r="H543" s="151"/>
      <c r="I543" s="151"/>
      <c r="J543" s="151"/>
      <c r="K543" s="151"/>
      <c r="L543" s="151"/>
      <c r="M543" s="151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  <c r="AA543" s="151"/>
      <c r="AB543" s="151"/>
      <c r="AC543" s="151"/>
      <c r="AD543" s="151"/>
      <c r="AE543" s="151"/>
      <c r="AF543" s="151"/>
      <c r="AG543" s="151"/>
      <c r="AH543" s="151"/>
      <c r="AI543" s="151"/>
      <c r="AJ543" s="151"/>
      <c r="AK543" s="151"/>
      <c r="BK543" s="151"/>
      <c r="BL543" s="151"/>
      <c r="BM543" s="151"/>
      <c r="BN543" s="151"/>
      <c r="BO543" s="151"/>
    </row>
    <row r="544" ht="15.75" customHeight="1">
      <c r="B544" s="151"/>
      <c r="C544" s="151"/>
      <c r="D544" s="151"/>
      <c r="E544" s="151"/>
      <c r="F544" s="151"/>
      <c r="G544" s="151"/>
      <c r="H544" s="151"/>
      <c r="I544" s="151"/>
      <c r="J544" s="151"/>
      <c r="K544" s="151"/>
      <c r="L544" s="151"/>
      <c r="M544" s="151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  <c r="AA544" s="151"/>
      <c r="AB544" s="151"/>
      <c r="AC544" s="151"/>
      <c r="AD544" s="151"/>
      <c r="AE544" s="151"/>
      <c r="AF544" s="151"/>
      <c r="AG544" s="151"/>
      <c r="AH544" s="151"/>
      <c r="AI544" s="151"/>
      <c r="AJ544" s="151"/>
      <c r="AK544" s="151"/>
      <c r="BK544" s="151"/>
      <c r="BL544" s="151"/>
      <c r="BM544" s="151"/>
      <c r="BN544" s="151"/>
      <c r="BO544" s="151"/>
    </row>
    <row r="545" ht="15.75" customHeight="1">
      <c r="B545" s="151"/>
      <c r="C545" s="151"/>
      <c r="D545" s="151"/>
      <c r="E545" s="151"/>
      <c r="F545" s="151"/>
      <c r="G545" s="151"/>
      <c r="H545" s="151"/>
      <c r="I545" s="151"/>
      <c r="J545" s="151"/>
      <c r="K545" s="151"/>
      <c r="L545" s="151"/>
      <c r="M545" s="151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  <c r="AJ545" s="151"/>
      <c r="AK545" s="151"/>
      <c r="BK545" s="151"/>
      <c r="BL545" s="151"/>
      <c r="BM545" s="151"/>
      <c r="BN545" s="151"/>
      <c r="BO545" s="151"/>
    </row>
    <row r="546" ht="15.75" customHeight="1"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  <c r="AC546" s="151"/>
      <c r="AD546" s="151"/>
      <c r="AE546" s="151"/>
      <c r="AF546" s="151"/>
      <c r="AG546" s="151"/>
      <c r="AH546" s="151"/>
      <c r="AI546" s="151"/>
      <c r="AJ546" s="151"/>
      <c r="AK546" s="151"/>
      <c r="BK546" s="151"/>
      <c r="BL546" s="151"/>
      <c r="BM546" s="151"/>
      <c r="BN546" s="151"/>
      <c r="BO546" s="151"/>
    </row>
    <row r="547" ht="15.75" customHeight="1">
      <c r="B547" s="151"/>
      <c r="C547" s="151"/>
      <c r="D547" s="151"/>
      <c r="E547" s="151"/>
      <c r="F547" s="151"/>
      <c r="G547" s="151"/>
      <c r="H547" s="151"/>
      <c r="I547" s="151"/>
      <c r="J547" s="151"/>
      <c r="K547" s="151"/>
      <c r="L547" s="151"/>
      <c r="M547" s="151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51"/>
      <c r="AB547" s="151"/>
      <c r="AC547" s="151"/>
      <c r="AD547" s="151"/>
      <c r="AE547" s="151"/>
      <c r="AF547" s="151"/>
      <c r="AG547" s="151"/>
      <c r="AH547" s="151"/>
      <c r="AI547" s="151"/>
      <c r="AJ547" s="151"/>
      <c r="AK547" s="151"/>
      <c r="BK547" s="151"/>
      <c r="BL547" s="151"/>
      <c r="BM547" s="151"/>
      <c r="BN547" s="151"/>
      <c r="BO547" s="151"/>
    </row>
    <row r="548" ht="15.75" customHeight="1">
      <c r="B548" s="151"/>
      <c r="C548" s="151"/>
      <c r="D548" s="151"/>
      <c r="E548" s="151"/>
      <c r="F548" s="151"/>
      <c r="G548" s="151"/>
      <c r="H548" s="151"/>
      <c r="I548" s="151"/>
      <c r="J548" s="151"/>
      <c r="K548" s="151"/>
      <c r="L548" s="151"/>
      <c r="M548" s="151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  <c r="AA548" s="151"/>
      <c r="AB548" s="151"/>
      <c r="AC548" s="151"/>
      <c r="AD548" s="151"/>
      <c r="AE548" s="151"/>
      <c r="AF548" s="151"/>
      <c r="AG548" s="151"/>
      <c r="AH548" s="151"/>
      <c r="AI548" s="151"/>
      <c r="AJ548" s="151"/>
      <c r="AK548" s="151"/>
      <c r="BK548" s="151"/>
      <c r="BL548" s="151"/>
      <c r="BM548" s="151"/>
      <c r="BN548" s="151"/>
      <c r="BO548" s="151"/>
    </row>
    <row r="549" ht="15.75" customHeight="1">
      <c r="B549" s="151"/>
      <c r="C549" s="151"/>
      <c r="D549" s="151"/>
      <c r="E549" s="151"/>
      <c r="F549" s="151"/>
      <c r="G549" s="151"/>
      <c r="H549" s="151"/>
      <c r="I549" s="151"/>
      <c r="J549" s="151"/>
      <c r="K549" s="151"/>
      <c r="L549" s="151"/>
      <c r="M549" s="151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  <c r="AA549" s="151"/>
      <c r="AB549" s="151"/>
      <c r="AC549" s="151"/>
      <c r="AD549" s="151"/>
      <c r="AE549" s="151"/>
      <c r="AF549" s="151"/>
      <c r="AG549" s="151"/>
      <c r="AH549" s="151"/>
      <c r="AI549" s="151"/>
      <c r="AJ549" s="151"/>
      <c r="AK549" s="151"/>
      <c r="BK549" s="151"/>
      <c r="BL549" s="151"/>
      <c r="BM549" s="151"/>
      <c r="BN549" s="151"/>
      <c r="BO549" s="151"/>
    </row>
    <row r="550" ht="15.75" customHeight="1"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  <c r="AC550" s="151"/>
      <c r="AD550" s="151"/>
      <c r="AE550" s="151"/>
      <c r="AF550" s="151"/>
      <c r="AG550" s="151"/>
      <c r="AH550" s="151"/>
      <c r="AI550" s="151"/>
      <c r="AJ550" s="151"/>
      <c r="AK550" s="151"/>
      <c r="BK550" s="151"/>
      <c r="BL550" s="151"/>
      <c r="BM550" s="151"/>
      <c r="BN550" s="151"/>
      <c r="BO550" s="151"/>
    </row>
    <row r="551" ht="15.75" customHeight="1">
      <c r="B551" s="151"/>
      <c r="C551" s="151"/>
      <c r="D551" s="151"/>
      <c r="E551" s="151"/>
      <c r="F551" s="151"/>
      <c r="G551" s="151"/>
      <c r="H551" s="151"/>
      <c r="I551" s="151"/>
      <c r="J551" s="151"/>
      <c r="K551" s="151"/>
      <c r="L551" s="151"/>
      <c r="M551" s="151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51"/>
      <c r="AB551" s="151"/>
      <c r="AC551" s="151"/>
      <c r="AD551" s="151"/>
      <c r="AE551" s="151"/>
      <c r="AF551" s="151"/>
      <c r="AG551" s="151"/>
      <c r="AH551" s="151"/>
      <c r="AI551" s="151"/>
      <c r="AJ551" s="151"/>
      <c r="AK551" s="151"/>
      <c r="BK551" s="151"/>
      <c r="BL551" s="151"/>
      <c r="BM551" s="151"/>
      <c r="BN551" s="151"/>
      <c r="BO551" s="151"/>
    </row>
    <row r="552" ht="15.75" customHeight="1">
      <c r="B552" s="151"/>
      <c r="C552" s="151"/>
      <c r="D552" s="151"/>
      <c r="E552" s="151"/>
      <c r="F552" s="151"/>
      <c r="G552" s="151"/>
      <c r="H552" s="151"/>
      <c r="I552" s="151"/>
      <c r="J552" s="151"/>
      <c r="K552" s="151"/>
      <c r="L552" s="151"/>
      <c r="M552" s="151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  <c r="AA552" s="151"/>
      <c r="AB552" s="151"/>
      <c r="AC552" s="151"/>
      <c r="AD552" s="151"/>
      <c r="AE552" s="151"/>
      <c r="AF552" s="151"/>
      <c r="AG552" s="151"/>
      <c r="AH552" s="151"/>
      <c r="AI552" s="151"/>
      <c r="AJ552" s="151"/>
      <c r="AK552" s="151"/>
      <c r="BK552" s="151"/>
      <c r="BL552" s="151"/>
      <c r="BM552" s="151"/>
      <c r="BN552" s="151"/>
      <c r="BO552" s="151"/>
    </row>
    <row r="553" ht="15.75" customHeight="1">
      <c r="B553" s="151"/>
      <c r="C553" s="151"/>
      <c r="D553" s="151"/>
      <c r="E553" s="151"/>
      <c r="F553" s="151"/>
      <c r="G553" s="151"/>
      <c r="H553" s="151"/>
      <c r="I553" s="151"/>
      <c r="J553" s="151"/>
      <c r="K553" s="151"/>
      <c r="L553" s="151"/>
      <c r="M553" s="151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  <c r="AA553" s="151"/>
      <c r="AB553" s="151"/>
      <c r="AC553" s="151"/>
      <c r="AD553" s="151"/>
      <c r="AE553" s="151"/>
      <c r="AF553" s="151"/>
      <c r="AG553" s="151"/>
      <c r="AH553" s="151"/>
      <c r="AI553" s="151"/>
      <c r="AJ553" s="151"/>
      <c r="AK553" s="151"/>
      <c r="BK553" s="151"/>
      <c r="BL553" s="151"/>
      <c r="BM553" s="151"/>
      <c r="BN553" s="151"/>
      <c r="BO553" s="151"/>
    </row>
    <row r="554" ht="15.75" customHeight="1">
      <c r="B554" s="151"/>
      <c r="C554" s="151"/>
      <c r="D554" s="151"/>
      <c r="E554" s="151"/>
      <c r="F554" s="151"/>
      <c r="G554" s="151"/>
      <c r="H554" s="151"/>
      <c r="I554" s="151"/>
      <c r="J554" s="151"/>
      <c r="K554" s="151"/>
      <c r="L554" s="151"/>
      <c r="M554" s="151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  <c r="AA554" s="151"/>
      <c r="AB554" s="151"/>
      <c r="AC554" s="151"/>
      <c r="AD554" s="151"/>
      <c r="AE554" s="151"/>
      <c r="AF554" s="151"/>
      <c r="AG554" s="151"/>
      <c r="AH554" s="151"/>
      <c r="AI554" s="151"/>
      <c r="AJ554" s="151"/>
      <c r="AK554" s="151"/>
      <c r="BK554" s="151"/>
      <c r="BL554" s="151"/>
      <c r="BM554" s="151"/>
      <c r="BN554" s="151"/>
      <c r="BO554" s="151"/>
    </row>
    <row r="555" ht="15.75" customHeight="1">
      <c r="B555" s="151"/>
      <c r="C555" s="151"/>
      <c r="D555" s="151"/>
      <c r="E555" s="151"/>
      <c r="F555" s="151"/>
      <c r="G555" s="151"/>
      <c r="H555" s="151"/>
      <c r="I555" s="151"/>
      <c r="J555" s="151"/>
      <c r="K555" s="151"/>
      <c r="L555" s="151"/>
      <c r="M555" s="151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  <c r="AA555" s="151"/>
      <c r="AB555" s="151"/>
      <c r="AC555" s="151"/>
      <c r="AD555" s="151"/>
      <c r="AE555" s="151"/>
      <c r="AF555" s="151"/>
      <c r="AG555" s="151"/>
      <c r="AH555" s="151"/>
      <c r="AI555" s="151"/>
      <c r="AJ555" s="151"/>
      <c r="AK555" s="151"/>
      <c r="BK555" s="151"/>
      <c r="BL555" s="151"/>
      <c r="BM555" s="151"/>
      <c r="BN555" s="151"/>
      <c r="BO555" s="151"/>
    </row>
    <row r="556" ht="15.75" customHeight="1">
      <c r="B556" s="151"/>
      <c r="C556" s="151"/>
      <c r="D556" s="151"/>
      <c r="E556" s="151"/>
      <c r="F556" s="151"/>
      <c r="G556" s="151"/>
      <c r="H556" s="151"/>
      <c r="I556" s="151"/>
      <c r="J556" s="151"/>
      <c r="K556" s="151"/>
      <c r="L556" s="151"/>
      <c r="M556" s="151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  <c r="AA556" s="151"/>
      <c r="AB556" s="151"/>
      <c r="AC556" s="151"/>
      <c r="AD556" s="151"/>
      <c r="AE556" s="151"/>
      <c r="AF556" s="151"/>
      <c r="AG556" s="151"/>
      <c r="AH556" s="151"/>
      <c r="AI556" s="151"/>
      <c r="AJ556" s="151"/>
      <c r="AK556" s="151"/>
      <c r="BK556" s="151"/>
      <c r="BL556" s="151"/>
      <c r="BM556" s="151"/>
      <c r="BN556" s="151"/>
      <c r="BO556" s="151"/>
    </row>
    <row r="557" ht="15.75" customHeight="1">
      <c r="B557" s="151"/>
      <c r="C557" s="151"/>
      <c r="D557" s="151"/>
      <c r="E557" s="151"/>
      <c r="F557" s="151"/>
      <c r="G557" s="151"/>
      <c r="H557" s="151"/>
      <c r="I557" s="151"/>
      <c r="J557" s="151"/>
      <c r="K557" s="151"/>
      <c r="L557" s="151"/>
      <c r="M557" s="151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  <c r="AA557" s="151"/>
      <c r="AB557" s="151"/>
      <c r="AC557" s="151"/>
      <c r="AD557" s="151"/>
      <c r="AE557" s="151"/>
      <c r="AF557" s="151"/>
      <c r="AG557" s="151"/>
      <c r="AH557" s="151"/>
      <c r="AI557" s="151"/>
      <c r="AJ557" s="151"/>
      <c r="AK557" s="151"/>
      <c r="BK557" s="151"/>
      <c r="BL557" s="151"/>
      <c r="BM557" s="151"/>
      <c r="BN557" s="151"/>
      <c r="BO557" s="151"/>
    </row>
    <row r="558" ht="15.75" customHeight="1">
      <c r="B558" s="151"/>
      <c r="C558" s="151"/>
      <c r="D558" s="151"/>
      <c r="E558" s="151"/>
      <c r="F558" s="151"/>
      <c r="G558" s="151"/>
      <c r="H558" s="151"/>
      <c r="I558" s="151"/>
      <c r="J558" s="151"/>
      <c r="K558" s="151"/>
      <c r="L558" s="151"/>
      <c r="M558" s="151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  <c r="AA558" s="151"/>
      <c r="AB558" s="151"/>
      <c r="AC558" s="151"/>
      <c r="AD558" s="151"/>
      <c r="AE558" s="151"/>
      <c r="AF558" s="151"/>
      <c r="AG558" s="151"/>
      <c r="AH558" s="151"/>
      <c r="AI558" s="151"/>
      <c r="AJ558" s="151"/>
      <c r="AK558" s="151"/>
      <c r="BK558" s="151"/>
      <c r="BL558" s="151"/>
      <c r="BM558" s="151"/>
      <c r="BN558" s="151"/>
      <c r="BO558" s="151"/>
    </row>
    <row r="559" ht="15.75" customHeight="1">
      <c r="B559" s="151"/>
      <c r="C559" s="151"/>
      <c r="D559" s="151"/>
      <c r="E559" s="151"/>
      <c r="F559" s="151"/>
      <c r="G559" s="151"/>
      <c r="H559" s="151"/>
      <c r="I559" s="151"/>
      <c r="J559" s="151"/>
      <c r="K559" s="151"/>
      <c r="L559" s="151"/>
      <c r="M559" s="151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  <c r="AA559" s="151"/>
      <c r="AB559" s="151"/>
      <c r="AC559" s="151"/>
      <c r="AD559" s="151"/>
      <c r="AE559" s="151"/>
      <c r="AF559" s="151"/>
      <c r="AG559" s="151"/>
      <c r="AH559" s="151"/>
      <c r="AI559" s="151"/>
      <c r="AJ559" s="151"/>
      <c r="AK559" s="151"/>
      <c r="BK559" s="151"/>
      <c r="BL559" s="151"/>
      <c r="BM559" s="151"/>
      <c r="BN559" s="151"/>
      <c r="BO559" s="151"/>
    </row>
    <row r="560" ht="15.75" customHeight="1">
      <c r="B560" s="151"/>
      <c r="C560" s="151"/>
      <c r="D560" s="151"/>
      <c r="E560" s="151"/>
      <c r="F560" s="151"/>
      <c r="G560" s="151"/>
      <c r="H560" s="151"/>
      <c r="I560" s="151"/>
      <c r="J560" s="151"/>
      <c r="K560" s="151"/>
      <c r="L560" s="151"/>
      <c r="M560" s="151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51"/>
      <c r="AB560" s="151"/>
      <c r="AC560" s="151"/>
      <c r="AD560" s="151"/>
      <c r="AE560" s="151"/>
      <c r="AF560" s="151"/>
      <c r="AG560" s="151"/>
      <c r="AH560" s="151"/>
      <c r="AI560" s="151"/>
      <c r="AJ560" s="151"/>
      <c r="AK560" s="151"/>
      <c r="BK560" s="151"/>
      <c r="BL560" s="151"/>
      <c r="BM560" s="151"/>
      <c r="BN560" s="151"/>
      <c r="BO560" s="151"/>
    </row>
    <row r="561" ht="15.75" customHeight="1">
      <c r="B561" s="151"/>
      <c r="C561" s="151"/>
      <c r="D561" s="151"/>
      <c r="E561" s="151"/>
      <c r="F561" s="151"/>
      <c r="G561" s="151"/>
      <c r="H561" s="151"/>
      <c r="I561" s="151"/>
      <c r="J561" s="151"/>
      <c r="K561" s="151"/>
      <c r="L561" s="151"/>
      <c r="M561" s="151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  <c r="AA561" s="151"/>
      <c r="AB561" s="151"/>
      <c r="AC561" s="151"/>
      <c r="AD561" s="151"/>
      <c r="AE561" s="151"/>
      <c r="AF561" s="151"/>
      <c r="AG561" s="151"/>
      <c r="AH561" s="151"/>
      <c r="AI561" s="151"/>
      <c r="AJ561" s="151"/>
      <c r="AK561" s="151"/>
      <c r="BK561" s="151"/>
      <c r="BL561" s="151"/>
      <c r="BM561" s="151"/>
      <c r="BN561" s="151"/>
      <c r="BO561" s="151"/>
    </row>
    <row r="562" ht="15.75" customHeight="1">
      <c r="B562" s="151"/>
      <c r="C562" s="151"/>
      <c r="D562" s="151"/>
      <c r="E562" s="151"/>
      <c r="F562" s="151"/>
      <c r="G562" s="151"/>
      <c r="H562" s="151"/>
      <c r="I562" s="151"/>
      <c r="J562" s="151"/>
      <c r="K562" s="151"/>
      <c r="L562" s="151"/>
      <c r="M562" s="151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  <c r="AA562" s="151"/>
      <c r="AB562" s="151"/>
      <c r="AC562" s="151"/>
      <c r="AD562" s="151"/>
      <c r="AE562" s="151"/>
      <c r="AF562" s="151"/>
      <c r="AG562" s="151"/>
      <c r="AH562" s="151"/>
      <c r="AI562" s="151"/>
      <c r="AJ562" s="151"/>
      <c r="AK562" s="151"/>
      <c r="BK562" s="151"/>
      <c r="BL562" s="151"/>
      <c r="BM562" s="151"/>
      <c r="BN562" s="151"/>
      <c r="BO562" s="151"/>
    </row>
    <row r="563" ht="15.75" customHeight="1">
      <c r="B563" s="151"/>
      <c r="C563" s="151"/>
      <c r="D563" s="151"/>
      <c r="E563" s="151"/>
      <c r="F563" s="151"/>
      <c r="G563" s="151"/>
      <c r="H563" s="151"/>
      <c r="I563" s="151"/>
      <c r="J563" s="151"/>
      <c r="K563" s="151"/>
      <c r="L563" s="151"/>
      <c r="M563" s="151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  <c r="AA563" s="151"/>
      <c r="AB563" s="151"/>
      <c r="AC563" s="151"/>
      <c r="AD563" s="151"/>
      <c r="AE563" s="151"/>
      <c r="AF563" s="151"/>
      <c r="AG563" s="151"/>
      <c r="AH563" s="151"/>
      <c r="AI563" s="151"/>
      <c r="AJ563" s="151"/>
      <c r="AK563" s="151"/>
      <c r="BK563" s="151"/>
      <c r="BL563" s="151"/>
      <c r="BM563" s="151"/>
      <c r="BN563" s="151"/>
      <c r="BO563" s="151"/>
    </row>
    <row r="564" ht="15.75" customHeight="1">
      <c r="B564" s="151"/>
      <c r="C564" s="151"/>
      <c r="D564" s="151"/>
      <c r="E564" s="151"/>
      <c r="F564" s="151"/>
      <c r="G564" s="151"/>
      <c r="H564" s="151"/>
      <c r="I564" s="151"/>
      <c r="J564" s="151"/>
      <c r="K564" s="151"/>
      <c r="L564" s="151"/>
      <c r="M564" s="151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  <c r="AA564" s="151"/>
      <c r="AB564" s="151"/>
      <c r="AC564" s="151"/>
      <c r="AD564" s="151"/>
      <c r="AE564" s="151"/>
      <c r="AF564" s="151"/>
      <c r="AG564" s="151"/>
      <c r="AH564" s="151"/>
      <c r="AI564" s="151"/>
      <c r="AJ564" s="151"/>
      <c r="AK564" s="151"/>
      <c r="BK564" s="151"/>
      <c r="BL564" s="151"/>
      <c r="BM564" s="151"/>
      <c r="BN564" s="151"/>
      <c r="BO564" s="151"/>
    </row>
    <row r="565" ht="15.75" customHeight="1">
      <c r="B565" s="151"/>
      <c r="C565" s="151"/>
      <c r="D565" s="151"/>
      <c r="E565" s="151"/>
      <c r="F565" s="151"/>
      <c r="G565" s="151"/>
      <c r="H565" s="151"/>
      <c r="I565" s="151"/>
      <c r="J565" s="151"/>
      <c r="K565" s="151"/>
      <c r="L565" s="151"/>
      <c r="M565" s="151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  <c r="AA565" s="151"/>
      <c r="AB565" s="151"/>
      <c r="AC565" s="151"/>
      <c r="AD565" s="151"/>
      <c r="AE565" s="151"/>
      <c r="AF565" s="151"/>
      <c r="AG565" s="151"/>
      <c r="AH565" s="151"/>
      <c r="AI565" s="151"/>
      <c r="AJ565" s="151"/>
      <c r="AK565" s="151"/>
      <c r="BK565" s="151"/>
      <c r="BL565" s="151"/>
      <c r="BM565" s="151"/>
      <c r="BN565" s="151"/>
      <c r="BO565" s="151"/>
    </row>
    <row r="566" ht="15.75" customHeight="1">
      <c r="B566" s="151"/>
      <c r="C566" s="151"/>
      <c r="D566" s="151"/>
      <c r="E566" s="151"/>
      <c r="F566" s="151"/>
      <c r="G566" s="151"/>
      <c r="H566" s="151"/>
      <c r="I566" s="151"/>
      <c r="J566" s="151"/>
      <c r="K566" s="151"/>
      <c r="L566" s="151"/>
      <c r="M566" s="151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  <c r="AA566" s="151"/>
      <c r="AB566" s="151"/>
      <c r="AC566" s="151"/>
      <c r="AD566" s="151"/>
      <c r="AE566" s="151"/>
      <c r="AF566" s="151"/>
      <c r="AG566" s="151"/>
      <c r="AH566" s="151"/>
      <c r="AI566" s="151"/>
      <c r="AJ566" s="151"/>
      <c r="AK566" s="151"/>
      <c r="BK566" s="151"/>
      <c r="BL566" s="151"/>
      <c r="BM566" s="151"/>
      <c r="BN566" s="151"/>
      <c r="BO566" s="151"/>
    </row>
    <row r="567" ht="15.75" customHeight="1">
      <c r="B567" s="151"/>
      <c r="C567" s="151"/>
      <c r="D567" s="151"/>
      <c r="E567" s="151"/>
      <c r="F567" s="151"/>
      <c r="G567" s="151"/>
      <c r="H567" s="151"/>
      <c r="I567" s="151"/>
      <c r="J567" s="151"/>
      <c r="K567" s="151"/>
      <c r="L567" s="151"/>
      <c r="M567" s="151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151"/>
      <c r="AG567" s="151"/>
      <c r="AH567" s="151"/>
      <c r="AI567" s="151"/>
      <c r="AJ567" s="151"/>
      <c r="AK567" s="151"/>
      <c r="BK567" s="151"/>
      <c r="BL567" s="151"/>
      <c r="BM567" s="151"/>
      <c r="BN567" s="151"/>
      <c r="BO567" s="151"/>
    </row>
    <row r="568" ht="15.75" customHeight="1">
      <c r="B568" s="151"/>
      <c r="C568" s="151"/>
      <c r="D568" s="151"/>
      <c r="E568" s="151"/>
      <c r="F568" s="151"/>
      <c r="G568" s="151"/>
      <c r="H568" s="151"/>
      <c r="I568" s="151"/>
      <c r="J568" s="151"/>
      <c r="K568" s="151"/>
      <c r="L568" s="151"/>
      <c r="M568" s="151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  <c r="AA568" s="151"/>
      <c r="AB568" s="151"/>
      <c r="AC568" s="151"/>
      <c r="AD568" s="151"/>
      <c r="AE568" s="151"/>
      <c r="AF568" s="151"/>
      <c r="AG568" s="151"/>
      <c r="AH568" s="151"/>
      <c r="AI568" s="151"/>
      <c r="AJ568" s="151"/>
      <c r="AK568" s="151"/>
      <c r="BK568" s="151"/>
      <c r="BL568" s="151"/>
      <c r="BM568" s="151"/>
      <c r="BN568" s="151"/>
      <c r="BO568" s="151"/>
    </row>
    <row r="569" ht="15.75" customHeight="1">
      <c r="B569" s="151"/>
      <c r="C569" s="151"/>
      <c r="D569" s="151"/>
      <c r="E569" s="151"/>
      <c r="F569" s="151"/>
      <c r="G569" s="151"/>
      <c r="H569" s="151"/>
      <c r="I569" s="151"/>
      <c r="J569" s="151"/>
      <c r="K569" s="151"/>
      <c r="L569" s="151"/>
      <c r="M569" s="151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  <c r="AA569" s="151"/>
      <c r="AB569" s="151"/>
      <c r="AC569" s="151"/>
      <c r="AD569" s="151"/>
      <c r="AE569" s="151"/>
      <c r="AF569" s="151"/>
      <c r="AG569" s="151"/>
      <c r="AH569" s="151"/>
      <c r="AI569" s="151"/>
      <c r="AJ569" s="151"/>
      <c r="AK569" s="151"/>
      <c r="BK569" s="151"/>
      <c r="BL569" s="151"/>
      <c r="BM569" s="151"/>
      <c r="BN569" s="151"/>
      <c r="BO569" s="151"/>
    </row>
    <row r="570" ht="15.75" customHeight="1">
      <c r="B570" s="151"/>
      <c r="C570" s="151"/>
      <c r="D570" s="151"/>
      <c r="E570" s="151"/>
      <c r="F570" s="151"/>
      <c r="G570" s="151"/>
      <c r="H570" s="151"/>
      <c r="I570" s="151"/>
      <c r="J570" s="151"/>
      <c r="K570" s="151"/>
      <c r="L570" s="151"/>
      <c r="M570" s="151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  <c r="AA570" s="151"/>
      <c r="AB570" s="151"/>
      <c r="AC570" s="151"/>
      <c r="AD570" s="151"/>
      <c r="AE570" s="151"/>
      <c r="AF570" s="151"/>
      <c r="AG570" s="151"/>
      <c r="AH570" s="151"/>
      <c r="AI570" s="151"/>
      <c r="AJ570" s="151"/>
      <c r="AK570" s="151"/>
      <c r="BK570" s="151"/>
      <c r="BL570" s="151"/>
      <c r="BM570" s="151"/>
      <c r="BN570" s="151"/>
      <c r="BO570" s="151"/>
    </row>
    <row r="571" ht="15.75" customHeight="1">
      <c r="B571" s="151"/>
      <c r="C571" s="151"/>
      <c r="D571" s="151"/>
      <c r="E571" s="151"/>
      <c r="F571" s="151"/>
      <c r="G571" s="151"/>
      <c r="H571" s="151"/>
      <c r="I571" s="151"/>
      <c r="J571" s="151"/>
      <c r="K571" s="151"/>
      <c r="L571" s="151"/>
      <c r="M571" s="151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  <c r="AA571" s="151"/>
      <c r="AB571" s="151"/>
      <c r="AC571" s="151"/>
      <c r="AD571" s="151"/>
      <c r="AE571" s="151"/>
      <c r="AF571" s="151"/>
      <c r="AG571" s="151"/>
      <c r="AH571" s="151"/>
      <c r="AI571" s="151"/>
      <c r="AJ571" s="151"/>
      <c r="AK571" s="151"/>
      <c r="BK571" s="151"/>
      <c r="BL571" s="151"/>
      <c r="BM571" s="151"/>
      <c r="BN571" s="151"/>
      <c r="BO571" s="151"/>
    </row>
    <row r="572" ht="15.75" customHeight="1">
      <c r="B572" s="151"/>
      <c r="C572" s="151"/>
      <c r="D572" s="151"/>
      <c r="E572" s="151"/>
      <c r="F572" s="151"/>
      <c r="G572" s="151"/>
      <c r="H572" s="151"/>
      <c r="I572" s="151"/>
      <c r="J572" s="151"/>
      <c r="K572" s="151"/>
      <c r="L572" s="151"/>
      <c r="M572" s="151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  <c r="AA572" s="151"/>
      <c r="AB572" s="151"/>
      <c r="AC572" s="151"/>
      <c r="AD572" s="151"/>
      <c r="AE572" s="151"/>
      <c r="AF572" s="151"/>
      <c r="AG572" s="151"/>
      <c r="AH572" s="151"/>
      <c r="AI572" s="151"/>
      <c r="AJ572" s="151"/>
      <c r="AK572" s="151"/>
      <c r="BK572" s="151"/>
      <c r="BL572" s="151"/>
      <c r="BM572" s="151"/>
      <c r="BN572" s="151"/>
      <c r="BO572" s="151"/>
    </row>
    <row r="573" ht="15.75" customHeight="1">
      <c r="B573" s="151"/>
      <c r="C573" s="151"/>
      <c r="D573" s="151"/>
      <c r="E573" s="151"/>
      <c r="F573" s="151"/>
      <c r="G573" s="151"/>
      <c r="H573" s="151"/>
      <c r="I573" s="151"/>
      <c r="J573" s="151"/>
      <c r="K573" s="151"/>
      <c r="L573" s="151"/>
      <c r="M573" s="151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  <c r="AA573" s="151"/>
      <c r="AB573" s="151"/>
      <c r="AC573" s="151"/>
      <c r="AD573" s="151"/>
      <c r="AE573" s="151"/>
      <c r="AF573" s="151"/>
      <c r="AG573" s="151"/>
      <c r="AH573" s="151"/>
      <c r="AI573" s="151"/>
      <c r="AJ573" s="151"/>
      <c r="AK573" s="151"/>
      <c r="BK573" s="151"/>
      <c r="BL573" s="151"/>
      <c r="BM573" s="151"/>
      <c r="BN573" s="151"/>
      <c r="BO573" s="151"/>
    </row>
    <row r="574" ht="15.75" customHeight="1">
      <c r="B574" s="151"/>
      <c r="C574" s="151"/>
      <c r="D574" s="151"/>
      <c r="E574" s="151"/>
      <c r="F574" s="151"/>
      <c r="G574" s="151"/>
      <c r="H574" s="151"/>
      <c r="I574" s="151"/>
      <c r="J574" s="151"/>
      <c r="K574" s="151"/>
      <c r="L574" s="151"/>
      <c r="M574" s="151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  <c r="AA574" s="151"/>
      <c r="AB574" s="151"/>
      <c r="AC574" s="151"/>
      <c r="AD574" s="151"/>
      <c r="AE574" s="151"/>
      <c r="AF574" s="151"/>
      <c r="AG574" s="151"/>
      <c r="AH574" s="151"/>
      <c r="AI574" s="151"/>
      <c r="AJ574" s="151"/>
      <c r="AK574" s="151"/>
      <c r="BK574" s="151"/>
      <c r="BL574" s="151"/>
      <c r="BM574" s="151"/>
      <c r="BN574" s="151"/>
      <c r="BO574" s="151"/>
    </row>
    <row r="575" ht="15.75" customHeight="1">
      <c r="B575" s="151"/>
      <c r="C575" s="151"/>
      <c r="D575" s="151"/>
      <c r="E575" s="151"/>
      <c r="F575" s="151"/>
      <c r="G575" s="151"/>
      <c r="H575" s="151"/>
      <c r="I575" s="151"/>
      <c r="J575" s="151"/>
      <c r="K575" s="151"/>
      <c r="L575" s="151"/>
      <c r="M575" s="151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  <c r="AA575" s="151"/>
      <c r="AB575" s="151"/>
      <c r="AC575" s="151"/>
      <c r="AD575" s="151"/>
      <c r="AE575" s="151"/>
      <c r="AF575" s="151"/>
      <c r="AG575" s="151"/>
      <c r="AH575" s="151"/>
      <c r="AI575" s="151"/>
      <c r="AJ575" s="151"/>
      <c r="AK575" s="151"/>
      <c r="BK575" s="151"/>
      <c r="BL575" s="151"/>
      <c r="BM575" s="151"/>
      <c r="BN575" s="151"/>
      <c r="BO575" s="151"/>
    </row>
    <row r="576" ht="15.75" customHeight="1">
      <c r="B576" s="151"/>
      <c r="C576" s="151"/>
      <c r="D576" s="151"/>
      <c r="E576" s="151"/>
      <c r="F576" s="151"/>
      <c r="G576" s="151"/>
      <c r="H576" s="151"/>
      <c r="I576" s="151"/>
      <c r="J576" s="151"/>
      <c r="K576" s="151"/>
      <c r="L576" s="151"/>
      <c r="M576" s="151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  <c r="AA576" s="151"/>
      <c r="AB576" s="151"/>
      <c r="AC576" s="151"/>
      <c r="AD576" s="151"/>
      <c r="AE576" s="151"/>
      <c r="AF576" s="151"/>
      <c r="AG576" s="151"/>
      <c r="AH576" s="151"/>
      <c r="AI576" s="151"/>
      <c r="AJ576" s="151"/>
      <c r="AK576" s="151"/>
      <c r="BK576" s="151"/>
      <c r="BL576" s="151"/>
      <c r="BM576" s="151"/>
      <c r="BN576" s="151"/>
      <c r="BO576" s="151"/>
    </row>
    <row r="577" ht="15.75" customHeight="1">
      <c r="B577" s="151"/>
      <c r="C577" s="151"/>
      <c r="D577" s="151"/>
      <c r="E577" s="151"/>
      <c r="F577" s="151"/>
      <c r="G577" s="151"/>
      <c r="H577" s="151"/>
      <c r="I577" s="151"/>
      <c r="J577" s="151"/>
      <c r="K577" s="151"/>
      <c r="L577" s="151"/>
      <c r="M577" s="151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  <c r="AA577" s="151"/>
      <c r="AB577" s="151"/>
      <c r="AC577" s="151"/>
      <c r="AD577" s="151"/>
      <c r="AE577" s="151"/>
      <c r="AF577" s="151"/>
      <c r="AG577" s="151"/>
      <c r="AH577" s="151"/>
      <c r="AI577" s="151"/>
      <c r="AJ577" s="151"/>
      <c r="AK577" s="151"/>
      <c r="BK577" s="151"/>
      <c r="BL577" s="151"/>
      <c r="BM577" s="151"/>
      <c r="BN577" s="151"/>
      <c r="BO577" s="151"/>
    </row>
    <row r="578" ht="15.75" customHeight="1">
      <c r="B578" s="151"/>
      <c r="C578" s="151"/>
      <c r="D578" s="151"/>
      <c r="E578" s="151"/>
      <c r="F578" s="151"/>
      <c r="G578" s="151"/>
      <c r="H578" s="151"/>
      <c r="I578" s="151"/>
      <c r="J578" s="151"/>
      <c r="K578" s="151"/>
      <c r="L578" s="151"/>
      <c r="M578" s="151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  <c r="AA578" s="151"/>
      <c r="AB578" s="151"/>
      <c r="AC578" s="151"/>
      <c r="AD578" s="151"/>
      <c r="AE578" s="151"/>
      <c r="AF578" s="151"/>
      <c r="AG578" s="151"/>
      <c r="AH578" s="151"/>
      <c r="AI578" s="151"/>
      <c r="AJ578" s="151"/>
      <c r="AK578" s="151"/>
      <c r="BK578" s="151"/>
      <c r="BL578" s="151"/>
      <c r="BM578" s="151"/>
      <c r="BN578" s="151"/>
      <c r="BO578" s="151"/>
    </row>
    <row r="579" ht="15.75" customHeight="1">
      <c r="B579" s="151"/>
      <c r="C579" s="151"/>
      <c r="D579" s="151"/>
      <c r="E579" s="151"/>
      <c r="F579" s="151"/>
      <c r="G579" s="151"/>
      <c r="H579" s="151"/>
      <c r="I579" s="151"/>
      <c r="J579" s="151"/>
      <c r="K579" s="151"/>
      <c r="L579" s="151"/>
      <c r="M579" s="151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  <c r="AA579" s="151"/>
      <c r="AB579" s="151"/>
      <c r="AC579" s="151"/>
      <c r="AD579" s="151"/>
      <c r="AE579" s="151"/>
      <c r="AF579" s="151"/>
      <c r="AG579" s="151"/>
      <c r="AH579" s="151"/>
      <c r="AI579" s="151"/>
      <c r="AJ579" s="151"/>
      <c r="AK579" s="151"/>
      <c r="BK579" s="151"/>
      <c r="BL579" s="151"/>
      <c r="BM579" s="151"/>
      <c r="BN579" s="151"/>
      <c r="BO579" s="151"/>
    </row>
    <row r="580" ht="15.75" customHeight="1">
      <c r="B580" s="151"/>
      <c r="C580" s="151"/>
      <c r="D580" s="151"/>
      <c r="E580" s="151"/>
      <c r="F580" s="151"/>
      <c r="G580" s="151"/>
      <c r="H580" s="151"/>
      <c r="I580" s="151"/>
      <c r="J580" s="151"/>
      <c r="K580" s="151"/>
      <c r="L580" s="151"/>
      <c r="M580" s="151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  <c r="AA580" s="151"/>
      <c r="AB580" s="151"/>
      <c r="AC580" s="151"/>
      <c r="AD580" s="151"/>
      <c r="AE580" s="151"/>
      <c r="AF580" s="151"/>
      <c r="AG580" s="151"/>
      <c r="AH580" s="151"/>
      <c r="AI580" s="151"/>
      <c r="AJ580" s="151"/>
      <c r="AK580" s="151"/>
      <c r="BK580" s="151"/>
      <c r="BL580" s="151"/>
      <c r="BM580" s="151"/>
      <c r="BN580" s="151"/>
      <c r="BO580" s="151"/>
    </row>
    <row r="581" ht="15.75" customHeight="1">
      <c r="B581" s="151"/>
      <c r="C581" s="151"/>
      <c r="D581" s="151"/>
      <c r="E581" s="151"/>
      <c r="F581" s="151"/>
      <c r="G581" s="151"/>
      <c r="H581" s="151"/>
      <c r="I581" s="151"/>
      <c r="J581" s="151"/>
      <c r="K581" s="151"/>
      <c r="L581" s="151"/>
      <c r="M581" s="151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151"/>
      <c r="AG581" s="151"/>
      <c r="AH581" s="151"/>
      <c r="AI581" s="151"/>
      <c r="AJ581" s="151"/>
      <c r="AK581" s="151"/>
      <c r="BK581" s="151"/>
      <c r="BL581" s="151"/>
      <c r="BM581" s="151"/>
      <c r="BN581" s="151"/>
      <c r="BO581" s="151"/>
    </row>
    <row r="582" ht="15.75" customHeight="1">
      <c r="B582" s="151"/>
      <c r="C582" s="151"/>
      <c r="D582" s="151"/>
      <c r="E582" s="151"/>
      <c r="F582" s="151"/>
      <c r="G582" s="151"/>
      <c r="H582" s="151"/>
      <c r="I582" s="151"/>
      <c r="J582" s="151"/>
      <c r="K582" s="151"/>
      <c r="L582" s="151"/>
      <c r="M582" s="151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  <c r="AF582" s="151"/>
      <c r="AG582" s="151"/>
      <c r="AH582" s="151"/>
      <c r="AI582" s="151"/>
      <c r="AJ582" s="151"/>
      <c r="AK582" s="151"/>
      <c r="BK582" s="151"/>
      <c r="BL582" s="151"/>
      <c r="BM582" s="151"/>
      <c r="BN582" s="151"/>
      <c r="BO582" s="151"/>
    </row>
    <row r="583" ht="15.75" customHeight="1">
      <c r="B583" s="151"/>
      <c r="C583" s="151"/>
      <c r="D583" s="151"/>
      <c r="E583" s="151"/>
      <c r="F583" s="151"/>
      <c r="G583" s="151"/>
      <c r="H583" s="151"/>
      <c r="I583" s="151"/>
      <c r="J583" s="151"/>
      <c r="K583" s="151"/>
      <c r="L583" s="151"/>
      <c r="M583" s="151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  <c r="AA583" s="151"/>
      <c r="AB583" s="151"/>
      <c r="AC583" s="151"/>
      <c r="AD583" s="151"/>
      <c r="AE583" s="151"/>
      <c r="AF583" s="151"/>
      <c r="AG583" s="151"/>
      <c r="AH583" s="151"/>
      <c r="AI583" s="151"/>
      <c r="AJ583" s="151"/>
      <c r="AK583" s="151"/>
      <c r="BK583" s="151"/>
      <c r="BL583" s="151"/>
      <c r="BM583" s="151"/>
      <c r="BN583" s="151"/>
      <c r="BO583" s="151"/>
    </row>
    <row r="584" ht="15.75" customHeight="1"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151"/>
      <c r="M584" s="151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  <c r="AA584" s="151"/>
      <c r="AB584" s="151"/>
      <c r="AC584" s="151"/>
      <c r="AD584" s="151"/>
      <c r="AE584" s="151"/>
      <c r="AF584" s="151"/>
      <c r="AG584" s="151"/>
      <c r="AH584" s="151"/>
      <c r="AI584" s="151"/>
      <c r="AJ584" s="151"/>
      <c r="AK584" s="151"/>
      <c r="BK584" s="151"/>
      <c r="BL584" s="151"/>
      <c r="BM584" s="151"/>
      <c r="BN584" s="151"/>
      <c r="BO584" s="151"/>
    </row>
    <row r="585" ht="15.75" customHeight="1">
      <c r="B585" s="151"/>
      <c r="C585" s="151"/>
      <c r="D585" s="151"/>
      <c r="E585" s="151"/>
      <c r="F585" s="151"/>
      <c r="G585" s="151"/>
      <c r="H585" s="151"/>
      <c r="I585" s="151"/>
      <c r="J585" s="151"/>
      <c r="K585" s="151"/>
      <c r="L585" s="151"/>
      <c r="M585" s="151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  <c r="AA585" s="151"/>
      <c r="AB585" s="151"/>
      <c r="AC585" s="151"/>
      <c r="AD585" s="151"/>
      <c r="AE585" s="151"/>
      <c r="AF585" s="151"/>
      <c r="AG585" s="151"/>
      <c r="AH585" s="151"/>
      <c r="AI585" s="151"/>
      <c r="AJ585" s="151"/>
      <c r="AK585" s="151"/>
      <c r="BK585" s="151"/>
      <c r="BL585" s="151"/>
      <c r="BM585" s="151"/>
      <c r="BN585" s="151"/>
      <c r="BO585" s="151"/>
    </row>
    <row r="586" ht="15.75" customHeight="1">
      <c r="B586" s="151"/>
      <c r="C586" s="151"/>
      <c r="D586" s="151"/>
      <c r="E586" s="151"/>
      <c r="F586" s="151"/>
      <c r="G586" s="151"/>
      <c r="H586" s="151"/>
      <c r="I586" s="151"/>
      <c r="J586" s="151"/>
      <c r="K586" s="151"/>
      <c r="L586" s="151"/>
      <c r="M586" s="151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  <c r="AA586" s="151"/>
      <c r="AB586" s="151"/>
      <c r="AC586" s="151"/>
      <c r="AD586" s="151"/>
      <c r="AE586" s="151"/>
      <c r="AF586" s="151"/>
      <c r="AG586" s="151"/>
      <c r="AH586" s="151"/>
      <c r="AI586" s="151"/>
      <c r="AJ586" s="151"/>
      <c r="AK586" s="151"/>
      <c r="BK586" s="151"/>
      <c r="BL586" s="151"/>
      <c r="BM586" s="151"/>
      <c r="BN586" s="151"/>
      <c r="BO586" s="151"/>
    </row>
    <row r="587" ht="15.75" customHeight="1">
      <c r="B587" s="151"/>
      <c r="C587" s="151"/>
      <c r="D587" s="151"/>
      <c r="E587" s="151"/>
      <c r="F587" s="151"/>
      <c r="G587" s="151"/>
      <c r="H587" s="151"/>
      <c r="I587" s="151"/>
      <c r="J587" s="151"/>
      <c r="K587" s="151"/>
      <c r="L587" s="151"/>
      <c r="M587" s="151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  <c r="AA587" s="151"/>
      <c r="AB587" s="151"/>
      <c r="AC587" s="151"/>
      <c r="AD587" s="151"/>
      <c r="AE587" s="151"/>
      <c r="AF587" s="151"/>
      <c r="AG587" s="151"/>
      <c r="AH587" s="151"/>
      <c r="AI587" s="151"/>
      <c r="AJ587" s="151"/>
      <c r="AK587" s="151"/>
      <c r="BK587" s="151"/>
      <c r="BL587" s="151"/>
      <c r="BM587" s="151"/>
      <c r="BN587" s="151"/>
      <c r="BO587" s="151"/>
    </row>
    <row r="588" ht="15.75" customHeight="1">
      <c r="B588" s="151"/>
      <c r="C588" s="151"/>
      <c r="D588" s="151"/>
      <c r="E588" s="151"/>
      <c r="F588" s="151"/>
      <c r="G588" s="151"/>
      <c r="H588" s="151"/>
      <c r="I588" s="151"/>
      <c r="J588" s="151"/>
      <c r="K588" s="151"/>
      <c r="L588" s="151"/>
      <c r="M588" s="151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  <c r="AA588" s="151"/>
      <c r="AB588" s="151"/>
      <c r="AC588" s="151"/>
      <c r="AD588" s="151"/>
      <c r="AE588" s="151"/>
      <c r="AF588" s="151"/>
      <c r="AG588" s="151"/>
      <c r="AH588" s="151"/>
      <c r="AI588" s="151"/>
      <c r="AJ588" s="151"/>
      <c r="AK588" s="151"/>
      <c r="BK588" s="151"/>
      <c r="BL588" s="151"/>
      <c r="BM588" s="151"/>
      <c r="BN588" s="151"/>
      <c r="BO588" s="151"/>
    </row>
    <row r="589" ht="15.75" customHeight="1">
      <c r="B589" s="151"/>
      <c r="C589" s="151"/>
      <c r="D589" s="151"/>
      <c r="E589" s="151"/>
      <c r="F589" s="151"/>
      <c r="G589" s="151"/>
      <c r="H589" s="151"/>
      <c r="I589" s="151"/>
      <c r="J589" s="151"/>
      <c r="K589" s="151"/>
      <c r="L589" s="151"/>
      <c r="M589" s="151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  <c r="AA589" s="151"/>
      <c r="AB589" s="151"/>
      <c r="AC589" s="151"/>
      <c r="AD589" s="151"/>
      <c r="AE589" s="151"/>
      <c r="AF589" s="151"/>
      <c r="AG589" s="151"/>
      <c r="AH589" s="151"/>
      <c r="AI589" s="151"/>
      <c r="AJ589" s="151"/>
      <c r="AK589" s="151"/>
      <c r="BK589" s="151"/>
      <c r="BL589" s="151"/>
      <c r="BM589" s="151"/>
      <c r="BN589" s="151"/>
      <c r="BO589" s="151"/>
    </row>
    <row r="590" ht="15.75" customHeight="1">
      <c r="B590" s="151"/>
      <c r="C590" s="151"/>
      <c r="D590" s="151"/>
      <c r="E590" s="151"/>
      <c r="F590" s="151"/>
      <c r="G590" s="151"/>
      <c r="H590" s="151"/>
      <c r="I590" s="151"/>
      <c r="J590" s="151"/>
      <c r="K590" s="151"/>
      <c r="L590" s="151"/>
      <c r="M590" s="151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  <c r="AA590" s="151"/>
      <c r="AB590" s="151"/>
      <c r="AC590" s="151"/>
      <c r="AD590" s="151"/>
      <c r="AE590" s="151"/>
      <c r="AF590" s="151"/>
      <c r="AG590" s="151"/>
      <c r="AH590" s="151"/>
      <c r="AI590" s="151"/>
      <c r="AJ590" s="151"/>
      <c r="AK590" s="151"/>
      <c r="BK590" s="151"/>
      <c r="BL590" s="151"/>
      <c r="BM590" s="151"/>
      <c r="BN590" s="151"/>
      <c r="BO590" s="151"/>
    </row>
    <row r="591" ht="15.75" customHeight="1">
      <c r="B591" s="151"/>
      <c r="C591" s="151"/>
      <c r="D591" s="151"/>
      <c r="E591" s="151"/>
      <c r="F591" s="151"/>
      <c r="G591" s="151"/>
      <c r="H591" s="151"/>
      <c r="I591" s="151"/>
      <c r="J591" s="151"/>
      <c r="K591" s="151"/>
      <c r="L591" s="151"/>
      <c r="M591" s="151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  <c r="AA591" s="151"/>
      <c r="AB591" s="151"/>
      <c r="AC591" s="151"/>
      <c r="AD591" s="151"/>
      <c r="AE591" s="151"/>
      <c r="AF591" s="151"/>
      <c r="AG591" s="151"/>
      <c r="AH591" s="151"/>
      <c r="AI591" s="151"/>
      <c r="AJ591" s="151"/>
      <c r="AK591" s="151"/>
      <c r="BK591" s="151"/>
      <c r="BL591" s="151"/>
      <c r="BM591" s="151"/>
      <c r="BN591" s="151"/>
      <c r="BO591" s="151"/>
    </row>
    <row r="592" ht="15.75" customHeight="1">
      <c r="B592" s="151"/>
      <c r="C592" s="151"/>
      <c r="D592" s="151"/>
      <c r="E592" s="151"/>
      <c r="F592" s="151"/>
      <c r="G592" s="151"/>
      <c r="H592" s="151"/>
      <c r="I592" s="151"/>
      <c r="J592" s="151"/>
      <c r="K592" s="151"/>
      <c r="L592" s="151"/>
      <c r="M592" s="151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  <c r="AA592" s="151"/>
      <c r="AB592" s="151"/>
      <c r="AC592" s="151"/>
      <c r="AD592" s="151"/>
      <c r="AE592" s="151"/>
      <c r="AF592" s="151"/>
      <c r="AG592" s="151"/>
      <c r="AH592" s="151"/>
      <c r="AI592" s="151"/>
      <c r="AJ592" s="151"/>
      <c r="AK592" s="151"/>
      <c r="BK592" s="151"/>
      <c r="BL592" s="151"/>
      <c r="BM592" s="151"/>
      <c r="BN592" s="151"/>
      <c r="BO592" s="151"/>
    </row>
    <row r="593" ht="15.75" customHeight="1">
      <c r="B593" s="151"/>
      <c r="C593" s="151"/>
      <c r="D593" s="151"/>
      <c r="E593" s="151"/>
      <c r="F593" s="151"/>
      <c r="G593" s="151"/>
      <c r="H593" s="151"/>
      <c r="I593" s="151"/>
      <c r="J593" s="151"/>
      <c r="K593" s="151"/>
      <c r="L593" s="151"/>
      <c r="M593" s="151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  <c r="AA593" s="151"/>
      <c r="AB593" s="151"/>
      <c r="AC593" s="151"/>
      <c r="AD593" s="151"/>
      <c r="AE593" s="151"/>
      <c r="AF593" s="151"/>
      <c r="AG593" s="151"/>
      <c r="AH593" s="151"/>
      <c r="AI593" s="151"/>
      <c r="AJ593" s="151"/>
      <c r="AK593" s="151"/>
      <c r="BK593" s="151"/>
      <c r="BL593" s="151"/>
      <c r="BM593" s="151"/>
      <c r="BN593" s="151"/>
      <c r="BO593" s="151"/>
    </row>
    <row r="594" ht="15.75" customHeight="1">
      <c r="B594" s="151"/>
      <c r="C594" s="151"/>
      <c r="D594" s="151"/>
      <c r="E594" s="151"/>
      <c r="F594" s="151"/>
      <c r="G594" s="151"/>
      <c r="H594" s="151"/>
      <c r="I594" s="151"/>
      <c r="J594" s="151"/>
      <c r="K594" s="151"/>
      <c r="L594" s="151"/>
      <c r="M594" s="151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  <c r="AA594" s="151"/>
      <c r="AB594" s="151"/>
      <c r="AC594" s="151"/>
      <c r="AD594" s="151"/>
      <c r="AE594" s="151"/>
      <c r="AF594" s="151"/>
      <c r="AG594" s="151"/>
      <c r="AH594" s="151"/>
      <c r="AI594" s="151"/>
      <c r="AJ594" s="151"/>
      <c r="AK594" s="151"/>
      <c r="BK594" s="151"/>
      <c r="BL594" s="151"/>
      <c r="BM594" s="151"/>
      <c r="BN594" s="151"/>
      <c r="BO594" s="151"/>
    </row>
    <row r="595" ht="15.75" customHeight="1">
      <c r="B595" s="151"/>
      <c r="C595" s="151"/>
      <c r="D595" s="151"/>
      <c r="E595" s="151"/>
      <c r="F595" s="151"/>
      <c r="G595" s="151"/>
      <c r="H595" s="151"/>
      <c r="I595" s="151"/>
      <c r="J595" s="151"/>
      <c r="K595" s="151"/>
      <c r="L595" s="151"/>
      <c r="M595" s="151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151"/>
      <c r="AG595" s="151"/>
      <c r="AH595" s="151"/>
      <c r="AI595" s="151"/>
      <c r="AJ595" s="151"/>
      <c r="AK595" s="151"/>
      <c r="BK595" s="151"/>
      <c r="BL595" s="151"/>
      <c r="BM595" s="151"/>
      <c r="BN595" s="151"/>
      <c r="BO595" s="151"/>
    </row>
    <row r="596" ht="15.75" customHeight="1">
      <c r="B596" s="151"/>
      <c r="C596" s="151"/>
      <c r="D596" s="151"/>
      <c r="E596" s="151"/>
      <c r="F596" s="151"/>
      <c r="G596" s="151"/>
      <c r="H596" s="151"/>
      <c r="I596" s="151"/>
      <c r="J596" s="151"/>
      <c r="K596" s="151"/>
      <c r="L596" s="151"/>
      <c r="M596" s="151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  <c r="AA596" s="151"/>
      <c r="AB596" s="151"/>
      <c r="AC596" s="151"/>
      <c r="AD596" s="151"/>
      <c r="AE596" s="151"/>
      <c r="AF596" s="151"/>
      <c r="AG596" s="151"/>
      <c r="AH596" s="151"/>
      <c r="AI596" s="151"/>
      <c r="AJ596" s="151"/>
      <c r="AK596" s="151"/>
      <c r="BK596" s="151"/>
      <c r="BL596" s="151"/>
      <c r="BM596" s="151"/>
      <c r="BN596" s="151"/>
      <c r="BO596" s="151"/>
    </row>
    <row r="597" ht="15.75" customHeight="1">
      <c r="B597" s="151"/>
      <c r="C597" s="151"/>
      <c r="D597" s="151"/>
      <c r="E597" s="151"/>
      <c r="F597" s="151"/>
      <c r="G597" s="151"/>
      <c r="H597" s="151"/>
      <c r="I597" s="151"/>
      <c r="J597" s="151"/>
      <c r="K597" s="151"/>
      <c r="L597" s="151"/>
      <c r="M597" s="151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  <c r="AA597" s="151"/>
      <c r="AB597" s="151"/>
      <c r="AC597" s="151"/>
      <c r="AD597" s="151"/>
      <c r="AE597" s="151"/>
      <c r="AF597" s="151"/>
      <c r="AG597" s="151"/>
      <c r="AH597" s="151"/>
      <c r="AI597" s="151"/>
      <c r="AJ597" s="151"/>
      <c r="AK597" s="151"/>
      <c r="BK597" s="151"/>
      <c r="BL597" s="151"/>
      <c r="BM597" s="151"/>
      <c r="BN597" s="151"/>
      <c r="BO597" s="151"/>
    </row>
    <row r="598" ht="15.75" customHeight="1"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151"/>
      <c r="M598" s="151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  <c r="AA598" s="151"/>
      <c r="AB598" s="151"/>
      <c r="AC598" s="151"/>
      <c r="AD598" s="151"/>
      <c r="AE598" s="151"/>
      <c r="AF598" s="151"/>
      <c r="AG598" s="151"/>
      <c r="AH598" s="151"/>
      <c r="AI598" s="151"/>
      <c r="AJ598" s="151"/>
      <c r="AK598" s="151"/>
      <c r="BK598" s="151"/>
      <c r="BL598" s="151"/>
      <c r="BM598" s="151"/>
      <c r="BN598" s="151"/>
      <c r="BO598" s="151"/>
    </row>
    <row r="599" ht="15.75" customHeight="1">
      <c r="B599" s="151"/>
      <c r="C599" s="151"/>
      <c r="D599" s="151"/>
      <c r="E599" s="151"/>
      <c r="F599" s="151"/>
      <c r="G599" s="151"/>
      <c r="H599" s="151"/>
      <c r="I599" s="151"/>
      <c r="J599" s="151"/>
      <c r="K599" s="151"/>
      <c r="L599" s="151"/>
      <c r="M599" s="151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  <c r="AA599" s="151"/>
      <c r="AB599" s="151"/>
      <c r="AC599" s="151"/>
      <c r="AD599" s="151"/>
      <c r="AE599" s="151"/>
      <c r="AF599" s="151"/>
      <c r="AG599" s="151"/>
      <c r="AH599" s="151"/>
      <c r="AI599" s="151"/>
      <c r="AJ599" s="151"/>
      <c r="AK599" s="151"/>
      <c r="BK599" s="151"/>
      <c r="BL599" s="151"/>
      <c r="BM599" s="151"/>
      <c r="BN599" s="151"/>
      <c r="BO599" s="151"/>
    </row>
    <row r="600" ht="15.75" customHeight="1">
      <c r="B600" s="151"/>
      <c r="C600" s="151"/>
      <c r="D600" s="151"/>
      <c r="E600" s="151"/>
      <c r="F600" s="151"/>
      <c r="G600" s="151"/>
      <c r="H600" s="151"/>
      <c r="I600" s="151"/>
      <c r="J600" s="151"/>
      <c r="K600" s="151"/>
      <c r="L600" s="151"/>
      <c r="M600" s="151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  <c r="AA600" s="151"/>
      <c r="AB600" s="151"/>
      <c r="AC600" s="151"/>
      <c r="AD600" s="151"/>
      <c r="AE600" s="151"/>
      <c r="AF600" s="151"/>
      <c r="AG600" s="151"/>
      <c r="AH600" s="151"/>
      <c r="AI600" s="151"/>
      <c r="AJ600" s="151"/>
      <c r="AK600" s="151"/>
      <c r="BK600" s="151"/>
      <c r="BL600" s="151"/>
      <c r="BM600" s="151"/>
      <c r="BN600" s="151"/>
      <c r="BO600" s="151"/>
    </row>
    <row r="601" ht="15.75" customHeight="1">
      <c r="B601" s="151"/>
      <c r="C601" s="151"/>
      <c r="D601" s="151"/>
      <c r="E601" s="151"/>
      <c r="F601" s="151"/>
      <c r="G601" s="151"/>
      <c r="H601" s="151"/>
      <c r="I601" s="151"/>
      <c r="J601" s="151"/>
      <c r="K601" s="151"/>
      <c r="L601" s="151"/>
      <c r="M601" s="151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  <c r="AA601" s="151"/>
      <c r="AB601" s="151"/>
      <c r="AC601" s="151"/>
      <c r="AD601" s="151"/>
      <c r="AE601" s="151"/>
      <c r="AF601" s="151"/>
      <c r="AG601" s="151"/>
      <c r="AH601" s="151"/>
      <c r="AI601" s="151"/>
      <c r="AJ601" s="151"/>
      <c r="AK601" s="151"/>
      <c r="BK601" s="151"/>
      <c r="BL601" s="151"/>
      <c r="BM601" s="151"/>
      <c r="BN601" s="151"/>
      <c r="BO601" s="151"/>
    </row>
    <row r="602" ht="15.75" customHeight="1">
      <c r="B602" s="151"/>
      <c r="C602" s="151"/>
      <c r="D602" s="151"/>
      <c r="E602" s="151"/>
      <c r="F602" s="151"/>
      <c r="G602" s="151"/>
      <c r="H602" s="151"/>
      <c r="I602" s="151"/>
      <c r="J602" s="151"/>
      <c r="K602" s="151"/>
      <c r="L602" s="151"/>
      <c r="M602" s="151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  <c r="AA602" s="151"/>
      <c r="AB602" s="151"/>
      <c r="AC602" s="151"/>
      <c r="AD602" s="151"/>
      <c r="AE602" s="151"/>
      <c r="AF602" s="151"/>
      <c r="AG602" s="151"/>
      <c r="AH602" s="151"/>
      <c r="AI602" s="151"/>
      <c r="AJ602" s="151"/>
      <c r="AK602" s="151"/>
      <c r="BK602" s="151"/>
      <c r="BL602" s="151"/>
      <c r="BM602" s="151"/>
      <c r="BN602" s="151"/>
      <c r="BO602" s="151"/>
    </row>
    <row r="603" ht="15.75" customHeight="1">
      <c r="B603" s="151"/>
      <c r="C603" s="151"/>
      <c r="D603" s="151"/>
      <c r="E603" s="151"/>
      <c r="F603" s="151"/>
      <c r="G603" s="151"/>
      <c r="H603" s="151"/>
      <c r="I603" s="151"/>
      <c r="J603" s="151"/>
      <c r="K603" s="151"/>
      <c r="L603" s="151"/>
      <c r="M603" s="151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  <c r="AA603" s="151"/>
      <c r="AB603" s="151"/>
      <c r="AC603" s="151"/>
      <c r="AD603" s="151"/>
      <c r="AE603" s="151"/>
      <c r="AF603" s="151"/>
      <c r="AG603" s="151"/>
      <c r="AH603" s="151"/>
      <c r="AI603" s="151"/>
      <c r="AJ603" s="151"/>
      <c r="AK603" s="151"/>
      <c r="BK603" s="151"/>
      <c r="BL603" s="151"/>
      <c r="BM603" s="151"/>
      <c r="BN603" s="151"/>
      <c r="BO603" s="151"/>
    </row>
    <row r="604" ht="15.75" customHeight="1">
      <c r="B604" s="151"/>
      <c r="C604" s="151"/>
      <c r="D604" s="151"/>
      <c r="E604" s="151"/>
      <c r="F604" s="151"/>
      <c r="G604" s="151"/>
      <c r="H604" s="151"/>
      <c r="I604" s="151"/>
      <c r="J604" s="151"/>
      <c r="K604" s="151"/>
      <c r="L604" s="151"/>
      <c r="M604" s="151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  <c r="AA604" s="151"/>
      <c r="AB604" s="151"/>
      <c r="AC604" s="151"/>
      <c r="AD604" s="151"/>
      <c r="AE604" s="151"/>
      <c r="AF604" s="151"/>
      <c r="AG604" s="151"/>
      <c r="AH604" s="151"/>
      <c r="AI604" s="151"/>
      <c r="AJ604" s="151"/>
      <c r="AK604" s="151"/>
      <c r="BK604" s="151"/>
      <c r="BL604" s="151"/>
      <c r="BM604" s="151"/>
      <c r="BN604" s="151"/>
      <c r="BO604" s="151"/>
    </row>
    <row r="605" ht="15.75" customHeight="1">
      <c r="B605" s="151"/>
      <c r="C605" s="151"/>
      <c r="D605" s="151"/>
      <c r="E605" s="151"/>
      <c r="F605" s="151"/>
      <c r="G605" s="151"/>
      <c r="H605" s="151"/>
      <c r="I605" s="151"/>
      <c r="J605" s="151"/>
      <c r="K605" s="151"/>
      <c r="L605" s="151"/>
      <c r="M605" s="151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  <c r="AA605" s="151"/>
      <c r="AB605" s="151"/>
      <c r="AC605" s="151"/>
      <c r="AD605" s="151"/>
      <c r="AE605" s="151"/>
      <c r="AF605" s="151"/>
      <c r="AG605" s="151"/>
      <c r="AH605" s="151"/>
      <c r="AI605" s="151"/>
      <c r="AJ605" s="151"/>
      <c r="AK605" s="151"/>
      <c r="BK605" s="151"/>
      <c r="BL605" s="151"/>
      <c r="BM605" s="151"/>
      <c r="BN605" s="151"/>
      <c r="BO605" s="151"/>
    </row>
    <row r="606" ht="15.75" customHeight="1">
      <c r="B606" s="151"/>
      <c r="C606" s="151"/>
      <c r="D606" s="151"/>
      <c r="E606" s="151"/>
      <c r="F606" s="151"/>
      <c r="G606" s="151"/>
      <c r="H606" s="151"/>
      <c r="I606" s="151"/>
      <c r="J606" s="151"/>
      <c r="K606" s="151"/>
      <c r="L606" s="151"/>
      <c r="M606" s="151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  <c r="AA606" s="151"/>
      <c r="AB606" s="151"/>
      <c r="AC606" s="151"/>
      <c r="AD606" s="151"/>
      <c r="AE606" s="151"/>
      <c r="AF606" s="151"/>
      <c r="AG606" s="151"/>
      <c r="AH606" s="151"/>
      <c r="AI606" s="151"/>
      <c r="AJ606" s="151"/>
      <c r="AK606" s="151"/>
      <c r="BK606" s="151"/>
      <c r="BL606" s="151"/>
      <c r="BM606" s="151"/>
      <c r="BN606" s="151"/>
      <c r="BO606" s="151"/>
    </row>
    <row r="607" ht="15.75" customHeight="1">
      <c r="B607" s="151"/>
      <c r="C607" s="151"/>
      <c r="D607" s="151"/>
      <c r="E607" s="151"/>
      <c r="F607" s="151"/>
      <c r="G607" s="151"/>
      <c r="H607" s="151"/>
      <c r="I607" s="151"/>
      <c r="J607" s="151"/>
      <c r="K607" s="151"/>
      <c r="L607" s="151"/>
      <c r="M607" s="151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  <c r="AA607" s="151"/>
      <c r="AB607" s="151"/>
      <c r="AC607" s="151"/>
      <c r="AD607" s="151"/>
      <c r="AE607" s="151"/>
      <c r="AF607" s="151"/>
      <c r="AG607" s="151"/>
      <c r="AH607" s="151"/>
      <c r="AI607" s="151"/>
      <c r="AJ607" s="151"/>
      <c r="AK607" s="151"/>
      <c r="BK607" s="151"/>
      <c r="BL607" s="151"/>
      <c r="BM607" s="151"/>
      <c r="BN607" s="151"/>
      <c r="BO607" s="151"/>
    </row>
    <row r="608" ht="15.75" customHeight="1">
      <c r="B608" s="151"/>
      <c r="C608" s="151"/>
      <c r="D608" s="151"/>
      <c r="E608" s="151"/>
      <c r="F608" s="151"/>
      <c r="G608" s="151"/>
      <c r="H608" s="151"/>
      <c r="I608" s="151"/>
      <c r="J608" s="151"/>
      <c r="K608" s="151"/>
      <c r="L608" s="151"/>
      <c r="M608" s="151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  <c r="AA608" s="151"/>
      <c r="AB608" s="151"/>
      <c r="AC608" s="151"/>
      <c r="AD608" s="151"/>
      <c r="AE608" s="151"/>
      <c r="AF608" s="151"/>
      <c r="AG608" s="151"/>
      <c r="AH608" s="151"/>
      <c r="AI608" s="151"/>
      <c r="AJ608" s="151"/>
      <c r="AK608" s="151"/>
      <c r="BK608" s="151"/>
      <c r="BL608" s="151"/>
      <c r="BM608" s="151"/>
      <c r="BN608" s="151"/>
      <c r="BO608" s="151"/>
    </row>
    <row r="609" ht="15.75" customHeight="1">
      <c r="B609" s="151"/>
      <c r="C609" s="151"/>
      <c r="D609" s="151"/>
      <c r="E609" s="151"/>
      <c r="F609" s="151"/>
      <c r="G609" s="151"/>
      <c r="H609" s="151"/>
      <c r="I609" s="151"/>
      <c r="J609" s="151"/>
      <c r="K609" s="151"/>
      <c r="L609" s="151"/>
      <c r="M609" s="151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  <c r="AA609" s="151"/>
      <c r="AB609" s="151"/>
      <c r="AC609" s="151"/>
      <c r="AD609" s="151"/>
      <c r="AE609" s="151"/>
      <c r="AF609" s="151"/>
      <c r="AG609" s="151"/>
      <c r="AH609" s="151"/>
      <c r="AI609" s="151"/>
      <c r="AJ609" s="151"/>
      <c r="AK609" s="151"/>
      <c r="BK609" s="151"/>
      <c r="BL609" s="151"/>
      <c r="BM609" s="151"/>
      <c r="BN609" s="151"/>
      <c r="BO609" s="151"/>
    </row>
    <row r="610" ht="15.75" customHeight="1">
      <c r="B610" s="151"/>
      <c r="C610" s="151"/>
      <c r="D610" s="151"/>
      <c r="E610" s="151"/>
      <c r="F610" s="151"/>
      <c r="G610" s="151"/>
      <c r="H610" s="151"/>
      <c r="I610" s="151"/>
      <c r="J610" s="151"/>
      <c r="K610" s="151"/>
      <c r="L610" s="151"/>
      <c r="M610" s="151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  <c r="AA610" s="151"/>
      <c r="AB610" s="151"/>
      <c r="AC610" s="151"/>
      <c r="AD610" s="151"/>
      <c r="AE610" s="151"/>
      <c r="AF610" s="151"/>
      <c r="AG610" s="151"/>
      <c r="AH610" s="151"/>
      <c r="AI610" s="151"/>
      <c r="AJ610" s="151"/>
      <c r="AK610" s="151"/>
      <c r="BK610" s="151"/>
      <c r="BL610" s="151"/>
      <c r="BM610" s="151"/>
      <c r="BN610" s="151"/>
      <c r="BO610" s="151"/>
    </row>
    <row r="611" ht="15.75" customHeight="1">
      <c r="B611" s="151"/>
      <c r="C611" s="151"/>
      <c r="D611" s="151"/>
      <c r="E611" s="151"/>
      <c r="F611" s="151"/>
      <c r="G611" s="151"/>
      <c r="H611" s="151"/>
      <c r="I611" s="151"/>
      <c r="J611" s="151"/>
      <c r="K611" s="151"/>
      <c r="L611" s="151"/>
      <c r="M611" s="151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  <c r="AA611" s="151"/>
      <c r="AB611" s="151"/>
      <c r="AC611" s="151"/>
      <c r="AD611" s="151"/>
      <c r="AE611" s="151"/>
      <c r="AF611" s="151"/>
      <c r="AG611" s="151"/>
      <c r="AH611" s="151"/>
      <c r="AI611" s="151"/>
      <c r="AJ611" s="151"/>
      <c r="AK611" s="151"/>
      <c r="BK611" s="151"/>
      <c r="BL611" s="151"/>
      <c r="BM611" s="151"/>
      <c r="BN611" s="151"/>
      <c r="BO611" s="151"/>
    </row>
    <row r="612" ht="15.75" customHeight="1">
      <c r="B612" s="151"/>
      <c r="C612" s="151"/>
      <c r="D612" s="151"/>
      <c r="E612" s="151"/>
      <c r="F612" s="151"/>
      <c r="G612" s="151"/>
      <c r="H612" s="151"/>
      <c r="I612" s="151"/>
      <c r="J612" s="151"/>
      <c r="K612" s="151"/>
      <c r="L612" s="151"/>
      <c r="M612" s="151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  <c r="AA612" s="151"/>
      <c r="AB612" s="151"/>
      <c r="AC612" s="151"/>
      <c r="AD612" s="151"/>
      <c r="AE612" s="151"/>
      <c r="AF612" s="151"/>
      <c r="AG612" s="151"/>
      <c r="AH612" s="151"/>
      <c r="AI612" s="151"/>
      <c r="AJ612" s="151"/>
      <c r="AK612" s="151"/>
      <c r="BK612" s="151"/>
      <c r="BL612" s="151"/>
      <c r="BM612" s="151"/>
      <c r="BN612" s="151"/>
      <c r="BO612" s="151"/>
    </row>
    <row r="613" ht="15.75" customHeight="1">
      <c r="B613" s="151"/>
      <c r="C613" s="151"/>
      <c r="D613" s="151"/>
      <c r="E613" s="151"/>
      <c r="F613" s="151"/>
      <c r="G613" s="151"/>
      <c r="H613" s="151"/>
      <c r="I613" s="151"/>
      <c r="J613" s="151"/>
      <c r="K613" s="151"/>
      <c r="L613" s="151"/>
      <c r="M613" s="151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  <c r="AA613" s="151"/>
      <c r="AB613" s="151"/>
      <c r="AC613" s="151"/>
      <c r="AD613" s="151"/>
      <c r="AE613" s="151"/>
      <c r="AF613" s="151"/>
      <c r="AG613" s="151"/>
      <c r="AH613" s="151"/>
      <c r="AI613" s="151"/>
      <c r="AJ613" s="151"/>
      <c r="AK613" s="151"/>
      <c r="BK613" s="151"/>
      <c r="BL613" s="151"/>
      <c r="BM613" s="151"/>
      <c r="BN613" s="151"/>
      <c r="BO613" s="151"/>
    </row>
    <row r="614" ht="15.75" customHeight="1">
      <c r="B614" s="151"/>
      <c r="C614" s="151"/>
      <c r="D614" s="151"/>
      <c r="E614" s="151"/>
      <c r="F614" s="151"/>
      <c r="G614" s="151"/>
      <c r="H614" s="151"/>
      <c r="I614" s="151"/>
      <c r="J614" s="151"/>
      <c r="K614" s="151"/>
      <c r="L614" s="151"/>
      <c r="M614" s="151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  <c r="AA614" s="151"/>
      <c r="AB614" s="151"/>
      <c r="AC614" s="151"/>
      <c r="AD614" s="151"/>
      <c r="AE614" s="151"/>
      <c r="AF614" s="151"/>
      <c r="AG614" s="151"/>
      <c r="AH614" s="151"/>
      <c r="AI614" s="151"/>
      <c r="AJ614" s="151"/>
      <c r="AK614" s="151"/>
      <c r="BK614" s="151"/>
      <c r="BL614" s="151"/>
      <c r="BM614" s="151"/>
      <c r="BN614" s="151"/>
      <c r="BO614" s="151"/>
    </row>
    <row r="615" ht="15.75" customHeight="1">
      <c r="B615" s="151"/>
      <c r="C615" s="151"/>
      <c r="D615" s="151"/>
      <c r="E615" s="151"/>
      <c r="F615" s="151"/>
      <c r="G615" s="151"/>
      <c r="H615" s="151"/>
      <c r="I615" s="151"/>
      <c r="J615" s="151"/>
      <c r="K615" s="151"/>
      <c r="L615" s="151"/>
      <c r="M615" s="151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  <c r="AA615" s="151"/>
      <c r="AB615" s="151"/>
      <c r="AC615" s="151"/>
      <c r="AD615" s="151"/>
      <c r="AE615" s="151"/>
      <c r="AF615" s="151"/>
      <c r="AG615" s="151"/>
      <c r="AH615" s="151"/>
      <c r="AI615" s="151"/>
      <c r="AJ615" s="151"/>
      <c r="AK615" s="151"/>
      <c r="BK615" s="151"/>
      <c r="BL615" s="151"/>
      <c r="BM615" s="151"/>
      <c r="BN615" s="151"/>
      <c r="BO615" s="151"/>
    </row>
    <row r="616" ht="15.75" customHeight="1">
      <c r="B616" s="151"/>
      <c r="C616" s="151"/>
      <c r="D616" s="151"/>
      <c r="E616" s="151"/>
      <c r="F616" s="151"/>
      <c r="G616" s="151"/>
      <c r="H616" s="151"/>
      <c r="I616" s="151"/>
      <c r="J616" s="151"/>
      <c r="K616" s="151"/>
      <c r="L616" s="151"/>
      <c r="M616" s="151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  <c r="AA616" s="151"/>
      <c r="AB616" s="151"/>
      <c r="AC616" s="151"/>
      <c r="AD616" s="151"/>
      <c r="AE616" s="151"/>
      <c r="AF616" s="151"/>
      <c r="AG616" s="151"/>
      <c r="AH616" s="151"/>
      <c r="AI616" s="151"/>
      <c r="AJ616" s="151"/>
      <c r="AK616" s="151"/>
      <c r="BK616" s="151"/>
      <c r="BL616" s="151"/>
      <c r="BM616" s="151"/>
      <c r="BN616" s="151"/>
      <c r="BO616" s="151"/>
    </row>
    <row r="617" ht="15.75" customHeight="1">
      <c r="B617" s="151"/>
      <c r="C617" s="151"/>
      <c r="D617" s="151"/>
      <c r="E617" s="151"/>
      <c r="F617" s="151"/>
      <c r="G617" s="151"/>
      <c r="H617" s="151"/>
      <c r="I617" s="151"/>
      <c r="J617" s="151"/>
      <c r="K617" s="151"/>
      <c r="L617" s="151"/>
      <c r="M617" s="151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  <c r="AA617" s="151"/>
      <c r="AB617" s="151"/>
      <c r="AC617" s="151"/>
      <c r="AD617" s="151"/>
      <c r="AE617" s="151"/>
      <c r="AF617" s="151"/>
      <c r="AG617" s="151"/>
      <c r="AH617" s="151"/>
      <c r="AI617" s="151"/>
      <c r="AJ617" s="151"/>
      <c r="AK617" s="151"/>
      <c r="BK617" s="151"/>
      <c r="BL617" s="151"/>
      <c r="BM617" s="151"/>
      <c r="BN617" s="151"/>
      <c r="BO617" s="151"/>
    </row>
    <row r="618" ht="15.75" customHeight="1">
      <c r="B618" s="151"/>
      <c r="C618" s="151"/>
      <c r="D618" s="151"/>
      <c r="E618" s="151"/>
      <c r="F618" s="151"/>
      <c r="G618" s="151"/>
      <c r="H618" s="151"/>
      <c r="I618" s="151"/>
      <c r="J618" s="151"/>
      <c r="K618" s="151"/>
      <c r="L618" s="151"/>
      <c r="M618" s="151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  <c r="AA618" s="151"/>
      <c r="AB618" s="151"/>
      <c r="AC618" s="151"/>
      <c r="AD618" s="151"/>
      <c r="AE618" s="151"/>
      <c r="AF618" s="151"/>
      <c r="AG618" s="151"/>
      <c r="AH618" s="151"/>
      <c r="AI618" s="151"/>
      <c r="AJ618" s="151"/>
      <c r="AK618" s="151"/>
      <c r="BK618" s="151"/>
      <c r="BL618" s="151"/>
      <c r="BM618" s="151"/>
      <c r="BN618" s="151"/>
      <c r="BO618" s="151"/>
    </row>
    <row r="619" ht="15.75" customHeight="1">
      <c r="B619" s="151"/>
      <c r="C619" s="151"/>
      <c r="D619" s="151"/>
      <c r="E619" s="151"/>
      <c r="F619" s="151"/>
      <c r="G619" s="151"/>
      <c r="H619" s="151"/>
      <c r="I619" s="151"/>
      <c r="J619" s="151"/>
      <c r="K619" s="151"/>
      <c r="L619" s="151"/>
      <c r="M619" s="151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  <c r="AA619" s="151"/>
      <c r="AB619" s="151"/>
      <c r="AC619" s="151"/>
      <c r="AD619" s="151"/>
      <c r="AE619" s="151"/>
      <c r="AF619" s="151"/>
      <c r="AG619" s="151"/>
      <c r="AH619" s="151"/>
      <c r="AI619" s="151"/>
      <c r="AJ619" s="151"/>
      <c r="AK619" s="151"/>
      <c r="BK619" s="151"/>
      <c r="BL619" s="151"/>
      <c r="BM619" s="151"/>
      <c r="BN619" s="151"/>
      <c r="BO619" s="151"/>
    </row>
    <row r="620" ht="15.75" customHeight="1">
      <c r="B620" s="151"/>
      <c r="C620" s="151"/>
      <c r="D620" s="151"/>
      <c r="E620" s="151"/>
      <c r="F620" s="151"/>
      <c r="G620" s="151"/>
      <c r="H620" s="151"/>
      <c r="I620" s="151"/>
      <c r="J620" s="151"/>
      <c r="K620" s="151"/>
      <c r="L620" s="151"/>
      <c r="M620" s="151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  <c r="AA620" s="151"/>
      <c r="AB620" s="151"/>
      <c r="AC620" s="151"/>
      <c r="AD620" s="151"/>
      <c r="AE620" s="151"/>
      <c r="AF620" s="151"/>
      <c r="AG620" s="151"/>
      <c r="AH620" s="151"/>
      <c r="AI620" s="151"/>
      <c r="AJ620" s="151"/>
      <c r="AK620" s="151"/>
      <c r="BK620" s="151"/>
      <c r="BL620" s="151"/>
      <c r="BM620" s="151"/>
      <c r="BN620" s="151"/>
      <c r="BO620" s="151"/>
    </row>
    <row r="621" ht="15.75" customHeight="1">
      <c r="B621" s="151"/>
      <c r="C621" s="151"/>
      <c r="D621" s="151"/>
      <c r="E621" s="151"/>
      <c r="F621" s="151"/>
      <c r="G621" s="151"/>
      <c r="H621" s="151"/>
      <c r="I621" s="151"/>
      <c r="J621" s="151"/>
      <c r="K621" s="151"/>
      <c r="L621" s="151"/>
      <c r="M621" s="151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  <c r="AA621" s="151"/>
      <c r="AB621" s="151"/>
      <c r="AC621" s="151"/>
      <c r="AD621" s="151"/>
      <c r="AE621" s="151"/>
      <c r="AF621" s="151"/>
      <c r="AG621" s="151"/>
      <c r="AH621" s="151"/>
      <c r="AI621" s="151"/>
      <c r="AJ621" s="151"/>
      <c r="AK621" s="151"/>
      <c r="BK621" s="151"/>
      <c r="BL621" s="151"/>
      <c r="BM621" s="151"/>
      <c r="BN621" s="151"/>
      <c r="BO621" s="151"/>
    </row>
    <row r="622" ht="15.75" customHeight="1"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151"/>
      <c r="M622" s="151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  <c r="AA622" s="151"/>
      <c r="AB622" s="151"/>
      <c r="AC622" s="151"/>
      <c r="AD622" s="151"/>
      <c r="AE622" s="151"/>
      <c r="AF622" s="151"/>
      <c r="AG622" s="151"/>
      <c r="AH622" s="151"/>
      <c r="AI622" s="151"/>
      <c r="AJ622" s="151"/>
      <c r="AK622" s="151"/>
      <c r="BK622" s="151"/>
      <c r="BL622" s="151"/>
      <c r="BM622" s="151"/>
      <c r="BN622" s="151"/>
      <c r="BO622" s="151"/>
    </row>
    <row r="623" ht="15.75" customHeight="1">
      <c r="B623" s="151"/>
      <c r="C623" s="151"/>
      <c r="D623" s="151"/>
      <c r="E623" s="151"/>
      <c r="F623" s="151"/>
      <c r="G623" s="151"/>
      <c r="H623" s="151"/>
      <c r="I623" s="151"/>
      <c r="J623" s="151"/>
      <c r="K623" s="151"/>
      <c r="L623" s="151"/>
      <c r="M623" s="151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  <c r="AA623" s="151"/>
      <c r="AB623" s="151"/>
      <c r="AC623" s="151"/>
      <c r="AD623" s="151"/>
      <c r="AE623" s="151"/>
      <c r="AF623" s="151"/>
      <c r="AG623" s="151"/>
      <c r="AH623" s="151"/>
      <c r="AI623" s="151"/>
      <c r="AJ623" s="151"/>
      <c r="AK623" s="151"/>
      <c r="BK623" s="151"/>
      <c r="BL623" s="151"/>
      <c r="BM623" s="151"/>
      <c r="BN623" s="151"/>
      <c r="BO623" s="151"/>
    </row>
    <row r="624" ht="15.75" customHeight="1">
      <c r="B624" s="151"/>
      <c r="C624" s="151"/>
      <c r="D624" s="151"/>
      <c r="E624" s="151"/>
      <c r="F624" s="151"/>
      <c r="G624" s="151"/>
      <c r="H624" s="151"/>
      <c r="I624" s="151"/>
      <c r="J624" s="151"/>
      <c r="K624" s="151"/>
      <c r="L624" s="151"/>
      <c r="M624" s="151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  <c r="AA624" s="151"/>
      <c r="AB624" s="151"/>
      <c r="AC624" s="151"/>
      <c r="AD624" s="151"/>
      <c r="AE624" s="151"/>
      <c r="AF624" s="151"/>
      <c r="AG624" s="151"/>
      <c r="AH624" s="151"/>
      <c r="AI624" s="151"/>
      <c r="AJ624" s="151"/>
      <c r="AK624" s="151"/>
      <c r="BK624" s="151"/>
      <c r="BL624" s="151"/>
      <c r="BM624" s="151"/>
      <c r="BN624" s="151"/>
      <c r="BO624" s="151"/>
    </row>
    <row r="625" ht="15.75" customHeight="1">
      <c r="B625" s="151"/>
      <c r="C625" s="151"/>
      <c r="D625" s="151"/>
      <c r="E625" s="151"/>
      <c r="F625" s="151"/>
      <c r="G625" s="151"/>
      <c r="H625" s="151"/>
      <c r="I625" s="151"/>
      <c r="J625" s="151"/>
      <c r="K625" s="151"/>
      <c r="L625" s="151"/>
      <c r="M625" s="151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  <c r="AA625" s="151"/>
      <c r="AB625" s="151"/>
      <c r="AC625" s="151"/>
      <c r="AD625" s="151"/>
      <c r="AE625" s="151"/>
      <c r="AF625" s="151"/>
      <c r="AG625" s="151"/>
      <c r="AH625" s="151"/>
      <c r="AI625" s="151"/>
      <c r="AJ625" s="151"/>
      <c r="AK625" s="151"/>
      <c r="BK625" s="151"/>
      <c r="BL625" s="151"/>
      <c r="BM625" s="151"/>
      <c r="BN625" s="151"/>
      <c r="BO625" s="151"/>
    </row>
    <row r="626" ht="15.75" customHeight="1">
      <c r="B626" s="151"/>
      <c r="C626" s="151"/>
      <c r="D626" s="151"/>
      <c r="E626" s="151"/>
      <c r="F626" s="151"/>
      <c r="G626" s="151"/>
      <c r="H626" s="151"/>
      <c r="I626" s="151"/>
      <c r="J626" s="151"/>
      <c r="K626" s="151"/>
      <c r="L626" s="151"/>
      <c r="M626" s="151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  <c r="AA626" s="151"/>
      <c r="AB626" s="151"/>
      <c r="AC626" s="151"/>
      <c r="AD626" s="151"/>
      <c r="AE626" s="151"/>
      <c r="AF626" s="151"/>
      <c r="AG626" s="151"/>
      <c r="AH626" s="151"/>
      <c r="AI626" s="151"/>
      <c r="AJ626" s="151"/>
      <c r="AK626" s="151"/>
      <c r="BK626" s="151"/>
      <c r="BL626" s="151"/>
      <c r="BM626" s="151"/>
      <c r="BN626" s="151"/>
      <c r="BO626" s="151"/>
    </row>
    <row r="627" ht="15.75" customHeight="1">
      <c r="B627" s="151"/>
      <c r="C627" s="151"/>
      <c r="D627" s="151"/>
      <c r="E627" s="151"/>
      <c r="F627" s="151"/>
      <c r="G627" s="151"/>
      <c r="H627" s="151"/>
      <c r="I627" s="151"/>
      <c r="J627" s="151"/>
      <c r="K627" s="151"/>
      <c r="L627" s="151"/>
      <c r="M627" s="151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  <c r="AA627" s="151"/>
      <c r="AB627" s="151"/>
      <c r="AC627" s="151"/>
      <c r="AD627" s="151"/>
      <c r="AE627" s="151"/>
      <c r="AF627" s="151"/>
      <c r="AG627" s="151"/>
      <c r="AH627" s="151"/>
      <c r="AI627" s="151"/>
      <c r="AJ627" s="151"/>
      <c r="AK627" s="151"/>
      <c r="BK627" s="151"/>
      <c r="BL627" s="151"/>
      <c r="BM627" s="151"/>
      <c r="BN627" s="151"/>
      <c r="BO627" s="151"/>
    </row>
    <row r="628" ht="15.75" customHeight="1">
      <c r="B628" s="151"/>
      <c r="C628" s="151"/>
      <c r="D628" s="151"/>
      <c r="E628" s="151"/>
      <c r="F628" s="151"/>
      <c r="G628" s="151"/>
      <c r="H628" s="151"/>
      <c r="I628" s="151"/>
      <c r="J628" s="151"/>
      <c r="K628" s="151"/>
      <c r="L628" s="151"/>
      <c r="M628" s="151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  <c r="AA628" s="151"/>
      <c r="AB628" s="151"/>
      <c r="AC628" s="151"/>
      <c r="AD628" s="151"/>
      <c r="AE628" s="151"/>
      <c r="AF628" s="151"/>
      <c r="AG628" s="151"/>
      <c r="AH628" s="151"/>
      <c r="AI628" s="151"/>
      <c r="AJ628" s="151"/>
      <c r="AK628" s="151"/>
      <c r="BK628" s="151"/>
      <c r="BL628" s="151"/>
      <c r="BM628" s="151"/>
      <c r="BN628" s="151"/>
      <c r="BO628" s="151"/>
    </row>
    <row r="629" ht="15.75" customHeight="1">
      <c r="B629" s="151"/>
      <c r="C629" s="151"/>
      <c r="D629" s="151"/>
      <c r="E629" s="151"/>
      <c r="F629" s="151"/>
      <c r="G629" s="151"/>
      <c r="H629" s="151"/>
      <c r="I629" s="151"/>
      <c r="J629" s="151"/>
      <c r="K629" s="151"/>
      <c r="L629" s="151"/>
      <c r="M629" s="151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  <c r="AA629" s="151"/>
      <c r="AB629" s="151"/>
      <c r="AC629" s="151"/>
      <c r="AD629" s="151"/>
      <c r="AE629" s="151"/>
      <c r="AF629" s="151"/>
      <c r="AG629" s="151"/>
      <c r="AH629" s="151"/>
      <c r="AI629" s="151"/>
      <c r="AJ629" s="151"/>
      <c r="AK629" s="151"/>
      <c r="BK629" s="151"/>
      <c r="BL629" s="151"/>
      <c r="BM629" s="151"/>
      <c r="BN629" s="151"/>
      <c r="BO629" s="151"/>
    </row>
    <row r="630" ht="15.75" customHeight="1">
      <c r="B630" s="151"/>
      <c r="C630" s="151"/>
      <c r="D630" s="151"/>
      <c r="E630" s="151"/>
      <c r="F630" s="151"/>
      <c r="G630" s="151"/>
      <c r="H630" s="151"/>
      <c r="I630" s="151"/>
      <c r="J630" s="151"/>
      <c r="K630" s="151"/>
      <c r="L630" s="151"/>
      <c r="M630" s="151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  <c r="AA630" s="151"/>
      <c r="AB630" s="151"/>
      <c r="AC630" s="151"/>
      <c r="AD630" s="151"/>
      <c r="AE630" s="151"/>
      <c r="AF630" s="151"/>
      <c r="AG630" s="151"/>
      <c r="AH630" s="151"/>
      <c r="AI630" s="151"/>
      <c r="AJ630" s="151"/>
      <c r="AK630" s="151"/>
      <c r="BK630" s="151"/>
      <c r="BL630" s="151"/>
      <c r="BM630" s="151"/>
      <c r="BN630" s="151"/>
      <c r="BO630" s="151"/>
    </row>
    <row r="631" ht="15.75" customHeight="1">
      <c r="B631" s="151"/>
      <c r="C631" s="151"/>
      <c r="D631" s="151"/>
      <c r="E631" s="151"/>
      <c r="F631" s="151"/>
      <c r="G631" s="151"/>
      <c r="H631" s="151"/>
      <c r="I631" s="151"/>
      <c r="J631" s="151"/>
      <c r="K631" s="151"/>
      <c r="L631" s="151"/>
      <c r="M631" s="151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  <c r="AA631" s="151"/>
      <c r="AB631" s="151"/>
      <c r="AC631" s="151"/>
      <c r="AD631" s="151"/>
      <c r="AE631" s="151"/>
      <c r="AF631" s="151"/>
      <c r="AG631" s="151"/>
      <c r="AH631" s="151"/>
      <c r="AI631" s="151"/>
      <c r="AJ631" s="151"/>
      <c r="AK631" s="151"/>
      <c r="BK631" s="151"/>
      <c r="BL631" s="151"/>
      <c r="BM631" s="151"/>
      <c r="BN631" s="151"/>
      <c r="BO631" s="151"/>
    </row>
    <row r="632" ht="15.75" customHeight="1">
      <c r="B632" s="151"/>
      <c r="C632" s="151"/>
      <c r="D632" s="151"/>
      <c r="E632" s="151"/>
      <c r="F632" s="151"/>
      <c r="G632" s="151"/>
      <c r="H632" s="151"/>
      <c r="I632" s="151"/>
      <c r="J632" s="151"/>
      <c r="K632" s="151"/>
      <c r="L632" s="151"/>
      <c r="M632" s="151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  <c r="AA632" s="151"/>
      <c r="AB632" s="151"/>
      <c r="AC632" s="151"/>
      <c r="AD632" s="151"/>
      <c r="AE632" s="151"/>
      <c r="AF632" s="151"/>
      <c r="AG632" s="151"/>
      <c r="AH632" s="151"/>
      <c r="AI632" s="151"/>
      <c r="AJ632" s="151"/>
      <c r="AK632" s="151"/>
      <c r="BK632" s="151"/>
      <c r="BL632" s="151"/>
      <c r="BM632" s="151"/>
      <c r="BN632" s="151"/>
      <c r="BO632" s="151"/>
    </row>
    <row r="633" ht="15.75" customHeight="1">
      <c r="B633" s="151"/>
      <c r="C633" s="151"/>
      <c r="D633" s="151"/>
      <c r="E633" s="151"/>
      <c r="F633" s="151"/>
      <c r="G633" s="151"/>
      <c r="H633" s="151"/>
      <c r="I633" s="151"/>
      <c r="J633" s="151"/>
      <c r="K633" s="151"/>
      <c r="L633" s="151"/>
      <c r="M633" s="151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  <c r="AA633" s="151"/>
      <c r="AB633" s="151"/>
      <c r="AC633" s="151"/>
      <c r="AD633" s="151"/>
      <c r="AE633" s="151"/>
      <c r="AF633" s="151"/>
      <c r="AG633" s="151"/>
      <c r="AH633" s="151"/>
      <c r="AI633" s="151"/>
      <c r="AJ633" s="151"/>
      <c r="AK633" s="151"/>
      <c r="BK633" s="151"/>
      <c r="BL633" s="151"/>
      <c r="BM633" s="151"/>
      <c r="BN633" s="151"/>
      <c r="BO633" s="151"/>
    </row>
    <row r="634" ht="15.75" customHeight="1">
      <c r="B634" s="151"/>
      <c r="C634" s="151"/>
      <c r="D634" s="151"/>
      <c r="E634" s="151"/>
      <c r="F634" s="151"/>
      <c r="G634" s="151"/>
      <c r="H634" s="151"/>
      <c r="I634" s="151"/>
      <c r="J634" s="151"/>
      <c r="K634" s="151"/>
      <c r="L634" s="151"/>
      <c r="M634" s="151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  <c r="AA634" s="151"/>
      <c r="AB634" s="151"/>
      <c r="AC634" s="151"/>
      <c r="AD634" s="151"/>
      <c r="AE634" s="151"/>
      <c r="AF634" s="151"/>
      <c r="AG634" s="151"/>
      <c r="AH634" s="151"/>
      <c r="AI634" s="151"/>
      <c r="AJ634" s="151"/>
      <c r="AK634" s="151"/>
      <c r="BK634" s="151"/>
      <c r="BL634" s="151"/>
      <c r="BM634" s="151"/>
      <c r="BN634" s="151"/>
      <c r="BO634" s="151"/>
    </row>
    <row r="635" ht="15.75" customHeight="1">
      <c r="B635" s="151"/>
      <c r="C635" s="151"/>
      <c r="D635" s="151"/>
      <c r="E635" s="151"/>
      <c r="F635" s="151"/>
      <c r="G635" s="151"/>
      <c r="H635" s="151"/>
      <c r="I635" s="151"/>
      <c r="J635" s="151"/>
      <c r="K635" s="151"/>
      <c r="L635" s="151"/>
      <c r="M635" s="151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  <c r="AA635" s="151"/>
      <c r="AB635" s="151"/>
      <c r="AC635" s="151"/>
      <c r="AD635" s="151"/>
      <c r="AE635" s="151"/>
      <c r="AF635" s="151"/>
      <c r="AG635" s="151"/>
      <c r="AH635" s="151"/>
      <c r="AI635" s="151"/>
      <c r="AJ635" s="151"/>
      <c r="AK635" s="151"/>
      <c r="BK635" s="151"/>
      <c r="BL635" s="151"/>
      <c r="BM635" s="151"/>
      <c r="BN635" s="151"/>
      <c r="BO635" s="151"/>
    </row>
    <row r="636" ht="15.75" customHeight="1">
      <c r="B636" s="151"/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1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  <c r="AA636" s="151"/>
      <c r="AB636" s="151"/>
      <c r="AC636" s="151"/>
      <c r="AD636" s="151"/>
      <c r="AE636" s="151"/>
      <c r="AF636" s="151"/>
      <c r="AG636" s="151"/>
      <c r="AH636" s="151"/>
      <c r="AI636" s="151"/>
      <c r="AJ636" s="151"/>
      <c r="AK636" s="151"/>
      <c r="BK636" s="151"/>
      <c r="BL636" s="151"/>
      <c r="BM636" s="151"/>
      <c r="BN636" s="151"/>
      <c r="BO636" s="151"/>
    </row>
    <row r="637" ht="15.75" customHeight="1">
      <c r="B637" s="151"/>
      <c r="C637" s="151"/>
      <c r="D637" s="151"/>
      <c r="E637" s="151"/>
      <c r="F637" s="151"/>
      <c r="G637" s="151"/>
      <c r="H637" s="151"/>
      <c r="I637" s="151"/>
      <c r="J637" s="151"/>
      <c r="K637" s="151"/>
      <c r="L637" s="151"/>
      <c r="M637" s="151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  <c r="AA637" s="151"/>
      <c r="AB637" s="151"/>
      <c r="AC637" s="151"/>
      <c r="AD637" s="151"/>
      <c r="AE637" s="151"/>
      <c r="AF637" s="151"/>
      <c r="AG637" s="151"/>
      <c r="AH637" s="151"/>
      <c r="AI637" s="151"/>
      <c r="AJ637" s="151"/>
      <c r="AK637" s="151"/>
      <c r="BK637" s="151"/>
      <c r="BL637" s="151"/>
      <c r="BM637" s="151"/>
      <c r="BN637" s="151"/>
      <c r="BO637" s="151"/>
    </row>
    <row r="638" ht="15.75" customHeight="1">
      <c r="B638" s="151"/>
      <c r="C638" s="151"/>
      <c r="D638" s="151"/>
      <c r="E638" s="151"/>
      <c r="F638" s="151"/>
      <c r="G638" s="151"/>
      <c r="H638" s="151"/>
      <c r="I638" s="151"/>
      <c r="J638" s="151"/>
      <c r="K638" s="151"/>
      <c r="L638" s="151"/>
      <c r="M638" s="151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  <c r="AA638" s="151"/>
      <c r="AB638" s="151"/>
      <c r="AC638" s="151"/>
      <c r="AD638" s="151"/>
      <c r="AE638" s="151"/>
      <c r="AF638" s="151"/>
      <c r="AG638" s="151"/>
      <c r="AH638" s="151"/>
      <c r="AI638" s="151"/>
      <c r="AJ638" s="151"/>
      <c r="AK638" s="151"/>
      <c r="BK638" s="151"/>
      <c r="BL638" s="151"/>
      <c r="BM638" s="151"/>
      <c r="BN638" s="151"/>
      <c r="BO638" s="151"/>
    </row>
    <row r="639" ht="15.75" customHeight="1">
      <c r="B639" s="151"/>
      <c r="C639" s="151"/>
      <c r="D639" s="151"/>
      <c r="E639" s="151"/>
      <c r="F639" s="151"/>
      <c r="G639" s="151"/>
      <c r="H639" s="151"/>
      <c r="I639" s="151"/>
      <c r="J639" s="151"/>
      <c r="K639" s="151"/>
      <c r="L639" s="151"/>
      <c r="M639" s="151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  <c r="AA639" s="151"/>
      <c r="AB639" s="151"/>
      <c r="AC639" s="151"/>
      <c r="AD639" s="151"/>
      <c r="AE639" s="151"/>
      <c r="AF639" s="151"/>
      <c r="AG639" s="151"/>
      <c r="AH639" s="151"/>
      <c r="AI639" s="151"/>
      <c r="AJ639" s="151"/>
      <c r="AK639" s="151"/>
      <c r="BK639" s="151"/>
      <c r="BL639" s="151"/>
      <c r="BM639" s="151"/>
      <c r="BN639" s="151"/>
      <c r="BO639" s="151"/>
    </row>
    <row r="640" ht="15.75" customHeight="1"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151"/>
      <c r="M640" s="151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  <c r="AA640" s="151"/>
      <c r="AB640" s="151"/>
      <c r="AC640" s="151"/>
      <c r="AD640" s="151"/>
      <c r="AE640" s="151"/>
      <c r="AF640" s="151"/>
      <c r="AG640" s="151"/>
      <c r="AH640" s="151"/>
      <c r="AI640" s="151"/>
      <c r="AJ640" s="151"/>
      <c r="AK640" s="151"/>
      <c r="BK640" s="151"/>
      <c r="BL640" s="151"/>
      <c r="BM640" s="151"/>
      <c r="BN640" s="151"/>
      <c r="BO640" s="151"/>
    </row>
    <row r="641" ht="15.75" customHeight="1">
      <c r="B641" s="151"/>
      <c r="C641" s="151"/>
      <c r="D641" s="151"/>
      <c r="E641" s="151"/>
      <c r="F641" s="151"/>
      <c r="G641" s="151"/>
      <c r="H641" s="151"/>
      <c r="I641" s="151"/>
      <c r="J641" s="151"/>
      <c r="K641" s="151"/>
      <c r="L641" s="151"/>
      <c r="M641" s="151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  <c r="AA641" s="151"/>
      <c r="AB641" s="151"/>
      <c r="AC641" s="151"/>
      <c r="AD641" s="151"/>
      <c r="AE641" s="151"/>
      <c r="AF641" s="151"/>
      <c r="AG641" s="151"/>
      <c r="AH641" s="151"/>
      <c r="AI641" s="151"/>
      <c r="AJ641" s="151"/>
      <c r="AK641" s="151"/>
      <c r="BK641" s="151"/>
      <c r="BL641" s="151"/>
      <c r="BM641" s="151"/>
      <c r="BN641" s="151"/>
      <c r="BO641" s="151"/>
    </row>
    <row r="642" ht="15.75" customHeight="1">
      <c r="B642" s="151"/>
      <c r="C642" s="151"/>
      <c r="D642" s="151"/>
      <c r="E642" s="151"/>
      <c r="F642" s="151"/>
      <c r="G642" s="151"/>
      <c r="H642" s="151"/>
      <c r="I642" s="151"/>
      <c r="J642" s="151"/>
      <c r="K642" s="151"/>
      <c r="L642" s="151"/>
      <c r="M642" s="151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  <c r="AA642" s="151"/>
      <c r="AB642" s="151"/>
      <c r="AC642" s="151"/>
      <c r="AD642" s="151"/>
      <c r="AE642" s="151"/>
      <c r="AF642" s="151"/>
      <c r="AG642" s="151"/>
      <c r="AH642" s="151"/>
      <c r="AI642" s="151"/>
      <c r="AJ642" s="151"/>
      <c r="AK642" s="151"/>
      <c r="BK642" s="151"/>
      <c r="BL642" s="151"/>
      <c r="BM642" s="151"/>
      <c r="BN642" s="151"/>
      <c r="BO642" s="151"/>
    </row>
    <row r="643" ht="15.75" customHeight="1">
      <c r="B643" s="151"/>
      <c r="C643" s="151"/>
      <c r="D643" s="151"/>
      <c r="E643" s="151"/>
      <c r="F643" s="151"/>
      <c r="G643" s="151"/>
      <c r="H643" s="151"/>
      <c r="I643" s="151"/>
      <c r="J643" s="151"/>
      <c r="K643" s="151"/>
      <c r="L643" s="151"/>
      <c r="M643" s="151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  <c r="AA643" s="151"/>
      <c r="AB643" s="151"/>
      <c r="AC643" s="151"/>
      <c r="AD643" s="151"/>
      <c r="AE643" s="151"/>
      <c r="AF643" s="151"/>
      <c r="AG643" s="151"/>
      <c r="AH643" s="151"/>
      <c r="AI643" s="151"/>
      <c r="AJ643" s="151"/>
      <c r="AK643" s="151"/>
      <c r="BK643" s="151"/>
      <c r="BL643" s="151"/>
      <c r="BM643" s="151"/>
      <c r="BN643" s="151"/>
      <c r="BO643" s="151"/>
    </row>
    <row r="644" ht="15.75" customHeight="1">
      <c r="B644" s="151"/>
      <c r="C644" s="151"/>
      <c r="D644" s="151"/>
      <c r="E644" s="151"/>
      <c r="F644" s="151"/>
      <c r="G644" s="151"/>
      <c r="H644" s="151"/>
      <c r="I644" s="151"/>
      <c r="J644" s="151"/>
      <c r="K644" s="151"/>
      <c r="L644" s="151"/>
      <c r="M644" s="151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  <c r="AA644" s="151"/>
      <c r="AB644" s="151"/>
      <c r="AC644" s="151"/>
      <c r="AD644" s="151"/>
      <c r="AE644" s="151"/>
      <c r="AF644" s="151"/>
      <c r="AG644" s="151"/>
      <c r="AH644" s="151"/>
      <c r="AI644" s="151"/>
      <c r="AJ644" s="151"/>
      <c r="AK644" s="151"/>
      <c r="BK644" s="151"/>
      <c r="BL644" s="151"/>
      <c r="BM644" s="151"/>
      <c r="BN644" s="151"/>
      <c r="BO644" s="151"/>
    </row>
    <row r="645" ht="15.75" customHeight="1">
      <c r="B645" s="151"/>
      <c r="C645" s="151"/>
      <c r="D645" s="151"/>
      <c r="E645" s="151"/>
      <c r="F645" s="151"/>
      <c r="G645" s="151"/>
      <c r="H645" s="151"/>
      <c r="I645" s="151"/>
      <c r="J645" s="151"/>
      <c r="K645" s="151"/>
      <c r="L645" s="151"/>
      <c r="M645" s="151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  <c r="AA645" s="151"/>
      <c r="AB645" s="151"/>
      <c r="AC645" s="151"/>
      <c r="AD645" s="151"/>
      <c r="AE645" s="151"/>
      <c r="AF645" s="151"/>
      <c r="AG645" s="151"/>
      <c r="AH645" s="151"/>
      <c r="AI645" s="151"/>
      <c r="AJ645" s="151"/>
      <c r="AK645" s="151"/>
      <c r="BK645" s="151"/>
      <c r="BL645" s="151"/>
      <c r="BM645" s="151"/>
      <c r="BN645" s="151"/>
      <c r="BO645" s="151"/>
    </row>
    <row r="646" ht="15.75" customHeight="1">
      <c r="B646" s="151"/>
      <c r="C646" s="151"/>
      <c r="D646" s="151"/>
      <c r="E646" s="151"/>
      <c r="F646" s="151"/>
      <c r="G646" s="151"/>
      <c r="H646" s="151"/>
      <c r="I646" s="151"/>
      <c r="J646" s="151"/>
      <c r="K646" s="151"/>
      <c r="L646" s="151"/>
      <c r="M646" s="151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  <c r="AA646" s="151"/>
      <c r="AB646" s="151"/>
      <c r="AC646" s="151"/>
      <c r="AD646" s="151"/>
      <c r="AE646" s="151"/>
      <c r="AF646" s="151"/>
      <c r="AG646" s="151"/>
      <c r="AH646" s="151"/>
      <c r="AI646" s="151"/>
      <c r="AJ646" s="151"/>
      <c r="AK646" s="151"/>
      <c r="BK646" s="151"/>
      <c r="BL646" s="151"/>
      <c r="BM646" s="151"/>
      <c r="BN646" s="151"/>
      <c r="BO646" s="151"/>
    </row>
    <row r="647" ht="15.75" customHeight="1">
      <c r="B647" s="151"/>
      <c r="C647" s="151"/>
      <c r="D647" s="151"/>
      <c r="E647" s="151"/>
      <c r="F647" s="151"/>
      <c r="G647" s="151"/>
      <c r="H647" s="151"/>
      <c r="I647" s="151"/>
      <c r="J647" s="151"/>
      <c r="K647" s="151"/>
      <c r="L647" s="151"/>
      <c r="M647" s="151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  <c r="AA647" s="151"/>
      <c r="AB647" s="151"/>
      <c r="AC647" s="151"/>
      <c r="AD647" s="151"/>
      <c r="AE647" s="151"/>
      <c r="AF647" s="151"/>
      <c r="AG647" s="151"/>
      <c r="AH647" s="151"/>
      <c r="AI647" s="151"/>
      <c r="AJ647" s="151"/>
      <c r="AK647" s="151"/>
      <c r="BK647" s="151"/>
      <c r="BL647" s="151"/>
      <c r="BM647" s="151"/>
      <c r="BN647" s="151"/>
      <c r="BO647" s="151"/>
    </row>
    <row r="648" ht="15.75" customHeight="1">
      <c r="B648" s="151"/>
      <c r="C648" s="151"/>
      <c r="D648" s="151"/>
      <c r="E648" s="151"/>
      <c r="F648" s="151"/>
      <c r="G648" s="151"/>
      <c r="H648" s="151"/>
      <c r="I648" s="151"/>
      <c r="J648" s="151"/>
      <c r="K648" s="151"/>
      <c r="L648" s="151"/>
      <c r="M648" s="151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  <c r="AA648" s="151"/>
      <c r="AB648" s="151"/>
      <c r="AC648" s="151"/>
      <c r="AD648" s="151"/>
      <c r="AE648" s="151"/>
      <c r="AF648" s="151"/>
      <c r="AG648" s="151"/>
      <c r="AH648" s="151"/>
      <c r="AI648" s="151"/>
      <c r="AJ648" s="151"/>
      <c r="AK648" s="151"/>
      <c r="BK648" s="151"/>
      <c r="BL648" s="151"/>
      <c r="BM648" s="151"/>
      <c r="BN648" s="151"/>
      <c r="BO648" s="151"/>
    </row>
    <row r="649" ht="15.75" customHeight="1">
      <c r="B649" s="151"/>
      <c r="C649" s="151"/>
      <c r="D649" s="151"/>
      <c r="E649" s="151"/>
      <c r="F649" s="151"/>
      <c r="G649" s="151"/>
      <c r="H649" s="151"/>
      <c r="I649" s="151"/>
      <c r="J649" s="151"/>
      <c r="K649" s="151"/>
      <c r="L649" s="151"/>
      <c r="M649" s="151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  <c r="AA649" s="151"/>
      <c r="AB649" s="151"/>
      <c r="AC649" s="151"/>
      <c r="AD649" s="151"/>
      <c r="AE649" s="151"/>
      <c r="AF649" s="151"/>
      <c r="AG649" s="151"/>
      <c r="AH649" s="151"/>
      <c r="AI649" s="151"/>
      <c r="AJ649" s="151"/>
      <c r="AK649" s="151"/>
      <c r="BK649" s="151"/>
      <c r="BL649" s="151"/>
      <c r="BM649" s="151"/>
      <c r="BN649" s="151"/>
      <c r="BO649" s="151"/>
    </row>
    <row r="650" ht="15.75" customHeight="1">
      <c r="B650" s="151"/>
      <c r="C650" s="151"/>
      <c r="D650" s="151"/>
      <c r="E650" s="151"/>
      <c r="F650" s="151"/>
      <c r="G650" s="151"/>
      <c r="H650" s="151"/>
      <c r="I650" s="151"/>
      <c r="J650" s="151"/>
      <c r="K650" s="151"/>
      <c r="L650" s="151"/>
      <c r="M650" s="151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  <c r="AA650" s="151"/>
      <c r="AB650" s="151"/>
      <c r="AC650" s="151"/>
      <c r="AD650" s="151"/>
      <c r="AE650" s="151"/>
      <c r="AF650" s="151"/>
      <c r="AG650" s="151"/>
      <c r="AH650" s="151"/>
      <c r="AI650" s="151"/>
      <c r="AJ650" s="151"/>
      <c r="AK650" s="151"/>
      <c r="BK650" s="151"/>
      <c r="BL650" s="151"/>
      <c r="BM650" s="151"/>
      <c r="BN650" s="151"/>
      <c r="BO650" s="151"/>
    </row>
    <row r="651" ht="15.75" customHeight="1">
      <c r="B651" s="151"/>
      <c r="C651" s="151"/>
      <c r="D651" s="151"/>
      <c r="E651" s="151"/>
      <c r="F651" s="151"/>
      <c r="G651" s="151"/>
      <c r="H651" s="151"/>
      <c r="I651" s="151"/>
      <c r="J651" s="151"/>
      <c r="K651" s="151"/>
      <c r="L651" s="151"/>
      <c r="M651" s="151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  <c r="AA651" s="151"/>
      <c r="AB651" s="151"/>
      <c r="AC651" s="151"/>
      <c r="AD651" s="151"/>
      <c r="AE651" s="151"/>
      <c r="AF651" s="151"/>
      <c r="AG651" s="151"/>
      <c r="AH651" s="151"/>
      <c r="AI651" s="151"/>
      <c r="AJ651" s="151"/>
      <c r="AK651" s="151"/>
      <c r="BK651" s="151"/>
      <c r="BL651" s="151"/>
      <c r="BM651" s="151"/>
      <c r="BN651" s="151"/>
      <c r="BO651" s="151"/>
    </row>
    <row r="652" ht="15.75" customHeight="1">
      <c r="B652" s="151"/>
      <c r="C652" s="151"/>
      <c r="D652" s="151"/>
      <c r="E652" s="151"/>
      <c r="F652" s="151"/>
      <c r="G652" s="151"/>
      <c r="H652" s="151"/>
      <c r="I652" s="151"/>
      <c r="J652" s="151"/>
      <c r="K652" s="151"/>
      <c r="L652" s="151"/>
      <c r="M652" s="151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  <c r="AA652" s="151"/>
      <c r="AB652" s="151"/>
      <c r="AC652" s="151"/>
      <c r="AD652" s="151"/>
      <c r="AE652" s="151"/>
      <c r="AF652" s="151"/>
      <c r="AG652" s="151"/>
      <c r="AH652" s="151"/>
      <c r="AI652" s="151"/>
      <c r="AJ652" s="151"/>
      <c r="AK652" s="151"/>
      <c r="BK652" s="151"/>
      <c r="BL652" s="151"/>
      <c r="BM652" s="151"/>
      <c r="BN652" s="151"/>
      <c r="BO652" s="151"/>
    </row>
    <row r="653" ht="15.75" customHeight="1">
      <c r="B653" s="151"/>
      <c r="C653" s="151"/>
      <c r="D653" s="151"/>
      <c r="E653" s="151"/>
      <c r="F653" s="151"/>
      <c r="G653" s="151"/>
      <c r="H653" s="151"/>
      <c r="I653" s="151"/>
      <c r="J653" s="151"/>
      <c r="K653" s="151"/>
      <c r="L653" s="151"/>
      <c r="M653" s="151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  <c r="AA653" s="151"/>
      <c r="AB653" s="151"/>
      <c r="AC653" s="151"/>
      <c r="AD653" s="151"/>
      <c r="AE653" s="151"/>
      <c r="AF653" s="151"/>
      <c r="AG653" s="151"/>
      <c r="AH653" s="151"/>
      <c r="AI653" s="151"/>
      <c r="AJ653" s="151"/>
      <c r="AK653" s="151"/>
      <c r="BK653" s="151"/>
      <c r="BL653" s="151"/>
      <c r="BM653" s="151"/>
      <c r="BN653" s="151"/>
      <c r="BO653" s="151"/>
    </row>
    <row r="654" ht="15.75" customHeight="1">
      <c r="B654" s="151"/>
      <c r="C654" s="151"/>
      <c r="D654" s="151"/>
      <c r="E654" s="151"/>
      <c r="F654" s="151"/>
      <c r="G654" s="151"/>
      <c r="H654" s="151"/>
      <c r="I654" s="151"/>
      <c r="J654" s="151"/>
      <c r="K654" s="151"/>
      <c r="L654" s="151"/>
      <c r="M654" s="151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  <c r="AA654" s="151"/>
      <c r="AB654" s="151"/>
      <c r="AC654" s="151"/>
      <c r="AD654" s="151"/>
      <c r="AE654" s="151"/>
      <c r="AF654" s="151"/>
      <c r="AG654" s="151"/>
      <c r="AH654" s="151"/>
      <c r="AI654" s="151"/>
      <c r="AJ654" s="151"/>
      <c r="AK654" s="151"/>
      <c r="BK654" s="151"/>
      <c r="BL654" s="151"/>
      <c r="BM654" s="151"/>
      <c r="BN654" s="151"/>
      <c r="BO654" s="151"/>
    </row>
    <row r="655" ht="15.75" customHeight="1">
      <c r="B655" s="151"/>
      <c r="C655" s="151"/>
      <c r="D655" s="151"/>
      <c r="E655" s="151"/>
      <c r="F655" s="151"/>
      <c r="G655" s="151"/>
      <c r="H655" s="151"/>
      <c r="I655" s="151"/>
      <c r="J655" s="151"/>
      <c r="K655" s="151"/>
      <c r="L655" s="151"/>
      <c r="M655" s="151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  <c r="AA655" s="151"/>
      <c r="AB655" s="151"/>
      <c r="AC655" s="151"/>
      <c r="AD655" s="151"/>
      <c r="AE655" s="151"/>
      <c r="AF655" s="151"/>
      <c r="AG655" s="151"/>
      <c r="AH655" s="151"/>
      <c r="AI655" s="151"/>
      <c r="AJ655" s="151"/>
      <c r="AK655" s="151"/>
      <c r="BK655" s="151"/>
      <c r="BL655" s="151"/>
      <c r="BM655" s="151"/>
      <c r="BN655" s="151"/>
      <c r="BO655" s="151"/>
    </row>
    <row r="656" ht="15.75" customHeight="1">
      <c r="B656" s="151"/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1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  <c r="AA656" s="151"/>
      <c r="AB656" s="151"/>
      <c r="AC656" s="151"/>
      <c r="AD656" s="151"/>
      <c r="AE656" s="151"/>
      <c r="AF656" s="151"/>
      <c r="AG656" s="151"/>
      <c r="AH656" s="151"/>
      <c r="AI656" s="151"/>
      <c r="AJ656" s="151"/>
      <c r="AK656" s="151"/>
      <c r="BK656" s="151"/>
      <c r="BL656" s="151"/>
      <c r="BM656" s="151"/>
      <c r="BN656" s="151"/>
      <c r="BO656" s="151"/>
    </row>
    <row r="657" ht="15.75" customHeight="1">
      <c r="B657" s="151"/>
      <c r="C657" s="151"/>
      <c r="D657" s="151"/>
      <c r="E657" s="151"/>
      <c r="F657" s="151"/>
      <c r="G657" s="151"/>
      <c r="H657" s="151"/>
      <c r="I657" s="151"/>
      <c r="J657" s="151"/>
      <c r="K657" s="151"/>
      <c r="L657" s="151"/>
      <c r="M657" s="151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  <c r="AA657" s="151"/>
      <c r="AB657" s="151"/>
      <c r="AC657" s="151"/>
      <c r="AD657" s="151"/>
      <c r="AE657" s="151"/>
      <c r="AF657" s="151"/>
      <c r="AG657" s="151"/>
      <c r="AH657" s="151"/>
      <c r="AI657" s="151"/>
      <c r="AJ657" s="151"/>
      <c r="AK657" s="151"/>
      <c r="BK657" s="151"/>
      <c r="BL657" s="151"/>
      <c r="BM657" s="151"/>
      <c r="BN657" s="151"/>
      <c r="BO657" s="151"/>
    </row>
    <row r="658" ht="15.75" customHeight="1">
      <c r="B658" s="151"/>
      <c r="C658" s="151"/>
      <c r="D658" s="151"/>
      <c r="E658" s="151"/>
      <c r="F658" s="151"/>
      <c r="G658" s="151"/>
      <c r="H658" s="151"/>
      <c r="I658" s="151"/>
      <c r="J658" s="151"/>
      <c r="K658" s="151"/>
      <c r="L658" s="151"/>
      <c r="M658" s="151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  <c r="AA658" s="151"/>
      <c r="AB658" s="151"/>
      <c r="AC658" s="151"/>
      <c r="AD658" s="151"/>
      <c r="AE658" s="151"/>
      <c r="AF658" s="151"/>
      <c r="AG658" s="151"/>
      <c r="AH658" s="151"/>
      <c r="AI658" s="151"/>
      <c r="AJ658" s="151"/>
      <c r="AK658" s="151"/>
      <c r="BK658" s="151"/>
      <c r="BL658" s="151"/>
      <c r="BM658" s="151"/>
      <c r="BN658" s="151"/>
      <c r="BO658" s="151"/>
    </row>
    <row r="659" ht="15.75" customHeight="1">
      <c r="B659" s="151"/>
      <c r="C659" s="151"/>
      <c r="D659" s="151"/>
      <c r="E659" s="151"/>
      <c r="F659" s="151"/>
      <c r="G659" s="151"/>
      <c r="H659" s="151"/>
      <c r="I659" s="151"/>
      <c r="J659" s="151"/>
      <c r="K659" s="151"/>
      <c r="L659" s="151"/>
      <c r="M659" s="151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  <c r="AA659" s="151"/>
      <c r="AB659" s="151"/>
      <c r="AC659" s="151"/>
      <c r="AD659" s="151"/>
      <c r="AE659" s="151"/>
      <c r="AF659" s="151"/>
      <c r="AG659" s="151"/>
      <c r="AH659" s="151"/>
      <c r="AI659" s="151"/>
      <c r="AJ659" s="151"/>
      <c r="AK659" s="151"/>
      <c r="BK659" s="151"/>
      <c r="BL659" s="151"/>
      <c r="BM659" s="151"/>
      <c r="BN659" s="151"/>
      <c r="BO659" s="151"/>
    </row>
    <row r="660" ht="15.75" customHeight="1"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1"/>
      <c r="M660" s="151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  <c r="AA660" s="151"/>
      <c r="AB660" s="151"/>
      <c r="AC660" s="151"/>
      <c r="AD660" s="151"/>
      <c r="AE660" s="151"/>
      <c r="AF660" s="151"/>
      <c r="AG660" s="151"/>
      <c r="AH660" s="151"/>
      <c r="AI660" s="151"/>
      <c r="AJ660" s="151"/>
      <c r="AK660" s="151"/>
      <c r="BK660" s="151"/>
      <c r="BL660" s="151"/>
      <c r="BM660" s="151"/>
      <c r="BN660" s="151"/>
      <c r="BO660" s="151"/>
    </row>
    <row r="661" ht="15.75" customHeight="1">
      <c r="B661" s="151"/>
      <c r="C661" s="151"/>
      <c r="D661" s="151"/>
      <c r="E661" s="151"/>
      <c r="F661" s="151"/>
      <c r="G661" s="151"/>
      <c r="H661" s="151"/>
      <c r="I661" s="151"/>
      <c r="J661" s="151"/>
      <c r="K661" s="151"/>
      <c r="L661" s="151"/>
      <c r="M661" s="151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  <c r="AA661" s="151"/>
      <c r="AB661" s="151"/>
      <c r="AC661" s="151"/>
      <c r="AD661" s="151"/>
      <c r="AE661" s="151"/>
      <c r="AF661" s="151"/>
      <c r="AG661" s="151"/>
      <c r="AH661" s="151"/>
      <c r="AI661" s="151"/>
      <c r="AJ661" s="151"/>
      <c r="AK661" s="151"/>
      <c r="BK661" s="151"/>
      <c r="BL661" s="151"/>
      <c r="BM661" s="151"/>
      <c r="BN661" s="151"/>
      <c r="BO661" s="151"/>
    </row>
    <row r="662" ht="15.75" customHeight="1">
      <c r="B662" s="151"/>
      <c r="C662" s="151"/>
      <c r="D662" s="151"/>
      <c r="E662" s="151"/>
      <c r="F662" s="151"/>
      <c r="G662" s="151"/>
      <c r="H662" s="151"/>
      <c r="I662" s="151"/>
      <c r="J662" s="151"/>
      <c r="K662" s="151"/>
      <c r="L662" s="151"/>
      <c r="M662" s="151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  <c r="AA662" s="151"/>
      <c r="AB662" s="151"/>
      <c r="AC662" s="151"/>
      <c r="AD662" s="151"/>
      <c r="AE662" s="151"/>
      <c r="AF662" s="151"/>
      <c r="AG662" s="151"/>
      <c r="AH662" s="151"/>
      <c r="AI662" s="151"/>
      <c r="AJ662" s="151"/>
      <c r="AK662" s="151"/>
      <c r="BK662" s="151"/>
      <c r="BL662" s="151"/>
      <c r="BM662" s="151"/>
      <c r="BN662" s="151"/>
      <c r="BO662" s="151"/>
    </row>
    <row r="663" ht="15.75" customHeight="1">
      <c r="B663" s="151"/>
      <c r="C663" s="151"/>
      <c r="D663" s="151"/>
      <c r="E663" s="151"/>
      <c r="F663" s="151"/>
      <c r="G663" s="151"/>
      <c r="H663" s="151"/>
      <c r="I663" s="151"/>
      <c r="J663" s="151"/>
      <c r="K663" s="151"/>
      <c r="L663" s="151"/>
      <c r="M663" s="151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  <c r="AA663" s="151"/>
      <c r="AB663" s="151"/>
      <c r="AC663" s="151"/>
      <c r="AD663" s="151"/>
      <c r="AE663" s="151"/>
      <c r="AF663" s="151"/>
      <c r="AG663" s="151"/>
      <c r="AH663" s="151"/>
      <c r="AI663" s="151"/>
      <c r="AJ663" s="151"/>
      <c r="AK663" s="151"/>
      <c r="BK663" s="151"/>
      <c r="BL663" s="151"/>
      <c r="BM663" s="151"/>
      <c r="BN663" s="151"/>
      <c r="BO663" s="151"/>
    </row>
    <row r="664" ht="15.75" customHeight="1">
      <c r="B664" s="151"/>
      <c r="C664" s="151"/>
      <c r="D664" s="151"/>
      <c r="E664" s="151"/>
      <c r="F664" s="151"/>
      <c r="G664" s="151"/>
      <c r="H664" s="151"/>
      <c r="I664" s="151"/>
      <c r="J664" s="151"/>
      <c r="K664" s="151"/>
      <c r="L664" s="151"/>
      <c r="M664" s="151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  <c r="AA664" s="151"/>
      <c r="AB664" s="151"/>
      <c r="AC664" s="151"/>
      <c r="AD664" s="151"/>
      <c r="AE664" s="151"/>
      <c r="AF664" s="151"/>
      <c r="AG664" s="151"/>
      <c r="AH664" s="151"/>
      <c r="AI664" s="151"/>
      <c r="AJ664" s="151"/>
      <c r="AK664" s="151"/>
      <c r="BK664" s="151"/>
      <c r="BL664" s="151"/>
      <c r="BM664" s="151"/>
      <c r="BN664" s="151"/>
      <c r="BO664" s="151"/>
    </row>
    <row r="665" ht="15.75" customHeight="1">
      <c r="B665" s="151"/>
      <c r="C665" s="151"/>
      <c r="D665" s="151"/>
      <c r="E665" s="151"/>
      <c r="F665" s="151"/>
      <c r="G665" s="151"/>
      <c r="H665" s="151"/>
      <c r="I665" s="151"/>
      <c r="J665" s="151"/>
      <c r="K665" s="151"/>
      <c r="L665" s="151"/>
      <c r="M665" s="151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  <c r="AA665" s="151"/>
      <c r="AB665" s="151"/>
      <c r="AC665" s="151"/>
      <c r="AD665" s="151"/>
      <c r="AE665" s="151"/>
      <c r="AF665" s="151"/>
      <c r="AG665" s="151"/>
      <c r="AH665" s="151"/>
      <c r="AI665" s="151"/>
      <c r="AJ665" s="151"/>
      <c r="AK665" s="151"/>
      <c r="BK665" s="151"/>
      <c r="BL665" s="151"/>
      <c r="BM665" s="151"/>
      <c r="BN665" s="151"/>
      <c r="BO665" s="151"/>
    </row>
    <row r="666" ht="15.75" customHeight="1">
      <c r="B666" s="151"/>
      <c r="C666" s="151"/>
      <c r="D666" s="151"/>
      <c r="E666" s="151"/>
      <c r="F666" s="151"/>
      <c r="G666" s="151"/>
      <c r="H666" s="151"/>
      <c r="I666" s="151"/>
      <c r="J666" s="151"/>
      <c r="K666" s="151"/>
      <c r="L666" s="151"/>
      <c r="M666" s="151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  <c r="AA666" s="151"/>
      <c r="AB666" s="151"/>
      <c r="AC666" s="151"/>
      <c r="AD666" s="151"/>
      <c r="AE666" s="151"/>
      <c r="AF666" s="151"/>
      <c r="AG666" s="151"/>
      <c r="AH666" s="151"/>
      <c r="AI666" s="151"/>
      <c r="AJ666" s="151"/>
      <c r="AK666" s="151"/>
      <c r="BK666" s="151"/>
      <c r="BL666" s="151"/>
      <c r="BM666" s="151"/>
      <c r="BN666" s="151"/>
      <c r="BO666" s="151"/>
    </row>
    <row r="667" ht="15.75" customHeight="1">
      <c r="B667" s="151"/>
      <c r="C667" s="151"/>
      <c r="D667" s="151"/>
      <c r="E667" s="151"/>
      <c r="F667" s="151"/>
      <c r="G667" s="151"/>
      <c r="H667" s="151"/>
      <c r="I667" s="151"/>
      <c r="J667" s="151"/>
      <c r="K667" s="151"/>
      <c r="L667" s="151"/>
      <c r="M667" s="151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  <c r="AA667" s="151"/>
      <c r="AB667" s="151"/>
      <c r="AC667" s="151"/>
      <c r="AD667" s="151"/>
      <c r="AE667" s="151"/>
      <c r="AF667" s="151"/>
      <c r="AG667" s="151"/>
      <c r="AH667" s="151"/>
      <c r="AI667" s="151"/>
      <c r="AJ667" s="151"/>
      <c r="AK667" s="151"/>
      <c r="BK667" s="151"/>
      <c r="BL667" s="151"/>
      <c r="BM667" s="151"/>
      <c r="BN667" s="151"/>
      <c r="BO667" s="151"/>
    </row>
    <row r="668" ht="15.75" customHeight="1">
      <c r="B668" s="151"/>
      <c r="C668" s="151"/>
      <c r="D668" s="151"/>
      <c r="E668" s="151"/>
      <c r="F668" s="151"/>
      <c r="G668" s="151"/>
      <c r="H668" s="151"/>
      <c r="I668" s="151"/>
      <c r="J668" s="151"/>
      <c r="K668" s="151"/>
      <c r="L668" s="151"/>
      <c r="M668" s="151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  <c r="AA668" s="151"/>
      <c r="AB668" s="151"/>
      <c r="AC668" s="151"/>
      <c r="AD668" s="151"/>
      <c r="AE668" s="151"/>
      <c r="AF668" s="151"/>
      <c r="AG668" s="151"/>
      <c r="AH668" s="151"/>
      <c r="AI668" s="151"/>
      <c r="AJ668" s="151"/>
      <c r="AK668" s="151"/>
      <c r="BK668" s="151"/>
      <c r="BL668" s="151"/>
      <c r="BM668" s="151"/>
      <c r="BN668" s="151"/>
      <c r="BO668" s="151"/>
    </row>
    <row r="669" ht="15.75" customHeight="1">
      <c r="B669" s="151"/>
      <c r="C669" s="151"/>
      <c r="D669" s="151"/>
      <c r="E669" s="151"/>
      <c r="F669" s="151"/>
      <c r="G669" s="151"/>
      <c r="H669" s="151"/>
      <c r="I669" s="151"/>
      <c r="J669" s="151"/>
      <c r="K669" s="151"/>
      <c r="L669" s="151"/>
      <c r="M669" s="151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  <c r="AA669" s="151"/>
      <c r="AB669" s="151"/>
      <c r="AC669" s="151"/>
      <c r="AD669" s="151"/>
      <c r="AE669" s="151"/>
      <c r="AF669" s="151"/>
      <c r="AG669" s="151"/>
      <c r="AH669" s="151"/>
      <c r="AI669" s="151"/>
      <c r="AJ669" s="151"/>
      <c r="AK669" s="151"/>
      <c r="BK669" s="151"/>
      <c r="BL669" s="151"/>
      <c r="BM669" s="151"/>
      <c r="BN669" s="151"/>
      <c r="BO669" s="151"/>
    </row>
    <row r="670" ht="15.75" customHeight="1">
      <c r="B670" s="151"/>
      <c r="C670" s="151"/>
      <c r="D670" s="151"/>
      <c r="E670" s="151"/>
      <c r="F670" s="151"/>
      <c r="G670" s="151"/>
      <c r="H670" s="151"/>
      <c r="I670" s="151"/>
      <c r="J670" s="151"/>
      <c r="K670" s="151"/>
      <c r="L670" s="151"/>
      <c r="M670" s="151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  <c r="AA670" s="151"/>
      <c r="AB670" s="151"/>
      <c r="AC670" s="151"/>
      <c r="AD670" s="151"/>
      <c r="AE670" s="151"/>
      <c r="AF670" s="151"/>
      <c r="AG670" s="151"/>
      <c r="AH670" s="151"/>
      <c r="AI670" s="151"/>
      <c r="AJ670" s="151"/>
      <c r="AK670" s="151"/>
      <c r="BK670" s="151"/>
      <c r="BL670" s="151"/>
      <c r="BM670" s="151"/>
      <c r="BN670" s="151"/>
      <c r="BO670" s="151"/>
    </row>
    <row r="671" ht="15.75" customHeight="1">
      <c r="B671" s="151"/>
      <c r="C671" s="151"/>
      <c r="D671" s="151"/>
      <c r="E671" s="151"/>
      <c r="F671" s="151"/>
      <c r="G671" s="151"/>
      <c r="H671" s="151"/>
      <c r="I671" s="151"/>
      <c r="J671" s="151"/>
      <c r="K671" s="151"/>
      <c r="L671" s="151"/>
      <c r="M671" s="151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  <c r="AA671" s="151"/>
      <c r="AB671" s="151"/>
      <c r="AC671" s="151"/>
      <c r="AD671" s="151"/>
      <c r="AE671" s="151"/>
      <c r="AF671" s="151"/>
      <c r="AG671" s="151"/>
      <c r="AH671" s="151"/>
      <c r="AI671" s="151"/>
      <c r="AJ671" s="151"/>
      <c r="AK671" s="151"/>
      <c r="BK671" s="151"/>
      <c r="BL671" s="151"/>
      <c r="BM671" s="151"/>
      <c r="BN671" s="151"/>
      <c r="BO671" s="151"/>
    </row>
    <row r="672" ht="15.75" customHeight="1">
      <c r="B672" s="151"/>
      <c r="C672" s="151"/>
      <c r="D672" s="151"/>
      <c r="E672" s="151"/>
      <c r="F672" s="151"/>
      <c r="G672" s="151"/>
      <c r="H672" s="151"/>
      <c r="I672" s="151"/>
      <c r="J672" s="151"/>
      <c r="K672" s="151"/>
      <c r="L672" s="151"/>
      <c r="M672" s="151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  <c r="AA672" s="151"/>
      <c r="AB672" s="151"/>
      <c r="AC672" s="151"/>
      <c r="AD672" s="151"/>
      <c r="AE672" s="151"/>
      <c r="AF672" s="151"/>
      <c r="AG672" s="151"/>
      <c r="AH672" s="151"/>
      <c r="AI672" s="151"/>
      <c r="AJ672" s="151"/>
      <c r="AK672" s="151"/>
      <c r="BK672" s="151"/>
      <c r="BL672" s="151"/>
      <c r="BM672" s="151"/>
      <c r="BN672" s="151"/>
      <c r="BO672" s="151"/>
    </row>
    <row r="673" ht="15.75" customHeight="1">
      <c r="B673" s="151"/>
      <c r="C673" s="151"/>
      <c r="D673" s="151"/>
      <c r="E673" s="151"/>
      <c r="F673" s="151"/>
      <c r="G673" s="151"/>
      <c r="H673" s="151"/>
      <c r="I673" s="151"/>
      <c r="J673" s="151"/>
      <c r="K673" s="151"/>
      <c r="L673" s="151"/>
      <c r="M673" s="151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  <c r="AA673" s="151"/>
      <c r="AB673" s="151"/>
      <c r="AC673" s="151"/>
      <c r="AD673" s="151"/>
      <c r="AE673" s="151"/>
      <c r="AF673" s="151"/>
      <c r="AG673" s="151"/>
      <c r="AH673" s="151"/>
      <c r="AI673" s="151"/>
      <c r="AJ673" s="151"/>
      <c r="AK673" s="151"/>
      <c r="BK673" s="151"/>
      <c r="BL673" s="151"/>
      <c r="BM673" s="151"/>
      <c r="BN673" s="151"/>
      <c r="BO673" s="151"/>
    </row>
    <row r="674" ht="15.75" customHeight="1">
      <c r="B674" s="151"/>
      <c r="C674" s="151"/>
      <c r="D674" s="151"/>
      <c r="E674" s="151"/>
      <c r="F674" s="151"/>
      <c r="G674" s="151"/>
      <c r="H674" s="151"/>
      <c r="I674" s="151"/>
      <c r="J674" s="151"/>
      <c r="K674" s="151"/>
      <c r="L674" s="151"/>
      <c r="M674" s="151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  <c r="AA674" s="151"/>
      <c r="AB674" s="151"/>
      <c r="AC674" s="151"/>
      <c r="AD674" s="151"/>
      <c r="AE674" s="151"/>
      <c r="AF674" s="151"/>
      <c r="AG674" s="151"/>
      <c r="AH674" s="151"/>
      <c r="AI674" s="151"/>
      <c r="AJ674" s="151"/>
      <c r="AK674" s="151"/>
      <c r="BK674" s="151"/>
      <c r="BL674" s="151"/>
      <c r="BM674" s="151"/>
      <c r="BN674" s="151"/>
      <c r="BO674" s="151"/>
    </row>
    <row r="675" ht="15.75" customHeight="1">
      <c r="B675" s="151"/>
      <c r="C675" s="151"/>
      <c r="D675" s="151"/>
      <c r="E675" s="151"/>
      <c r="F675" s="151"/>
      <c r="G675" s="151"/>
      <c r="H675" s="151"/>
      <c r="I675" s="151"/>
      <c r="J675" s="151"/>
      <c r="K675" s="151"/>
      <c r="L675" s="151"/>
      <c r="M675" s="151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  <c r="AA675" s="151"/>
      <c r="AB675" s="151"/>
      <c r="AC675" s="151"/>
      <c r="AD675" s="151"/>
      <c r="AE675" s="151"/>
      <c r="AF675" s="151"/>
      <c r="AG675" s="151"/>
      <c r="AH675" s="151"/>
      <c r="AI675" s="151"/>
      <c r="AJ675" s="151"/>
      <c r="AK675" s="151"/>
      <c r="BK675" s="151"/>
      <c r="BL675" s="151"/>
      <c r="BM675" s="151"/>
      <c r="BN675" s="151"/>
      <c r="BO675" s="151"/>
    </row>
    <row r="676" ht="15.75" customHeight="1">
      <c r="B676" s="151"/>
      <c r="C676" s="151"/>
      <c r="D676" s="151"/>
      <c r="E676" s="151"/>
      <c r="F676" s="151"/>
      <c r="G676" s="151"/>
      <c r="H676" s="151"/>
      <c r="I676" s="151"/>
      <c r="J676" s="151"/>
      <c r="K676" s="151"/>
      <c r="L676" s="151"/>
      <c r="M676" s="151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  <c r="AA676" s="151"/>
      <c r="AB676" s="151"/>
      <c r="AC676" s="151"/>
      <c r="AD676" s="151"/>
      <c r="AE676" s="151"/>
      <c r="AF676" s="151"/>
      <c r="AG676" s="151"/>
      <c r="AH676" s="151"/>
      <c r="AI676" s="151"/>
      <c r="AJ676" s="151"/>
      <c r="AK676" s="151"/>
      <c r="BK676" s="151"/>
      <c r="BL676" s="151"/>
      <c r="BM676" s="151"/>
      <c r="BN676" s="151"/>
      <c r="BO676" s="151"/>
    </row>
    <row r="677" ht="15.75" customHeight="1">
      <c r="B677" s="151"/>
      <c r="C677" s="151"/>
      <c r="D677" s="151"/>
      <c r="E677" s="151"/>
      <c r="F677" s="151"/>
      <c r="G677" s="151"/>
      <c r="H677" s="151"/>
      <c r="I677" s="151"/>
      <c r="J677" s="151"/>
      <c r="K677" s="151"/>
      <c r="L677" s="151"/>
      <c r="M677" s="151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  <c r="AA677" s="151"/>
      <c r="AB677" s="151"/>
      <c r="AC677" s="151"/>
      <c r="AD677" s="151"/>
      <c r="AE677" s="151"/>
      <c r="AF677" s="151"/>
      <c r="AG677" s="151"/>
      <c r="AH677" s="151"/>
      <c r="AI677" s="151"/>
      <c r="AJ677" s="151"/>
      <c r="AK677" s="151"/>
      <c r="BK677" s="151"/>
      <c r="BL677" s="151"/>
      <c r="BM677" s="151"/>
      <c r="BN677" s="151"/>
      <c r="BO677" s="151"/>
    </row>
    <row r="678" ht="15.75" customHeight="1"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151"/>
      <c r="M678" s="151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  <c r="AA678" s="151"/>
      <c r="AB678" s="151"/>
      <c r="AC678" s="151"/>
      <c r="AD678" s="151"/>
      <c r="AE678" s="151"/>
      <c r="AF678" s="151"/>
      <c r="AG678" s="151"/>
      <c r="AH678" s="151"/>
      <c r="AI678" s="151"/>
      <c r="AJ678" s="151"/>
      <c r="AK678" s="151"/>
      <c r="BK678" s="151"/>
      <c r="BL678" s="151"/>
      <c r="BM678" s="151"/>
      <c r="BN678" s="151"/>
      <c r="BO678" s="151"/>
    </row>
    <row r="679" ht="15.75" customHeight="1">
      <c r="B679" s="151"/>
      <c r="C679" s="151"/>
      <c r="D679" s="151"/>
      <c r="E679" s="151"/>
      <c r="F679" s="151"/>
      <c r="G679" s="151"/>
      <c r="H679" s="151"/>
      <c r="I679" s="151"/>
      <c r="J679" s="151"/>
      <c r="K679" s="151"/>
      <c r="L679" s="151"/>
      <c r="M679" s="151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  <c r="AA679" s="151"/>
      <c r="AB679" s="151"/>
      <c r="AC679" s="151"/>
      <c r="AD679" s="151"/>
      <c r="AE679" s="151"/>
      <c r="AF679" s="151"/>
      <c r="AG679" s="151"/>
      <c r="AH679" s="151"/>
      <c r="AI679" s="151"/>
      <c r="AJ679" s="151"/>
      <c r="AK679" s="151"/>
      <c r="BK679" s="151"/>
      <c r="BL679" s="151"/>
      <c r="BM679" s="151"/>
      <c r="BN679" s="151"/>
      <c r="BO679" s="151"/>
    </row>
    <row r="680" ht="15.75" customHeight="1">
      <c r="B680" s="151"/>
      <c r="C680" s="151"/>
      <c r="D680" s="151"/>
      <c r="E680" s="151"/>
      <c r="F680" s="151"/>
      <c r="G680" s="151"/>
      <c r="H680" s="151"/>
      <c r="I680" s="151"/>
      <c r="J680" s="151"/>
      <c r="K680" s="151"/>
      <c r="L680" s="151"/>
      <c r="M680" s="151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  <c r="AA680" s="151"/>
      <c r="AB680" s="151"/>
      <c r="AC680" s="151"/>
      <c r="AD680" s="151"/>
      <c r="AE680" s="151"/>
      <c r="AF680" s="151"/>
      <c r="AG680" s="151"/>
      <c r="AH680" s="151"/>
      <c r="AI680" s="151"/>
      <c r="AJ680" s="151"/>
      <c r="AK680" s="151"/>
      <c r="BK680" s="151"/>
      <c r="BL680" s="151"/>
      <c r="BM680" s="151"/>
      <c r="BN680" s="151"/>
      <c r="BO680" s="151"/>
    </row>
    <row r="681" ht="15.75" customHeight="1">
      <c r="B681" s="151"/>
      <c r="C681" s="151"/>
      <c r="D681" s="151"/>
      <c r="E681" s="151"/>
      <c r="F681" s="151"/>
      <c r="G681" s="151"/>
      <c r="H681" s="151"/>
      <c r="I681" s="151"/>
      <c r="J681" s="151"/>
      <c r="K681" s="151"/>
      <c r="L681" s="151"/>
      <c r="M681" s="151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  <c r="AA681" s="151"/>
      <c r="AB681" s="151"/>
      <c r="AC681" s="151"/>
      <c r="AD681" s="151"/>
      <c r="AE681" s="151"/>
      <c r="AF681" s="151"/>
      <c r="AG681" s="151"/>
      <c r="AH681" s="151"/>
      <c r="AI681" s="151"/>
      <c r="AJ681" s="151"/>
      <c r="AK681" s="151"/>
      <c r="BK681" s="151"/>
      <c r="BL681" s="151"/>
      <c r="BM681" s="151"/>
      <c r="BN681" s="151"/>
      <c r="BO681" s="151"/>
    </row>
    <row r="682" ht="15.75" customHeight="1">
      <c r="B682" s="151"/>
      <c r="C682" s="151"/>
      <c r="D682" s="151"/>
      <c r="E682" s="151"/>
      <c r="F682" s="151"/>
      <c r="G682" s="151"/>
      <c r="H682" s="151"/>
      <c r="I682" s="151"/>
      <c r="J682" s="151"/>
      <c r="K682" s="151"/>
      <c r="L682" s="151"/>
      <c r="M682" s="151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  <c r="AA682" s="151"/>
      <c r="AB682" s="151"/>
      <c r="AC682" s="151"/>
      <c r="AD682" s="151"/>
      <c r="AE682" s="151"/>
      <c r="AF682" s="151"/>
      <c r="AG682" s="151"/>
      <c r="AH682" s="151"/>
      <c r="AI682" s="151"/>
      <c r="AJ682" s="151"/>
      <c r="AK682" s="151"/>
      <c r="BK682" s="151"/>
      <c r="BL682" s="151"/>
      <c r="BM682" s="151"/>
      <c r="BN682" s="151"/>
      <c r="BO682" s="151"/>
    </row>
    <row r="683" ht="15.75" customHeight="1">
      <c r="B683" s="151"/>
      <c r="C683" s="151"/>
      <c r="D683" s="151"/>
      <c r="E683" s="151"/>
      <c r="F683" s="151"/>
      <c r="G683" s="151"/>
      <c r="H683" s="151"/>
      <c r="I683" s="151"/>
      <c r="J683" s="151"/>
      <c r="K683" s="151"/>
      <c r="L683" s="151"/>
      <c r="M683" s="151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  <c r="AA683" s="151"/>
      <c r="AB683" s="151"/>
      <c r="AC683" s="151"/>
      <c r="AD683" s="151"/>
      <c r="AE683" s="151"/>
      <c r="AF683" s="151"/>
      <c r="AG683" s="151"/>
      <c r="AH683" s="151"/>
      <c r="AI683" s="151"/>
      <c r="AJ683" s="151"/>
      <c r="AK683" s="151"/>
      <c r="BK683" s="151"/>
      <c r="BL683" s="151"/>
      <c r="BM683" s="151"/>
      <c r="BN683" s="151"/>
      <c r="BO683" s="151"/>
    </row>
    <row r="684" ht="15.75" customHeight="1">
      <c r="B684" s="151"/>
      <c r="C684" s="151"/>
      <c r="D684" s="151"/>
      <c r="E684" s="151"/>
      <c r="F684" s="151"/>
      <c r="G684" s="151"/>
      <c r="H684" s="151"/>
      <c r="I684" s="151"/>
      <c r="J684" s="151"/>
      <c r="K684" s="151"/>
      <c r="L684" s="151"/>
      <c r="M684" s="151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  <c r="AA684" s="151"/>
      <c r="AB684" s="151"/>
      <c r="AC684" s="151"/>
      <c r="AD684" s="151"/>
      <c r="AE684" s="151"/>
      <c r="AF684" s="151"/>
      <c r="AG684" s="151"/>
      <c r="AH684" s="151"/>
      <c r="AI684" s="151"/>
      <c r="AJ684" s="151"/>
      <c r="AK684" s="151"/>
      <c r="BK684" s="151"/>
      <c r="BL684" s="151"/>
      <c r="BM684" s="151"/>
      <c r="BN684" s="151"/>
      <c r="BO684" s="151"/>
    </row>
    <row r="685" ht="15.75" customHeight="1">
      <c r="B685" s="151"/>
      <c r="C685" s="151"/>
      <c r="D685" s="151"/>
      <c r="E685" s="151"/>
      <c r="F685" s="151"/>
      <c r="G685" s="151"/>
      <c r="H685" s="151"/>
      <c r="I685" s="151"/>
      <c r="J685" s="151"/>
      <c r="K685" s="151"/>
      <c r="L685" s="151"/>
      <c r="M685" s="151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  <c r="AA685" s="151"/>
      <c r="AB685" s="151"/>
      <c r="AC685" s="151"/>
      <c r="AD685" s="151"/>
      <c r="AE685" s="151"/>
      <c r="AF685" s="151"/>
      <c r="AG685" s="151"/>
      <c r="AH685" s="151"/>
      <c r="AI685" s="151"/>
      <c r="AJ685" s="151"/>
      <c r="AK685" s="151"/>
      <c r="BK685" s="151"/>
      <c r="BL685" s="151"/>
      <c r="BM685" s="151"/>
      <c r="BN685" s="151"/>
      <c r="BO685" s="151"/>
    </row>
    <row r="686" ht="15.75" customHeight="1">
      <c r="B686" s="151"/>
      <c r="C686" s="151"/>
      <c r="D686" s="151"/>
      <c r="E686" s="151"/>
      <c r="F686" s="151"/>
      <c r="G686" s="151"/>
      <c r="H686" s="151"/>
      <c r="I686" s="151"/>
      <c r="J686" s="151"/>
      <c r="K686" s="151"/>
      <c r="L686" s="151"/>
      <c r="M686" s="151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  <c r="AA686" s="151"/>
      <c r="AB686" s="151"/>
      <c r="AC686" s="151"/>
      <c r="AD686" s="151"/>
      <c r="AE686" s="151"/>
      <c r="AF686" s="151"/>
      <c r="AG686" s="151"/>
      <c r="AH686" s="151"/>
      <c r="AI686" s="151"/>
      <c r="AJ686" s="151"/>
      <c r="AK686" s="151"/>
      <c r="BK686" s="151"/>
      <c r="BL686" s="151"/>
      <c r="BM686" s="151"/>
      <c r="BN686" s="151"/>
      <c r="BO686" s="151"/>
    </row>
    <row r="687" ht="15.75" customHeight="1">
      <c r="B687" s="151"/>
      <c r="C687" s="151"/>
      <c r="D687" s="151"/>
      <c r="E687" s="151"/>
      <c r="F687" s="151"/>
      <c r="G687" s="151"/>
      <c r="H687" s="151"/>
      <c r="I687" s="151"/>
      <c r="J687" s="151"/>
      <c r="K687" s="151"/>
      <c r="L687" s="151"/>
      <c r="M687" s="151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  <c r="AA687" s="151"/>
      <c r="AB687" s="151"/>
      <c r="AC687" s="151"/>
      <c r="AD687" s="151"/>
      <c r="AE687" s="151"/>
      <c r="AF687" s="151"/>
      <c r="AG687" s="151"/>
      <c r="AH687" s="151"/>
      <c r="AI687" s="151"/>
      <c r="AJ687" s="151"/>
      <c r="AK687" s="151"/>
      <c r="BK687" s="151"/>
      <c r="BL687" s="151"/>
      <c r="BM687" s="151"/>
      <c r="BN687" s="151"/>
      <c r="BO687" s="151"/>
    </row>
    <row r="688" ht="15.75" customHeight="1">
      <c r="B688" s="151"/>
      <c r="C688" s="151"/>
      <c r="D688" s="151"/>
      <c r="E688" s="151"/>
      <c r="F688" s="151"/>
      <c r="G688" s="151"/>
      <c r="H688" s="151"/>
      <c r="I688" s="151"/>
      <c r="J688" s="151"/>
      <c r="K688" s="151"/>
      <c r="L688" s="151"/>
      <c r="M688" s="151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  <c r="AA688" s="151"/>
      <c r="AB688" s="151"/>
      <c r="AC688" s="151"/>
      <c r="AD688" s="151"/>
      <c r="AE688" s="151"/>
      <c r="AF688" s="151"/>
      <c r="AG688" s="151"/>
      <c r="AH688" s="151"/>
      <c r="AI688" s="151"/>
      <c r="AJ688" s="151"/>
      <c r="AK688" s="151"/>
      <c r="BK688" s="151"/>
      <c r="BL688" s="151"/>
      <c r="BM688" s="151"/>
      <c r="BN688" s="151"/>
      <c r="BO688" s="151"/>
    </row>
    <row r="689" ht="15.75" customHeight="1">
      <c r="B689" s="151"/>
      <c r="C689" s="151"/>
      <c r="D689" s="151"/>
      <c r="E689" s="151"/>
      <c r="F689" s="151"/>
      <c r="G689" s="151"/>
      <c r="H689" s="151"/>
      <c r="I689" s="151"/>
      <c r="J689" s="151"/>
      <c r="K689" s="151"/>
      <c r="L689" s="151"/>
      <c r="M689" s="151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  <c r="AA689" s="151"/>
      <c r="AB689" s="151"/>
      <c r="AC689" s="151"/>
      <c r="AD689" s="151"/>
      <c r="AE689" s="151"/>
      <c r="AF689" s="151"/>
      <c r="AG689" s="151"/>
      <c r="AH689" s="151"/>
      <c r="AI689" s="151"/>
      <c r="AJ689" s="151"/>
      <c r="AK689" s="151"/>
      <c r="BK689" s="151"/>
      <c r="BL689" s="151"/>
      <c r="BM689" s="151"/>
      <c r="BN689" s="151"/>
      <c r="BO689" s="151"/>
    </row>
    <row r="690" ht="15.75" customHeight="1">
      <c r="B690" s="151"/>
      <c r="C690" s="151"/>
      <c r="D690" s="151"/>
      <c r="E690" s="151"/>
      <c r="F690" s="151"/>
      <c r="G690" s="151"/>
      <c r="H690" s="151"/>
      <c r="I690" s="151"/>
      <c r="J690" s="151"/>
      <c r="K690" s="151"/>
      <c r="L690" s="151"/>
      <c r="M690" s="151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  <c r="AA690" s="151"/>
      <c r="AB690" s="151"/>
      <c r="AC690" s="151"/>
      <c r="AD690" s="151"/>
      <c r="AE690" s="151"/>
      <c r="AF690" s="151"/>
      <c r="AG690" s="151"/>
      <c r="AH690" s="151"/>
      <c r="AI690" s="151"/>
      <c r="AJ690" s="151"/>
      <c r="AK690" s="151"/>
      <c r="BK690" s="151"/>
      <c r="BL690" s="151"/>
      <c r="BM690" s="151"/>
      <c r="BN690" s="151"/>
      <c r="BO690" s="151"/>
    </row>
    <row r="691" ht="15.75" customHeight="1">
      <c r="B691" s="151"/>
      <c r="C691" s="151"/>
      <c r="D691" s="151"/>
      <c r="E691" s="151"/>
      <c r="F691" s="151"/>
      <c r="G691" s="151"/>
      <c r="H691" s="151"/>
      <c r="I691" s="151"/>
      <c r="J691" s="151"/>
      <c r="K691" s="151"/>
      <c r="L691" s="151"/>
      <c r="M691" s="151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  <c r="AA691" s="151"/>
      <c r="AB691" s="151"/>
      <c r="AC691" s="151"/>
      <c r="AD691" s="151"/>
      <c r="AE691" s="151"/>
      <c r="AF691" s="151"/>
      <c r="AG691" s="151"/>
      <c r="AH691" s="151"/>
      <c r="AI691" s="151"/>
      <c r="AJ691" s="151"/>
      <c r="AK691" s="151"/>
      <c r="BK691" s="151"/>
      <c r="BL691" s="151"/>
      <c r="BM691" s="151"/>
      <c r="BN691" s="151"/>
      <c r="BO691" s="151"/>
    </row>
    <row r="692" ht="15.75" customHeight="1">
      <c r="B692" s="151"/>
      <c r="C692" s="151"/>
      <c r="D692" s="151"/>
      <c r="E692" s="151"/>
      <c r="F692" s="151"/>
      <c r="G692" s="151"/>
      <c r="H692" s="151"/>
      <c r="I692" s="151"/>
      <c r="J692" s="151"/>
      <c r="K692" s="151"/>
      <c r="L692" s="151"/>
      <c r="M692" s="151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  <c r="AA692" s="151"/>
      <c r="AB692" s="151"/>
      <c r="AC692" s="151"/>
      <c r="AD692" s="151"/>
      <c r="AE692" s="151"/>
      <c r="AF692" s="151"/>
      <c r="AG692" s="151"/>
      <c r="AH692" s="151"/>
      <c r="AI692" s="151"/>
      <c r="AJ692" s="151"/>
      <c r="AK692" s="151"/>
      <c r="BK692" s="151"/>
      <c r="BL692" s="151"/>
      <c r="BM692" s="151"/>
      <c r="BN692" s="151"/>
      <c r="BO692" s="151"/>
    </row>
    <row r="693" ht="15.75" customHeight="1">
      <c r="B693" s="151"/>
      <c r="C693" s="151"/>
      <c r="D693" s="151"/>
      <c r="E693" s="151"/>
      <c r="F693" s="151"/>
      <c r="G693" s="151"/>
      <c r="H693" s="151"/>
      <c r="I693" s="151"/>
      <c r="J693" s="151"/>
      <c r="K693" s="151"/>
      <c r="L693" s="151"/>
      <c r="M693" s="151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  <c r="AA693" s="151"/>
      <c r="AB693" s="151"/>
      <c r="AC693" s="151"/>
      <c r="AD693" s="151"/>
      <c r="AE693" s="151"/>
      <c r="AF693" s="151"/>
      <c r="AG693" s="151"/>
      <c r="AH693" s="151"/>
      <c r="AI693" s="151"/>
      <c r="AJ693" s="151"/>
      <c r="AK693" s="151"/>
      <c r="BK693" s="151"/>
      <c r="BL693" s="151"/>
      <c r="BM693" s="151"/>
      <c r="BN693" s="151"/>
      <c r="BO693" s="151"/>
    </row>
    <row r="694" ht="15.75" customHeight="1">
      <c r="B694" s="151"/>
      <c r="C694" s="151"/>
      <c r="D694" s="151"/>
      <c r="E694" s="151"/>
      <c r="F694" s="151"/>
      <c r="G694" s="151"/>
      <c r="H694" s="151"/>
      <c r="I694" s="151"/>
      <c r="J694" s="151"/>
      <c r="K694" s="151"/>
      <c r="L694" s="151"/>
      <c r="M694" s="151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  <c r="AA694" s="151"/>
      <c r="AB694" s="151"/>
      <c r="AC694" s="151"/>
      <c r="AD694" s="151"/>
      <c r="AE694" s="151"/>
      <c r="AF694" s="151"/>
      <c r="AG694" s="151"/>
      <c r="AH694" s="151"/>
      <c r="AI694" s="151"/>
      <c r="AJ694" s="151"/>
      <c r="AK694" s="151"/>
      <c r="BK694" s="151"/>
      <c r="BL694" s="151"/>
      <c r="BM694" s="151"/>
      <c r="BN694" s="151"/>
      <c r="BO694" s="151"/>
    </row>
    <row r="695" ht="15.75" customHeight="1">
      <c r="B695" s="151"/>
      <c r="C695" s="151"/>
      <c r="D695" s="151"/>
      <c r="E695" s="151"/>
      <c r="F695" s="151"/>
      <c r="G695" s="151"/>
      <c r="H695" s="151"/>
      <c r="I695" s="151"/>
      <c r="J695" s="151"/>
      <c r="K695" s="151"/>
      <c r="L695" s="151"/>
      <c r="M695" s="151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  <c r="AA695" s="151"/>
      <c r="AB695" s="151"/>
      <c r="AC695" s="151"/>
      <c r="AD695" s="151"/>
      <c r="AE695" s="151"/>
      <c r="AF695" s="151"/>
      <c r="AG695" s="151"/>
      <c r="AH695" s="151"/>
      <c r="AI695" s="151"/>
      <c r="AJ695" s="151"/>
      <c r="AK695" s="151"/>
      <c r="BK695" s="151"/>
      <c r="BL695" s="151"/>
      <c r="BM695" s="151"/>
      <c r="BN695" s="151"/>
      <c r="BO695" s="151"/>
    </row>
    <row r="696" ht="15.75" customHeight="1"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151"/>
      <c r="M696" s="151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  <c r="AA696" s="151"/>
      <c r="AB696" s="151"/>
      <c r="AC696" s="151"/>
      <c r="AD696" s="151"/>
      <c r="AE696" s="151"/>
      <c r="AF696" s="151"/>
      <c r="AG696" s="151"/>
      <c r="AH696" s="151"/>
      <c r="AI696" s="151"/>
      <c r="AJ696" s="151"/>
      <c r="AK696" s="151"/>
      <c r="BK696" s="151"/>
      <c r="BL696" s="151"/>
      <c r="BM696" s="151"/>
      <c r="BN696" s="151"/>
      <c r="BO696" s="151"/>
    </row>
    <row r="697" ht="15.75" customHeight="1">
      <c r="B697" s="151"/>
      <c r="C697" s="151"/>
      <c r="D697" s="151"/>
      <c r="E697" s="151"/>
      <c r="F697" s="151"/>
      <c r="G697" s="151"/>
      <c r="H697" s="151"/>
      <c r="I697" s="151"/>
      <c r="J697" s="151"/>
      <c r="K697" s="151"/>
      <c r="L697" s="151"/>
      <c r="M697" s="151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  <c r="AA697" s="151"/>
      <c r="AB697" s="151"/>
      <c r="AC697" s="151"/>
      <c r="AD697" s="151"/>
      <c r="AE697" s="151"/>
      <c r="AF697" s="151"/>
      <c r="AG697" s="151"/>
      <c r="AH697" s="151"/>
      <c r="AI697" s="151"/>
      <c r="AJ697" s="151"/>
      <c r="AK697" s="151"/>
      <c r="BK697" s="151"/>
      <c r="BL697" s="151"/>
      <c r="BM697" s="151"/>
      <c r="BN697" s="151"/>
      <c r="BO697" s="151"/>
    </row>
    <row r="698" ht="15.75" customHeight="1">
      <c r="B698" s="151"/>
      <c r="C698" s="151"/>
      <c r="D698" s="151"/>
      <c r="E698" s="151"/>
      <c r="F698" s="151"/>
      <c r="G698" s="151"/>
      <c r="H698" s="151"/>
      <c r="I698" s="151"/>
      <c r="J698" s="151"/>
      <c r="K698" s="151"/>
      <c r="L698" s="151"/>
      <c r="M698" s="151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  <c r="AA698" s="151"/>
      <c r="AB698" s="151"/>
      <c r="AC698" s="151"/>
      <c r="AD698" s="151"/>
      <c r="AE698" s="151"/>
      <c r="AF698" s="151"/>
      <c r="AG698" s="151"/>
      <c r="AH698" s="151"/>
      <c r="AI698" s="151"/>
      <c r="AJ698" s="151"/>
      <c r="AK698" s="151"/>
      <c r="BK698" s="151"/>
      <c r="BL698" s="151"/>
      <c r="BM698" s="151"/>
      <c r="BN698" s="151"/>
      <c r="BO698" s="151"/>
    </row>
    <row r="699" ht="15.75" customHeight="1">
      <c r="B699" s="151"/>
      <c r="C699" s="151"/>
      <c r="D699" s="151"/>
      <c r="E699" s="151"/>
      <c r="F699" s="151"/>
      <c r="G699" s="151"/>
      <c r="H699" s="151"/>
      <c r="I699" s="151"/>
      <c r="J699" s="151"/>
      <c r="K699" s="151"/>
      <c r="L699" s="151"/>
      <c r="M699" s="151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  <c r="AA699" s="151"/>
      <c r="AB699" s="151"/>
      <c r="AC699" s="151"/>
      <c r="AD699" s="151"/>
      <c r="AE699" s="151"/>
      <c r="AF699" s="151"/>
      <c r="AG699" s="151"/>
      <c r="AH699" s="151"/>
      <c r="AI699" s="151"/>
      <c r="AJ699" s="151"/>
      <c r="AK699" s="151"/>
      <c r="BK699" s="151"/>
      <c r="BL699" s="151"/>
      <c r="BM699" s="151"/>
      <c r="BN699" s="151"/>
      <c r="BO699" s="151"/>
    </row>
    <row r="700" ht="15.75" customHeight="1">
      <c r="B700" s="151"/>
      <c r="C700" s="151"/>
      <c r="D700" s="151"/>
      <c r="E700" s="151"/>
      <c r="F700" s="151"/>
      <c r="G700" s="151"/>
      <c r="H700" s="151"/>
      <c r="I700" s="151"/>
      <c r="J700" s="151"/>
      <c r="K700" s="151"/>
      <c r="L700" s="151"/>
      <c r="M700" s="151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  <c r="AA700" s="151"/>
      <c r="AB700" s="151"/>
      <c r="AC700" s="151"/>
      <c r="AD700" s="151"/>
      <c r="AE700" s="151"/>
      <c r="AF700" s="151"/>
      <c r="AG700" s="151"/>
      <c r="AH700" s="151"/>
      <c r="AI700" s="151"/>
      <c r="AJ700" s="151"/>
      <c r="AK700" s="151"/>
      <c r="BK700" s="151"/>
      <c r="BL700" s="151"/>
      <c r="BM700" s="151"/>
      <c r="BN700" s="151"/>
      <c r="BO700" s="151"/>
    </row>
    <row r="701" ht="15.75" customHeight="1">
      <c r="B701" s="151"/>
      <c r="C701" s="151"/>
      <c r="D701" s="151"/>
      <c r="E701" s="151"/>
      <c r="F701" s="151"/>
      <c r="G701" s="151"/>
      <c r="H701" s="151"/>
      <c r="I701" s="151"/>
      <c r="J701" s="151"/>
      <c r="K701" s="151"/>
      <c r="L701" s="151"/>
      <c r="M701" s="151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  <c r="AA701" s="151"/>
      <c r="AB701" s="151"/>
      <c r="AC701" s="151"/>
      <c r="AD701" s="151"/>
      <c r="AE701" s="151"/>
      <c r="AF701" s="151"/>
      <c r="AG701" s="151"/>
      <c r="AH701" s="151"/>
      <c r="AI701" s="151"/>
      <c r="AJ701" s="151"/>
      <c r="AK701" s="151"/>
      <c r="BK701" s="151"/>
      <c r="BL701" s="151"/>
      <c r="BM701" s="151"/>
      <c r="BN701" s="151"/>
      <c r="BO701" s="151"/>
    </row>
    <row r="702" ht="15.75" customHeight="1">
      <c r="B702" s="151"/>
      <c r="C702" s="151"/>
      <c r="D702" s="151"/>
      <c r="E702" s="151"/>
      <c r="F702" s="151"/>
      <c r="G702" s="151"/>
      <c r="H702" s="151"/>
      <c r="I702" s="151"/>
      <c r="J702" s="151"/>
      <c r="K702" s="151"/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  <c r="AA702" s="151"/>
      <c r="AB702" s="151"/>
      <c r="AC702" s="151"/>
      <c r="AD702" s="151"/>
      <c r="AE702" s="151"/>
      <c r="AF702" s="151"/>
      <c r="AG702" s="151"/>
      <c r="AH702" s="151"/>
      <c r="AI702" s="151"/>
      <c r="AJ702" s="151"/>
      <c r="AK702" s="151"/>
      <c r="BK702" s="151"/>
      <c r="BL702" s="151"/>
      <c r="BM702" s="151"/>
      <c r="BN702" s="151"/>
      <c r="BO702" s="151"/>
    </row>
    <row r="703" ht="15.75" customHeight="1">
      <c r="B703" s="151"/>
      <c r="C703" s="151"/>
      <c r="D703" s="151"/>
      <c r="E703" s="151"/>
      <c r="F703" s="151"/>
      <c r="G703" s="151"/>
      <c r="H703" s="151"/>
      <c r="I703" s="151"/>
      <c r="J703" s="151"/>
      <c r="K703" s="151"/>
      <c r="L703" s="151"/>
      <c r="M703" s="151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  <c r="AA703" s="151"/>
      <c r="AB703" s="151"/>
      <c r="AC703" s="151"/>
      <c r="AD703" s="151"/>
      <c r="AE703" s="151"/>
      <c r="AF703" s="151"/>
      <c r="AG703" s="151"/>
      <c r="AH703" s="151"/>
      <c r="AI703" s="151"/>
      <c r="AJ703" s="151"/>
      <c r="AK703" s="151"/>
      <c r="BK703" s="151"/>
      <c r="BL703" s="151"/>
      <c r="BM703" s="151"/>
      <c r="BN703" s="151"/>
      <c r="BO703" s="151"/>
    </row>
    <row r="704" ht="15.75" customHeight="1">
      <c r="B704" s="151"/>
      <c r="C704" s="151"/>
      <c r="D704" s="151"/>
      <c r="E704" s="151"/>
      <c r="F704" s="151"/>
      <c r="G704" s="151"/>
      <c r="H704" s="151"/>
      <c r="I704" s="151"/>
      <c r="J704" s="151"/>
      <c r="K704" s="151"/>
      <c r="L704" s="151"/>
      <c r="M704" s="151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  <c r="AA704" s="151"/>
      <c r="AB704" s="151"/>
      <c r="AC704" s="151"/>
      <c r="AD704" s="151"/>
      <c r="AE704" s="151"/>
      <c r="AF704" s="151"/>
      <c r="AG704" s="151"/>
      <c r="AH704" s="151"/>
      <c r="AI704" s="151"/>
      <c r="AJ704" s="151"/>
      <c r="AK704" s="151"/>
      <c r="BK704" s="151"/>
      <c r="BL704" s="151"/>
      <c r="BM704" s="151"/>
      <c r="BN704" s="151"/>
      <c r="BO704" s="151"/>
    </row>
    <row r="705" ht="15.75" customHeight="1">
      <c r="B705" s="151"/>
      <c r="C705" s="151"/>
      <c r="D705" s="151"/>
      <c r="E705" s="151"/>
      <c r="F705" s="151"/>
      <c r="G705" s="151"/>
      <c r="H705" s="151"/>
      <c r="I705" s="151"/>
      <c r="J705" s="151"/>
      <c r="K705" s="151"/>
      <c r="L705" s="151"/>
      <c r="M705" s="151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1"/>
      <c r="AH705" s="151"/>
      <c r="AI705" s="151"/>
      <c r="AJ705" s="151"/>
      <c r="AK705" s="151"/>
      <c r="BK705" s="151"/>
      <c r="BL705" s="151"/>
      <c r="BM705" s="151"/>
      <c r="BN705" s="151"/>
      <c r="BO705" s="151"/>
    </row>
    <row r="706" ht="15.75" customHeight="1"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151"/>
      <c r="M706" s="151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1"/>
      <c r="AH706" s="151"/>
      <c r="AI706" s="151"/>
      <c r="AJ706" s="151"/>
      <c r="AK706" s="151"/>
      <c r="BK706" s="151"/>
      <c r="BL706" s="151"/>
      <c r="BM706" s="151"/>
      <c r="BN706" s="151"/>
      <c r="BO706" s="151"/>
    </row>
    <row r="707" ht="15.75" customHeight="1">
      <c r="B707" s="151"/>
      <c r="C707" s="151"/>
      <c r="D707" s="151"/>
      <c r="E707" s="151"/>
      <c r="F707" s="151"/>
      <c r="G707" s="151"/>
      <c r="H707" s="151"/>
      <c r="I707" s="151"/>
      <c r="J707" s="151"/>
      <c r="K707" s="151"/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1"/>
      <c r="AH707" s="151"/>
      <c r="AI707" s="151"/>
      <c r="AJ707" s="151"/>
      <c r="AK707" s="151"/>
      <c r="BK707" s="151"/>
      <c r="BL707" s="151"/>
      <c r="BM707" s="151"/>
      <c r="BN707" s="151"/>
      <c r="BO707" s="151"/>
    </row>
    <row r="708" ht="15.75" customHeight="1">
      <c r="B708" s="151"/>
      <c r="C708" s="151"/>
      <c r="D708" s="151"/>
      <c r="E708" s="151"/>
      <c r="F708" s="151"/>
      <c r="G708" s="151"/>
      <c r="H708" s="151"/>
      <c r="I708" s="151"/>
      <c r="J708" s="151"/>
      <c r="K708" s="151"/>
      <c r="L708" s="151"/>
      <c r="M708" s="151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  <c r="AA708" s="151"/>
      <c r="AB708" s="151"/>
      <c r="AC708" s="151"/>
      <c r="AD708" s="151"/>
      <c r="AE708" s="151"/>
      <c r="AF708" s="151"/>
      <c r="AG708" s="151"/>
      <c r="AH708" s="151"/>
      <c r="AI708" s="151"/>
      <c r="AJ708" s="151"/>
      <c r="AK708" s="151"/>
      <c r="BK708" s="151"/>
      <c r="BL708" s="151"/>
      <c r="BM708" s="151"/>
      <c r="BN708" s="151"/>
      <c r="BO708" s="151"/>
    </row>
    <row r="709" ht="15.75" customHeight="1">
      <c r="B709" s="151"/>
      <c r="C709" s="151"/>
      <c r="D709" s="151"/>
      <c r="E709" s="151"/>
      <c r="F709" s="151"/>
      <c r="G709" s="151"/>
      <c r="H709" s="151"/>
      <c r="I709" s="151"/>
      <c r="J709" s="151"/>
      <c r="K709" s="151"/>
      <c r="L709" s="151"/>
      <c r="M709" s="151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  <c r="AA709" s="151"/>
      <c r="AB709" s="151"/>
      <c r="AC709" s="151"/>
      <c r="AD709" s="151"/>
      <c r="AE709" s="151"/>
      <c r="AF709" s="151"/>
      <c r="AG709" s="151"/>
      <c r="AH709" s="151"/>
      <c r="AI709" s="151"/>
      <c r="AJ709" s="151"/>
      <c r="AK709" s="151"/>
      <c r="BK709" s="151"/>
      <c r="BL709" s="151"/>
      <c r="BM709" s="151"/>
      <c r="BN709" s="151"/>
      <c r="BO709" s="151"/>
    </row>
    <row r="710" ht="15.75" customHeight="1">
      <c r="B710" s="151"/>
      <c r="C710" s="151"/>
      <c r="D710" s="151"/>
      <c r="E710" s="151"/>
      <c r="F710" s="151"/>
      <c r="G710" s="151"/>
      <c r="H710" s="151"/>
      <c r="I710" s="151"/>
      <c r="J710" s="151"/>
      <c r="K710" s="151"/>
      <c r="L710" s="151"/>
      <c r="M710" s="151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  <c r="AA710" s="151"/>
      <c r="AB710" s="151"/>
      <c r="AC710" s="151"/>
      <c r="AD710" s="151"/>
      <c r="AE710" s="151"/>
      <c r="AF710" s="151"/>
      <c r="AG710" s="151"/>
      <c r="AH710" s="151"/>
      <c r="AI710" s="151"/>
      <c r="AJ710" s="151"/>
      <c r="AK710" s="151"/>
      <c r="BK710" s="151"/>
      <c r="BL710" s="151"/>
      <c r="BM710" s="151"/>
      <c r="BN710" s="151"/>
      <c r="BO710" s="151"/>
    </row>
    <row r="711" ht="15.75" customHeight="1">
      <c r="B711" s="151"/>
      <c r="C711" s="151"/>
      <c r="D711" s="151"/>
      <c r="E711" s="151"/>
      <c r="F711" s="151"/>
      <c r="G711" s="151"/>
      <c r="H711" s="151"/>
      <c r="I711" s="151"/>
      <c r="J711" s="151"/>
      <c r="K711" s="151"/>
      <c r="L711" s="151"/>
      <c r="M711" s="151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  <c r="AA711" s="151"/>
      <c r="AB711" s="151"/>
      <c r="AC711" s="151"/>
      <c r="AD711" s="151"/>
      <c r="AE711" s="151"/>
      <c r="AF711" s="151"/>
      <c r="AG711" s="151"/>
      <c r="AH711" s="151"/>
      <c r="AI711" s="151"/>
      <c r="AJ711" s="151"/>
      <c r="AK711" s="151"/>
      <c r="BK711" s="151"/>
      <c r="BL711" s="151"/>
      <c r="BM711" s="151"/>
      <c r="BN711" s="151"/>
      <c r="BO711" s="151"/>
    </row>
    <row r="712" ht="15.75" customHeight="1">
      <c r="B712" s="151"/>
      <c r="C712" s="151"/>
      <c r="D712" s="151"/>
      <c r="E712" s="151"/>
      <c r="F712" s="151"/>
      <c r="G712" s="151"/>
      <c r="H712" s="151"/>
      <c r="I712" s="151"/>
      <c r="J712" s="151"/>
      <c r="K712" s="151"/>
      <c r="L712" s="151"/>
      <c r="M712" s="151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  <c r="AA712" s="151"/>
      <c r="AB712" s="151"/>
      <c r="AC712" s="151"/>
      <c r="AD712" s="151"/>
      <c r="AE712" s="151"/>
      <c r="AF712" s="151"/>
      <c r="AG712" s="151"/>
      <c r="AH712" s="151"/>
      <c r="AI712" s="151"/>
      <c r="AJ712" s="151"/>
      <c r="AK712" s="151"/>
      <c r="BK712" s="151"/>
      <c r="BL712" s="151"/>
      <c r="BM712" s="151"/>
      <c r="BN712" s="151"/>
      <c r="BO712" s="151"/>
    </row>
    <row r="713" ht="15.75" customHeight="1">
      <c r="B713" s="151"/>
      <c r="C713" s="151"/>
      <c r="D713" s="151"/>
      <c r="E713" s="151"/>
      <c r="F713" s="151"/>
      <c r="G713" s="151"/>
      <c r="H713" s="151"/>
      <c r="I713" s="151"/>
      <c r="J713" s="151"/>
      <c r="K713" s="151"/>
      <c r="L713" s="151"/>
      <c r="M713" s="151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  <c r="AA713" s="151"/>
      <c r="AB713" s="151"/>
      <c r="AC713" s="151"/>
      <c r="AD713" s="151"/>
      <c r="AE713" s="151"/>
      <c r="AF713" s="151"/>
      <c r="AG713" s="151"/>
      <c r="AH713" s="151"/>
      <c r="AI713" s="151"/>
      <c r="AJ713" s="151"/>
      <c r="AK713" s="151"/>
      <c r="BK713" s="151"/>
      <c r="BL713" s="151"/>
      <c r="BM713" s="151"/>
      <c r="BN713" s="151"/>
      <c r="BO713" s="151"/>
    </row>
    <row r="714" ht="15.75" customHeight="1">
      <c r="B714" s="151"/>
      <c r="C714" s="151"/>
      <c r="D714" s="151"/>
      <c r="E714" s="151"/>
      <c r="F714" s="151"/>
      <c r="G714" s="151"/>
      <c r="H714" s="151"/>
      <c r="I714" s="151"/>
      <c r="J714" s="151"/>
      <c r="K714" s="151"/>
      <c r="L714" s="151"/>
      <c r="M714" s="151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  <c r="AA714" s="151"/>
      <c r="AB714" s="151"/>
      <c r="AC714" s="151"/>
      <c r="AD714" s="151"/>
      <c r="AE714" s="151"/>
      <c r="AF714" s="151"/>
      <c r="AG714" s="151"/>
      <c r="AH714" s="151"/>
      <c r="AI714" s="151"/>
      <c r="AJ714" s="151"/>
      <c r="AK714" s="151"/>
      <c r="BK714" s="151"/>
      <c r="BL714" s="151"/>
      <c r="BM714" s="151"/>
      <c r="BN714" s="151"/>
      <c r="BO714" s="151"/>
    </row>
    <row r="715" ht="15.75" customHeight="1">
      <c r="B715" s="151"/>
      <c r="C715" s="151"/>
      <c r="D715" s="151"/>
      <c r="E715" s="151"/>
      <c r="F715" s="151"/>
      <c r="G715" s="151"/>
      <c r="H715" s="151"/>
      <c r="I715" s="151"/>
      <c r="J715" s="151"/>
      <c r="K715" s="151"/>
      <c r="L715" s="151"/>
      <c r="M715" s="151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  <c r="AA715" s="151"/>
      <c r="AB715" s="151"/>
      <c r="AC715" s="151"/>
      <c r="AD715" s="151"/>
      <c r="AE715" s="151"/>
      <c r="AF715" s="151"/>
      <c r="AG715" s="151"/>
      <c r="AH715" s="151"/>
      <c r="AI715" s="151"/>
      <c r="AJ715" s="151"/>
      <c r="AK715" s="151"/>
      <c r="BK715" s="151"/>
      <c r="BL715" s="151"/>
      <c r="BM715" s="151"/>
      <c r="BN715" s="151"/>
      <c r="BO715" s="151"/>
    </row>
    <row r="716" ht="15.75" customHeight="1">
      <c r="B716" s="151"/>
      <c r="C716" s="151"/>
      <c r="D716" s="151"/>
      <c r="E716" s="151"/>
      <c r="F716" s="151"/>
      <c r="G716" s="151"/>
      <c r="H716" s="151"/>
      <c r="I716" s="151"/>
      <c r="J716" s="151"/>
      <c r="K716" s="151"/>
      <c r="L716" s="151"/>
      <c r="M716" s="151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  <c r="AA716" s="151"/>
      <c r="AB716" s="151"/>
      <c r="AC716" s="151"/>
      <c r="AD716" s="151"/>
      <c r="AE716" s="151"/>
      <c r="AF716" s="151"/>
      <c r="AG716" s="151"/>
      <c r="AH716" s="151"/>
      <c r="AI716" s="151"/>
      <c r="AJ716" s="151"/>
      <c r="AK716" s="151"/>
      <c r="BK716" s="151"/>
      <c r="BL716" s="151"/>
      <c r="BM716" s="151"/>
      <c r="BN716" s="151"/>
      <c r="BO716" s="151"/>
    </row>
    <row r="717" ht="15.75" customHeight="1">
      <c r="B717" s="151"/>
      <c r="C717" s="151"/>
      <c r="D717" s="151"/>
      <c r="E717" s="151"/>
      <c r="F717" s="151"/>
      <c r="G717" s="151"/>
      <c r="H717" s="151"/>
      <c r="I717" s="151"/>
      <c r="J717" s="151"/>
      <c r="K717" s="151"/>
      <c r="L717" s="151"/>
      <c r="M717" s="151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  <c r="AA717" s="151"/>
      <c r="AB717" s="151"/>
      <c r="AC717" s="151"/>
      <c r="AD717" s="151"/>
      <c r="AE717" s="151"/>
      <c r="AF717" s="151"/>
      <c r="AG717" s="151"/>
      <c r="AH717" s="151"/>
      <c r="AI717" s="151"/>
      <c r="AJ717" s="151"/>
      <c r="AK717" s="151"/>
      <c r="BK717" s="151"/>
      <c r="BL717" s="151"/>
      <c r="BM717" s="151"/>
      <c r="BN717" s="151"/>
      <c r="BO717" s="151"/>
    </row>
    <row r="718" ht="15.75" customHeight="1">
      <c r="B718" s="151"/>
      <c r="C718" s="151"/>
      <c r="D718" s="151"/>
      <c r="E718" s="151"/>
      <c r="F718" s="151"/>
      <c r="G718" s="151"/>
      <c r="H718" s="151"/>
      <c r="I718" s="151"/>
      <c r="J718" s="151"/>
      <c r="K718" s="151"/>
      <c r="L718" s="151"/>
      <c r="M718" s="151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  <c r="AA718" s="151"/>
      <c r="AB718" s="151"/>
      <c r="AC718" s="151"/>
      <c r="AD718" s="151"/>
      <c r="AE718" s="151"/>
      <c r="AF718" s="151"/>
      <c r="AG718" s="151"/>
      <c r="AH718" s="151"/>
      <c r="AI718" s="151"/>
      <c r="AJ718" s="151"/>
      <c r="AK718" s="151"/>
      <c r="BK718" s="151"/>
      <c r="BL718" s="151"/>
      <c r="BM718" s="151"/>
      <c r="BN718" s="151"/>
      <c r="BO718" s="151"/>
    </row>
    <row r="719" ht="15.75" customHeight="1">
      <c r="B719" s="151"/>
      <c r="C719" s="151"/>
      <c r="D719" s="151"/>
      <c r="E719" s="151"/>
      <c r="F719" s="151"/>
      <c r="G719" s="151"/>
      <c r="H719" s="151"/>
      <c r="I719" s="151"/>
      <c r="J719" s="151"/>
      <c r="K719" s="151"/>
      <c r="L719" s="151"/>
      <c r="M719" s="151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  <c r="AA719" s="151"/>
      <c r="AB719" s="151"/>
      <c r="AC719" s="151"/>
      <c r="AD719" s="151"/>
      <c r="AE719" s="151"/>
      <c r="AF719" s="151"/>
      <c r="AG719" s="151"/>
      <c r="AH719" s="151"/>
      <c r="AI719" s="151"/>
      <c r="AJ719" s="151"/>
      <c r="AK719" s="151"/>
      <c r="BK719" s="151"/>
      <c r="BL719" s="151"/>
      <c r="BM719" s="151"/>
      <c r="BN719" s="151"/>
      <c r="BO719" s="151"/>
    </row>
    <row r="720" ht="15.75" customHeight="1">
      <c r="B720" s="151"/>
      <c r="C720" s="151"/>
      <c r="D720" s="151"/>
      <c r="E720" s="151"/>
      <c r="F720" s="151"/>
      <c r="G720" s="151"/>
      <c r="H720" s="151"/>
      <c r="I720" s="151"/>
      <c r="J720" s="151"/>
      <c r="K720" s="151"/>
      <c r="L720" s="151"/>
      <c r="M720" s="151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  <c r="AA720" s="151"/>
      <c r="AB720" s="151"/>
      <c r="AC720" s="151"/>
      <c r="AD720" s="151"/>
      <c r="AE720" s="151"/>
      <c r="AF720" s="151"/>
      <c r="AG720" s="151"/>
      <c r="AH720" s="151"/>
      <c r="AI720" s="151"/>
      <c r="AJ720" s="151"/>
      <c r="AK720" s="151"/>
      <c r="BK720" s="151"/>
      <c r="BL720" s="151"/>
      <c r="BM720" s="151"/>
      <c r="BN720" s="151"/>
      <c r="BO720" s="151"/>
    </row>
    <row r="721" ht="15.75" customHeight="1">
      <c r="B721" s="151"/>
      <c r="C721" s="151"/>
      <c r="D721" s="151"/>
      <c r="E721" s="151"/>
      <c r="F721" s="151"/>
      <c r="G721" s="151"/>
      <c r="H721" s="151"/>
      <c r="I721" s="151"/>
      <c r="J721" s="151"/>
      <c r="K721" s="151"/>
      <c r="L721" s="151"/>
      <c r="M721" s="151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  <c r="AA721" s="151"/>
      <c r="AB721" s="151"/>
      <c r="AC721" s="151"/>
      <c r="AD721" s="151"/>
      <c r="AE721" s="151"/>
      <c r="AF721" s="151"/>
      <c r="AG721" s="151"/>
      <c r="AH721" s="151"/>
      <c r="AI721" s="151"/>
      <c r="AJ721" s="151"/>
      <c r="AK721" s="151"/>
      <c r="BK721" s="151"/>
      <c r="BL721" s="151"/>
      <c r="BM721" s="151"/>
      <c r="BN721" s="151"/>
      <c r="BO721" s="151"/>
    </row>
    <row r="722" ht="15.75" customHeight="1">
      <c r="B722" s="151"/>
      <c r="C722" s="151"/>
      <c r="D722" s="151"/>
      <c r="E722" s="151"/>
      <c r="F722" s="151"/>
      <c r="G722" s="151"/>
      <c r="H722" s="151"/>
      <c r="I722" s="151"/>
      <c r="J722" s="151"/>
      <c r="K722" s="151"/>
      <c r="L722" s="151"/>
      <c r="M722" s="151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  <c r="AA722" s="151"/>
      <c r="AB722" s="151"/>
      <c r="AC722" s="151"/>
      <c r="AD722" s="151"/>
      <c r="AE722" s="151"/>
      <c r="AF722" s="151"/>
      <c r="AG722" s="151"/>
      <c r="AH722" s="151"/>
      <c r="AI722" s="151"/>
      <c r="AJ722" s="151"/>
      <c r="AK722" s="151"/>
      <c r="BK722" s="151"/>
      <c r="BL722" s="151"/>
      <c r="BM722" s="151"/>
      <c r="BN722" s="151"/>
      <c r="BO722" s="151"/>
    </row>
    <row r="723" ht="15.75" customHeight="1">
      <c r="B723" s="151"/>
      <c r="C723" s="151"/>
      <c r="D723" s="151"/>
      <c r="E723" s="151"/>
      <c r="F723" s="151"/>
      <c r="G723" s="151"/>
      <c r="H723" s="151"/>
      <c r="I723" s="151"/>
      <c r="J723" s="151"/>
      <c r="K723" s="151"/>
      <c r="L723" s="151"/>
      <c r="M723" s="151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  <c r="AA723" s="151"/>
      <c r="AB723" s="151"/>
      <c r="AC723" s="151"/>
      <c r="AD723" s="151"/>
      <c r="AE723" s="151"/>
      <c r="AF723" s="151"/>
      <c r="AG723" s="151"/>
      <c r="AH723" s="151"/>
      <c r="AI723" s="151"/>
      <c r="AJ723" s="151"/>
      <c r="AK723" s="151"/>
      <c r="BK723" s="151"/>
      <c r="BL723" s="151"/>
      <c r="BM723" s="151"/>
      <c r="BN723" s="151"/>
      <c r="BO723" s="151"/>
    </row>
    <row r="724" ht="15.75" customHeight="1">
      <c r="B724" s="151"/>
      <c r="C724" s="151"/>
      <c r="D724" s="151"/>
      <c r="E724" s="151"/>
      <c r="F724" s="151"/>
      <c r="G724" s="151"/>
      <c r="H724" s="151"/>
      <c r="I724" s="151"/>
      <c r="J724" s="151"/>
      <c r="K724" s="151"/>
      <c r="L724" s="151"/>
      <c r="M724" s="151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  <c r="AA724" s="151"/>
      <c r="AB724" s="151"/>
      <c r="AC724" s="151"/>
      <c r="AD724" s="151"/>
      <c r="AE724" s="151"/>
      <c r="AF724" s="151"/>
      <c r="AG724" s="151"/>
      <c r="AH724" s="151"/>
      <c r="AI724" s="151"/>
      <c r="AJ724" s="151"/>
      <c r="AK724" s="151"/>
      <c r="BK724" s="151"/>
      <c r="BL724" s="151"/>
      <c r="BM724" s="151"/>
      <c r="BN724" s="151"/>
      <c r="BO724" s="151"/>
    </row>
    <row r="725" ht="15.75" customHeight="1">
      <c r="B725" s="151"/>
      <c r="C725" s="151"/>
      <c r="D725" s="151"/>
      <c r="E725" s="151"/>
      <c r="F725" s="151"/>
      <c r="G725" s="151"/>
      <c r="H725" s="151"/>
      <c r="I725" s="151"/>
      <c r="J725" s="151"/>
      <c r="K725" s="151"/>
      <c r="L725" s="151"/>
      <c r="M725" s="151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  <c r="AA725" s="151"/>
      <c r="AB725" s="151"/>
      <c r="AC725" s="151"/>
      <c r="AD725" s="151"/>
      <c r="AE725" s="151"/>
      <c r="AF725" s="151"/>
      <c r="AG725" s="151"/>
      <c r="AH725" s="151"/>
      <c r="AI725" s="151"/>
      <c r="AJ725" s="151"/>
      <c r="AK725" s="151"/>
      <c r="BK725" s="151"/>
      <c r="BL725" s="151"/>
      <c r="BM725" s="151"/>
      <c r="BN725" s="151"/>
      <c r="BO725" s="151"/>
    </row>
    <row r="726" ht="15.75" customHeight="1">
      <c r="B726" s="151"/>
      <c r="C726" s="151"/>
      <c r="D726" s="151"/>
      <c r="E726" s="151"/>
      <c r="F726" s="151"/>
      <c r="G726" s="151"/>
      <c r="H726" s="151"/>
      <c r="I726" s="151"/>
      <c r="J726" s="151"/>
      <c r="K726" s="151"/>
      <c r="L726" s="151"/>
      <c r="M726" s="151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  <c r="AA726" s="151"/>
      <c r="AB726" s="151"/>
      <c r="AC726" s="151"/>
      <c r="AD726" s="151"/>
      <c r="AE726" s="151"/>
      <c r="AF726" s="151"/>
      <c r="AG726" s="151"/>
      <c r="AH726" s="151"/>
      <c r="AI726" s="151"/>
      <c r="AJ726" s="151"/>
      <c r="AK726" s="151"/>
      <c r="BK726" s="151"/>
      <c r="BL726" s="151"/>
      <c r="BM726" s="151"/>
      <c r="BN726" s="151"/>
      <c r="BO726" s="151"/>
    </row>
    <row r="727" ht="15.75" customHeight="1">
      <c r="B727" s="151"/>
      <c r="C727" s="151"/>
      <c r="D727" s="151"/>
      <c r="E727" s="151"/>
      <c r="F727" s="151"/>
      <c r="G727" s="151"/>
      <c r="H727" s="151"/>
      <c r="I727" s="151"/>
      <c r="J727" s="151"/>
      <c r="K727" s="151"/>
      <c r="L727" s="151"/>
      <c r="M727" s="151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  <c r="AA727" s="151"/>
      <c r="AB727" s="151"/>
      <c r="AC727" s="151"/>
      <c r="AD727" s="151"/>
      <c r="AE727" s="151"/>
      <c r="AF727" s="151"/>
      <c r="AG727" s="151"/>
      <c r="AH727" s="151"/>
      <c r="AI727" s="151"/>
      <c r="AJ727" s="151"/>
      <c r="AK727" s="151"/>
      <c r="BK727" s="151"/>
      <c r="BL727" s="151"/>
      <c r="BM727" s="151"/>
      <c r="BN727" s="151"/>
      <c r="BO727" s="151"/>
    </row>
    <row r="728" ht="15.75" customHeight="1">
      <c r="B728" s="151"/>
      <c r="C728" s="151"/>
      <c r="D728" s="151"/>
      <c r="E728" s="151"/>
      <c r="F728" s="151"/>
      <c r="G728" s="151"/>
      <c r="H728" s="151"/>
      <c r="I728" s="151"/>
      <c r="J728" s="151"/>
      <c r="K728" s="151"/>
      <c r="L728" s="151"/>
      <c r="M728" s="151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  <c r="AA728" s="151"/>
      <c r="AB728" s="151"/>
      <c r="AC728" s="151"/>
      <c r="AD728" s="151"/>
      <c r="AE728" s="151"/>
      <c r="AF728" s="151"/>
      <c r="AG728" s="151"/>
      <c r="AH728" s="151"/>
      <c r="AI728" s="151"/>
      <c r="AJ728" s="151"/>
      <c r="AK728" s="151"/>
      <c r="BK728" s="151"/>
      <c r="BL728" s="151"/>
      <c r="BM728" s="151"/>
      <c r="BN728" s="151"/>
      <c r="BO728" s="151"/>
    </row>
    <row r="729" ht="15.75" customHeight="1">
      <c r="B729" s="151"/>
      <c r="C729" s="151"/>
      <c r="D729" s="151"/>
      <c r="E729" s="151"/>
      <c r="F729" s="151"/>
      <c r="G729" s="151"/>
      <c r="H729" s="151"/>
      <c r="I729" s="151"/>
      <c r="J729" s="151"/>
      <c r="K729" s="151"/>
      <c r="L729" s="151"/>
      <c r="M729" s="151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  <c r="AA729" s="151"/>
      <c r="AB729" s="151"/>
      <c r="AC729" s="151"/>
      <c r="AD729" s="151"/>
      <c r="AE729" s="151"/>
      <c r="AF729" s="151"/>
      <c r="AG729" s="151"/>
      <c r="AH729" s="151"/>
      <c r="AI729" s="151"/>
      <c r="AJ729" s="151"/>
      <c r="AK729" s="151"/>
      <c r="BK729" s="151"/>
      <c r="BL729" s="151"/>
      <c r="BM729" s="151"/>
      <c r="BN729" s="151"/>
      <c r="BO729" s="151"/>
    </row>
    <row r="730" ht="15.75" customHeight="1">
      <c r="B730" s="151"/>
      <c r="C730" s="151"/>
      <c r="D730" s="151"/>
      <c r="E730" s="151"/>
      <c r="F730" s="151"/>
      <c r="G730" s="151"/>
      <c r="H730" s="151"/>
      <c r="I730" s="151"/>
      <c r="J730" s="151"/>
      <c r="K730" s="151"/>
      <c r="L730" s="151"/>
      <c r="M730" s="151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  <c r="AA730" s="151"/>
      <c r="AB730" s="151"/>
      <c r="AC730" s="151"/>
      <c r="AD730" s="151"/>
      <c r="AE730" s="151"/>
      <c r="AF730" s="151"/>
      <c r="AG730" s="151"/>
      <c r="AH730" s="151"/>
      <c r="AI730" s="151"/>
      <c r="AJ730" s="151"/>
      <c r="AK730" s="151"/>
      <c r="BK730" s="151"/>
      <c r="BL730" s="151"/>
      <c r="BM730" s="151"/>
      <c r="BN730" s="151"/>
      <c r="BO730" s="151"/>
    </row>
    <row r="731" ht="15.75" customHeight="1">
      <c r="B731" s="151"/>
      <c r="C731" s="151"/>
      <c r="D731" s="151"/>
      <c r="E731" s="151"/>
      <c r="F731" s="151"/>
      <c r="G731" s="151"/>
      <c r="H731" s="151"/>
      <c r="I731" s="151"/>
      <c r="J731" s="151"/>
      <c r="K731" s="151"/>
      <c r="L731" s="151"/>
      <c r="M731" s="151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  <c r="AA731" s="151"/>
      <c r="AB731" s="151"/>
      <c r="AC731" s="151"/>
      <c r="AD731" s="151"/>
      <c r="AE731" s="151"/>
      <c r="AF731" s="151"/>
      <c r="AG731" s="151"/>
      <c r="AH731" s="151"/>
      <c r="AI731" s="151"/>
      <c r="AJ731" s="151"/>
      <c r="AK731" s="151"/>
      <c r="BK731" s="151"/>
      <c r="BL731" s="151"/>
      <c r="BM731" s="151"/>
      <c r="BN731" s="151"/>
      <c r="BO731" s="151"/>
    </row>
    <row r="732" ht="15.75" customHeight="1">
      <c r="B732" s="151"/>
      <c r="C732" s="151"/>
      <c r="D732" s="151"/>
      <c r="E732" s="151"/>
      <c r="F732" s="151"/>
      <c r="G732" s="151"/>
      <c r="H732" s="151"/>
      <c r="I732" s="151"/>
      <c r="J732" s="151"/>
      <c r="K732" s="151"/>
      <c r="L732" s="151"/>
      <c r="M732" s="151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  <c r="AA732" s="151"/>
      <c r="AB732" s="151"/>
      <c r="AC732" s="151"/>
      <c r="AD732" s="151"/>
      <c r="AE732" s="151"/>
      <c r="AF732" s="151"/>
      <c r="AG732" s="151"/>
      <c r="AH732" s="151"/>
      <c r="AI732" s="151"/>
      <c r="AJ732" s="151"/>
      <c r="AK732" s="151"/>
      <c r="BK732" s="151"/>
      <c r="BL732" s="151"/>
      <c r="BM732" s="151"/>
      <c r="BN732" s="151"/>
      <c r="BO732" s="151"/>
    </row>
    <row r="733" ht="15.75" customHeight="1">
      <c r="B733" s="151"/>
      <c r="C733" s="151"/>
      <c r="D733" s="151"/>
      <c r="E733" s="151"/>
      <c r="F733" s="151"/>
      <c r="G733" s="151"/>
      <c r="H733" s="151"/>
      <c r="I733" s="151"/>
      <c r="J733" s="151"/>
      <c r="K733" s="151"/>
      <c r="L733" s="151"/>
      <c r="M733" s="151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  <c r="AA733" s="151"/>
      <c r="AB733" s="151"/>
      <c r="AC733" s="151"/>
      <c r="AD733" s="151"/>
      <c r="AE733" s="151"/>
      <c r="AF733" s="151"/>
      <c r="AG733" s="151"/>
      <c r="AH733" s="151"/>
      <c r="AI733" s="151"/>
      <c r="AJ733" s="151"/>
      <c r="AK733" s="151"/>
      <c r="BK733" s="151"/>
      <c r="BL733" s="151"/>
      <c r="BM733" s="151"/>
      <c r="BN733" s="151"/>
      <c r="BO733" s="151"/>
    </row>
    <row r="734" ht="15.75" customHeight="1"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151"/>
      <c r="M734" s="151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  <c r="AA734" s="151"/>
      <c r="AB734" s="151"/>
      <c r="AC734" s="151"/>
      <c r="AD734" s="151"/>
      <c r="AE734" s="151"/>
      <c r="AF734" s="151"/>
      <c r="AG734" s="151"/>
      <c r="AH734" s="151"/>
      <c r="AI734" s="151"/>
      <c r="AJ734" s="151"/>
      <c r="AK734" s="151"/>
      <c r="BK734" s="151"/>
      <c r="BL734" s="151"/>
      <c r="BM734" s="151"/>
      <c r="BN734" s="151"/>
      <c r="BO734" s="151"/>
    </row>
    <row r="735" ht="15.75" customHeight="1">
      <c r="B735" s="151"/>
      <c r="C735" s="151"/>
      <c r="D735" s="151"/>
      <c r="E735" s="151"/>
      <c r="F735" s="151"/>
      <c r="G735" s="151"/>
      <c r="H735" s="151"/>
      <c r="I735" s="151"/>
      <c r="J735" s="151"/>
      <c r="K735" s="151"/>
      <c r="L735" s="151"/>
      <c r="M735" s="151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  <c r="AA735" s="151"/>
      <c r="AB735" s="151"/>
      <c r="AC735" s="151"/>
      <c r="AD735" s="151"/>
      <c r="AE735" s="151"/>
      <c r="AF735" s="151"/>
      <c r="AG735" s="151"/>
      <c r="AH735" s="151"/>
      <c r="AI735" s="151"/>
      <c r="AJ735" s="151"/>
      <c r="AK735" s="151"/>
      <c r="BK735" s="151"/>
      <c r="BL735" s="151"/>
      <c r="BM735" s="151"/>
      <c r="BN735" s="151"/>
      <c r="BO735" s="151"/>
    </row>
    <row r="736" ht="15.75" customHeight="1">
      <c r="B736" s="151"/>
      <c r="C736" s="151"/>
      <c r="D736" s="151"/>
      <c r="E736" s="151"/>
      <c r="F736" s="151"/>
      <c r="G736" s="151"/>
      <c r="H736" s="151"/>
      <c r="I736" s="151"/>
      <c r="J736" s="151"/>
      <c r="K736" s="151"/>
      <c r="L736" s="151"/>
      <c r="M736" s="151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  <c r="AA736" s="151"/>
      <c r="AB736" s="151"/>
      <c r="AC736" s="151"/>
      <c r="AD736" s="151"/>
      <c r="AE736" s="151"/>
      <c r="AF736" s="151"/>
      <c r="AG736" s="151"/>
      <c r="AH736" s="151"/>
      <c r="AI736" s="151"/>
      <c r="AJ736" s="151"/>
      <c r="AK736" s="151"/>
      <c r="BK736" s="151"/>
      <c r="BL736" s="151"/>
      <c r="BM736" s="151"/>
      <c r="BN736" s="151"/>
      <c r="BO736" s="151"/>
    </row>
    <row r="737" ht="15.75" customHeight="1">
      <c r="B737" s="151"/>
      <c r="C737" s="151"/>
      <c r="D737" s="151"/>
      <c r="E737" s="151"/>
      <c r="F737" s="151"/>
      <c r="G737" s="151"/>
      <c r="H737" s="151"/>
      <c r="I737" s="151"/>
      <c r="J737" s="151"/>
      <c r="K737" s="151"/>
      <c r="L737" s="151"/>
      <c r="M737" s="151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  <c r="AA737" s="151"/>
      <c r="AB737" s="151"/>
      <c r="AC737" s="151"/>
      <c r="AD737" s="151"/>
      <c r="AE737" s="151"/>
      <c r="AF737" s="151"/>
      <c r="AG737" s="151"/>
      <c r="AH737" s="151"/>
      <c r="AI737" s="151"/>
      <c r="AJ737" s="151"/>
      <c r="AK737" s="151"/>
      <c r="BK737" s="151"/>
      <c r="BL737" s="151"/>
      <c r="BM737" s="151"/>
      <c r="BN737" s="151"/>
      <c r="BO737" s="151"/>
    </row>
    <row r="738" ht="15.75" customHeight="1">
      <c r="B738" s="151"/>
      <c r="C738" s="151"/>
      <c r="D738" s="151"/>
      <c r="E738" s="151"/>
      <c r="F738" s="151"/>
      <c r="G738" s="151"/>
      <c r="H738" s="151"/>
      <c r="I738" s="151"/>
      <c r="J738" s="151"/>
      <c r="K738" s="151"/>
      <c r="L738" s="151"/>
      <c r="M738" s="151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  <c r="AA738" s="151"/>
      <c r="AB738" s="151"/>
      <c r="AC738" s="151"/>
      <c r="AD738" s="151"/>
      <c r="AE738" s="151"/>
      <c r="AF738" s="151"/>
      <c r="AG738" s="151"/>
      <c r="AH738" s="151"/>
      <c r="AI738" s="151"/>
      <c r="AJ738" s="151"/>
      <c r="AK738" s="151"/>
      <c r="BK738" s="151"/>
      <c r="BL738" s="151"/>
      <c r="BM738" s="151"/>
      <c r="BN738" s="151"/>
      <c r="BO738" s="151"/>
    </row>
    <row r="739" ht="15.75" customHeight="1">
      <c r="B739" s="151"/>
      <c r="C739" s="151"/>
      <c r="D739" s="151"/>
      <c r="E739" s="151"/>
      <c r="F739" s="151"/>
      <c r="G739" s="151"/>
      <c r="H739" s="151"/>
      <c r="I739" s="151"/>
      <c r="J739" s="151"/>
      <c r="K739" s="151"/>
      <c r="L739" s="151"/>
      <c r="M739" s="151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  <c r="AA739" s="151"/>
      <c r="AB739" s="151"/>
      <c r="AC739" s="151"/>
      <c r="AD739" s="151"/>
      <c r="AE739" s="151"/>
      <c r="AF739" s="151"/>
      <c r="AG739" s="151"/>
      <c r="AH739" s="151"/>
      <c r="AI739" s="151"/>
      <c r="AJ739" s="151"/>
      <c r="AK739" s="151"/>
      <c r="BK739" s="151"/>
      <c r="BL739" s="151"/>
      <c r="BM739" s="151"/>
      <c r="BN739" s="151"/>
      <c r="BO739" s="151"/>
    </row>
    <row r="740" ht="15.75" customHeight="1">
      <c r="B740" s="151"/>
      <c r="C740" s="151"/>
      <c r="D740" s="151"/>
      <c r="E740" s="151"/>
      <c r="F740" s="151"/>
      <c r="G740" s="151"/>
      <c r="H740" s="151"/>
      <c r="I740" s="151"/>
      <c r="J740" s="151"/>
      <c r="K740" s="151"/>
      <c r="L740" s="151"/>
      <c r="M740" s="151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  <c r="AA740" s="151"/>
      <c r="AB740" s="151"/>
      <c r="AC740" s="151"/>
      <c r="AD740" s="151"/>
      <c r="AE740" s="151"/>
      <c r="AF740" s="151"/>
      <c r="AG740" s="151"/>
      <c r="AH740" s="151"/>
      <c r="AI740" s="151"/>
      <c r="AJ740" s="151"/>
      <c r="AK740" s="151"/>
      <c r="BK740" s="151"/>
      <c r="BL740" s="151"/>
      <c r="BM740" s="151"/>
      <c r="BN740" s="151"/>
      <c r="BO740" s="151"/>
    </row>
    <row r="741" ht="15.75" customHeight="1">
      <c r="B741" s="151"/>
      <c r="C741" s="151"/>
      <c r="D741" s="151"/>
      <c r="E741" s="151"/>
      <c r="F741" s="151"/>
      <c r="G741" s="151"/>
      <c r="H741" s="151"/>
      <c r="I741" s="151"/>
      <c r="J741" s="151"/>
      <c r="K741" s="151"/>
      <c r="L741" s="151"/>
      <c r="M741" s="151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  <c r="AA741" s="151"/>
      <c r="AB741" s="151"/>
      <c r="AC741" s="151"/>
      <c r="AD741" s="151"/>
      <c r="AE741" s="151"/>
      <c r="AF741" s="151"/>
      <c r="AG741" s="151"/>
      <c r="AH741" s="151"/>
      <c r="AI741" s="151"/>
      <c r="AJ741" s="151"/>
      <c r="AK741" s="151"/>
      <c r="BK741" s="151"/>
      <c r="BL741" s="151"/>
      <c r="BM741" s="151"/>
      <c r="BN741" s="151"/>
      <c r="BO741" s="151"/>
    </row>
    <row r="742" ht="15.75" customHeight="1">
      <c r="B742" s="151"/>
      <c r="C742" s="151"/>
      <c r="D742" s="151"/>
      <c r="E742" s="151"/>
      <c r="F742" s="151"/>
      <c r="G742" s="151"/>
      <c r="H742" s="151"/>
      <c r="I742" s="151"/>
      <c r="J742" s="151"/>
      <c r="K742" s="151"/>
      <c r="L742" s="151"/>
      <c r="M742" s="151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  <c r="AA742" s="151"/>
      <c r="AB742" s="151"/>
      <c r="AC742" s="151"/>
      <c r="AD742" s="151"/>
      <c r="AE742" s="151"/>
      <c r="AF742" s="151"/>
      <c r="AG742" s="151"/>
      <c r="AH742" s="151"/>
      <c r="AI742" s="151"/>
      <c r="AJ742" s="151"/>
      <c r="AK742" s="151"/>
      <c r="BK742" s="151"/>
      <c r="BL742" s="151"/>
      <c r="BM742" s="151"/>
      <c r="BN742" s="151"/>
      <c r="BO742" s="151"/>
    </row>
    <row r="743" ht="15.75" customHeight="1">
      <c r="B743" s="151"/>
      <c r="C743" s="151"/>
      <c r="D743" s="151"/>
      <c r="E743" s="151"/>
      <c r="F743" s="151"/>
      <c r="G743" s="151"/>
      <c r="H743" s="151"/>
      <c r="I743" s="151"/>
      <c r="J743" s="151"/>
      <c r="K743" s="151"/>
      <c r="L743" s="151"/>
      <c r="M743" s="151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  <c r="AA743" s="151"/>
      <c r="AB743" s="151"/>
      <c r="AC743" s="151"/>
      <c r="AD743" s="151"/>
      <c r="AE743" s="151"/>
      <c r="AF743" s="151"/>
      <c r="AG743" s="151"/>
      <c r="AH743" s="151"/>
      <c r="AI743" s="151"/>
      <c r="AJ743" s="151"/>
      <c r="AK743" s="151"/>
      <c r="BK743" s="151"/>
      <c r="BL743" s="151"/>
      <c r="BM743" s="151"/>
      <c r="BN743" s="151"/>
      <c r="BO743" s="151"/>
    </row>
    <row r="744" ht="15.75" customHeight="1">
      <c r="B744" s="151"/>
      <c r="C744" s="151"/>
      <c r="D744" s="151"/>
      <c r="E744" s="151"/>
      <c r="F744" s="151"/>
      <c r="G744" s="151"/>
      <c r="H744" s="151"/>
      <c r="I744" s="151"/>
      <c r="J744" s="151"/>
      <c r="K744" s="151"/>
      <c r="L744" s="151"/>
      <c r="M744" s="151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  <c r="AA744" s="151"/>
      <c r="AB744" s="151"/>
      <c r="AC744" s="151"/>
      <c r="AD744" s="151"/>
      <c r="AE744" s="151"/>
      <c r="AF744" s="151"/>
      <c r="AG744" s="151"/>
      <c r="AH744" s="151"/>
      <c r="AI744" s="151"/>
      <c r="AJ744" s="151"/>
      <c r="AK744" s="151"/>
      <c r="BK744" s="151"/>
      <c r="BL744" s="151"/>
      <c r="BM744" s="151"/>
      <c r="BN744" s="151"/>
      <c r="BO744" s="151"/>
    </row>
    <row r="745" ht="15.75" customHeight="1">
      <c r="B745" s="151"/>
      <c r="C745" s="151"/>
      <c r="D745" s="151"/>
      <c r="E745" s="151"/>
      <c r="F745" s="151"/>
      <c r="G745" s="151"/>
      <c r="H745" s="151"/>
      <c r="I745" s="151"/>
      <c r="J745" s="151"/>
      <c r="K745" s="151"/>
      <c r="L745" s="151"/>
      <c r="M745" s="151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  <c r="AA745" s="151"/>
      <c r="AB745" s="151"/>
      <c r="AC745" s="151"/>
      <c r="AD745" s="151"/>
      <c r="AE745" s="151"/>
      <c r="AF745" s="151"/>
      <c r="AG745" s="151"/>
      <c r="AH745" s="151"/>
      <c r="AI745" s="151"/>
      <c r="AJ745" s="151"/>
      <c r="AK745" s="151"/>
      <c r="BK745" s="151"/>
      <c r="BL745" s="151"/>
      <c r="BM745" s="151"/>
      <c r="BN745" s="151"/>
      <c r="BO745" s="151"/>
    </row>
    <row r="746" ht="15.75" customHeight="1">
      <c r="B746" s="151"/>
      <c r="C746" s="151"/>
      <c r="D746" s="151"/>
      <c r="E746" s="151"/>
      <c r="F746" s="151"/>
      <c r="G746" s="151"/>
      <c r="H746" s="151"/>
      <c r="I746" s="151"/>
      <c r="J746" s="151"/>
      <c r="K746" s="151"/>
      <c r="L746" s="151"/>
      <c r="M746" s="151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  <c r="AA746" s="151"/>
      <c r="AB746" s="151"/>
      <c r="AC746" s="151"/>
      <c r="AD746" s="151"/>
      <c r="AE746" s="151"/>
      <c r="AF746" s="151"/>
      <c r="AG746" s="151"/>
      <c r="AH746" s="151"/>
      <c r="AI746" s="151"/>
      <c r="AJ746" s="151"/>
      <c r="AK746" s="151"/>
      <c r="BK746" s="151"/>
      <c r="BL746" s="151"/>
      <c r="BM746" s="151"/>
      <c r="BN746" s="151"/>
      <c r="BO746" s="151"/>
    </row>
    <row r="747" ht="15.75" customHeight="1">
      <c r="B747" s="151"/>
      <c r="C747" s="151"/>
      <c r="D747" s="151"/>
      <c r="E747" s="151"/>
      <c r="F747" s="151"/>
      <c r="G747" s="151"/>
      <c r="H747" s="151"/>
      <c r="I747" s="151"/>
      <c r="J747" s="151"/>
      <c r="K747" s="151"/>
      <c r="L747" s="151"/>
      <c r="M747" s="151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  <c r="AA747" s="151"/>
      <c r="AB747" s="151"/>
      <c r="AC747" s="151"/>
      <c r="AD747" s="151"/>
      <c r="AE747" s="151"/>
      <c r="AF747" s="151"/>
      <c r="AG747" s="151"/>
      <c r="AH747" s="151"/>
      <c r="AI747" s="151"/>
      <c r="AJ747" s="151"/>
      <c r="AK747" s="151"/>
      <c r="BK747" s="151"/>
      <c r="BL747" s="151"/>
      <c r="BM747" s="151"/>
      <c r="BN747" s="151"/>
      <c r="BO747" s="151"/>
    </row>
    <row r="748" ht="15.75" customHeight="1">
      <c r="B748" s="151"/>
      <c r="C748" s="151"/>
      <c r="D748" s="151"/>
      <c r="E748" s="151"/>
      <c r="F748" s="151"/>
      <c r="G748" s="151"/>
      <c r="H748" s="151"/>
      <c r="I748" s="151"/>
      <c r="J748" s="151"/>
      <c r="K748" s="151"/>
      <c r="L748" s="151"/>
      <c r="M748" s="151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  <c r="AA748" s="151"/>
      <c r="AB748" s="151"/>
      <c r="AC748" s="151"/>
      <c r="AD748" s="151"/>
      <c r="AE748" s="151"/>
      <c r="AF748" s="151"/>
      <c r="AG748" s="151"/>
      <c r="AH748" s="151"/>
      <c r="AI748" s="151"/>
      <c r="AJ748" s="151"/>
      <c r="AK748" s="151"/>
      <c r="BK748" s="151"/>
      <c r="BL748" s="151"/>
      <c r="BM748" s="151"/>
      <c r="BN748" s="151"/>
      <c r="BO748" s="151"/>
    </row>
    <row r="749" ht="15.75" customHeight="1">
      <c r="B749" s="151"/>
      <c r="C749" s="151"/>
      <c r="D749" s="151"/>
      <c r="E749" s="151"/>
      <c r="F749" s="151"/>
      <c r="G749" s="151"/>
      <c r="H749" s="151"/>
      <c r="I749" s="151"/>
      <c r="J749" s="151"/>
      <c r="K749" s="151"/>
      <c r="L749" s="151"/>
      <c r="M749" s="151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  <c r="AA749" s="151"/>
      <c r="AB749" s="151"/>
      <c r="AC749" s="151"/>
      <c r="AD749" s="151"/>
      <c r="AE749" s="151"/>
      <c r="AF749" s="151"/>
      <c r="AG749" s="151"/>
      <c r="AH749" s="151"/>
      <c r="AI749" s="151"/>
      <c r="AJ749" s="151"/>
      <c r="AK749" s="151"/>
      <c r="BK749" s="151"/>
      <c r="BL749" s="151"/>
      <c r="BM749" s="151"/>
      <c r="BN749" s="151"/>
      <c r="BO749" s="151"/>
    </row>
    <row r="750" ht="15.75" customHeight="1">
      <c r="B750" s="151"/>
      <c r="C750" s="151"/>
      <c r="D750" s="151"/>
      <c r="E750" s="151"/>
      <c r="F750" s="151"/>
      <c r="G750" s="151"/>
      <c r="H750" s="151"/>
      <c r="I750" s="151"/>
      <c r="J750" s="151"/>
      <c r="K750" s="151"/>
      <c r="L750" s="151"/>
      <c r="M750" s="151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  <c r="AA750" s="151"/>
      <c r="AB750" s="151"/>
      <c r="AC750" s="151"/>
      <c r="AD750" s="151"/>
      <c r="AE750" s="151"/>
      <c r="AF750" s="151"/>
      <c r="AG750" s="151"/>
      <c r="AH750" s="151"/>
      <c r="AI750" s="151"/>
      <c r="AJ750" s="151"/>
      <c r="AK750" s="151"/>
      <c r="BK750" s="151"/>
      <c r="BL750" s="151"/>
      <c r="BM750" s="151"/>
      <c r="BN750" s="151"/>
      <c r="BO750" s="151"/>
    </row>
    <row r="751" ht="15.75" customHeight="1">
      <c r="B751" s="151"/>
      <c r="C751" s="151"/>
      <c r="D751" s="151"/>
      <c r="E751" s="151"/>
      <c r="F751" s="151"/>
      <c r="G751" s="151"/>
      <c r="H751" s="151"/>
      <c r="I751" s="151"/>
      <c r="J751" s="151"/>
      <c r="K751" s="151"/>
      <c r="L751" s="151"/>
      <c r="M751" s="151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  <c r="AA751" s="151"/>
      <c r="AB751" s="151"/>
      <c r="AC751" s="151"/>
      <c r="AD751" s="151"/>
      <c r="AE751" s="151"/>
      <c r="AF751" s="151"/>
      <c r="AG751" s="151"/>
      <c r="AH751" s="151"/>
      <c r="AI751" s="151"/>
      <c r="AJ751" s="151"/>
      <c r="AK751" s="151"/>
      <c r="BK751" s="151"/>
      <c r="BL751" s="151"/>
      <c r="BM751" s="151"/>
      <c r="BN751" s="151"/>
      <c r="BO751" s="151"/>
    </row>
    <row r="752" ht="15.75" customHeight="1">
      <c r="B752" s="151"/>
      <c r="C752" s="151"/>
      <c r="D752" s="151"/>
      <c r="E752" s="151"/>
      <c r="F752" s="151"/>
      <c r="G752" s="151"/>
      <c r="H752" s="151"/>
      <c r="I752" s="151"/>
      <c r="J752" s="151"/>
      <c r="K752" s="151"/>
      <c r="L752" s="151"/>
      <c r="M752" s="151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  <c r="AA752" s="151"/>
      <c r="AB752" s="151"/>
      <c r="AC752" s="151"/>
      <c r="AD752" s="151"/>
      <c r="AE752" s="151"/>
      <c r="AF752" s="151"/>
      <c r="AG752" s="151"/>
      <c r="AH752" s="151"/>
      <c r="AI752" s="151"/>
      <c r="AJ752" s="151"/>
      <c r="AK752" s="151"/>
      <c r="BK752" s="151"/>
      <c r="BL752" s="151"/>
      <c r="BM752" s="151"/>
      <c r="BN752" s="151"/>
      <c r="BO752" s="151"/>
    </row>
    <row r="753" ht="15.75" customHeight="1">
      <c r="B753" s="151"/>
      <c r="C753" s="151"/>
      <c r="D753" s="151"/>
      <c r="E753" s="151"/>
      <c r="F753" s="151"/>
      <c r="G753" s="151"/>
      <c r="H753" s="151"/>
      <c r="I753" s="151"/>
      <c r="J753" s="151"/>
      <c r="K753" s="151"/>
      <c r="L753" s="151"/>
      <c r="M753" s="151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  <c r="AA753" s="151"/>
      <c r="AB753" s="151"/>
      <c r="AC753" s="151"/>
      <c r="AD753" s="151"/>
      <c r="AE753" s="151"/>
      <c r="AF753" s="151"/>
      <c r="AG753" s="151"/>
      <c r="AH753" s="151"/>
      <c r="AI753" s="151"/>
      <c r="AJ753" s="151"/>
      <c r="AK753" s="151"/>
      <c r="BK753" s="151"/>
      <c r="BL753" s="151"/>
      <c r="BM753" s="151"/>
      <c r="BN753" s="151"/>
      <c r="BO753" s="151"/>
    </row>
    <row r="754" ht="15.75" customHeight="1">
      <c r="B754" s="151"/>
      <c r="C754" s="151"/>
      <c r="D754" s="151"/>
      <c r="E754" s="151"/>
      <c r="F754" s="151"/>
      <c r="G754" s="151"/>
      <c r="H754" s="151"/>
      <c r="I754" s="151"/>
      <c r="J754" s="151"/>
      <c r="K754" s="151"/>
      <c r="L754" s="151"/>
      <c r="M754" s="151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  <c r="AA754" s="151"/>
      <c r="AB754" s="151"/>
      <c r="AC754" s="151"/>
      <c r="AD754" s="151"/>
      <c r="AE754" s="151"/>
      <c r="AF754" s="151"/>
      <c r="AG754" s="151"/>
      <c r="AH754" s="151"/>
      <c r="AI754" s="151"/>
      <c r="AJ754" s="151"/>
      <c r="AK754" s="151"/>
      <c r="BK754" s="151"/>
      <c r="BL754" s="151"/>
      <c r="BM754" s="151"/>
      <c r="BN754" s="151"/>
      <c r="BO754" s="151"/>
    </row>
    <row r="755" ht="15.75" customHeight="1">
      <c r="B755" s="151"/>
      <c r="C755" s="151"/>
      <c r="D755" s="151"/>
      <c r="E755" s="151"/>
      <c r="F755" s="151"/>
      <c r="G755" s="151"/>
      <c r="H755" s="151"/>
      <c r="I755" s="151"/>
      <c r="J755" s="151"/>
      <c r="K755" s="151"/>
      <c r="L755" s="151"/>
      <c r="M755" s="151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  <c r="AA755" s="151"/>
      <c r="AB755" s="151"/>
      <c r="AC755" s="151"/>
      <c r="AD755" s="151"/>
      <c r="AE755" s="151"/>
      <c r="AF755" s="151"/>
      <c r="AG755" s="151"/>
      <c r="AH755" s="151"/>
      <c r="AI755" s="151"/>
      <c r="AJ755" s="151"/>
      <c r="AK755" s="151"/>
      <c r="BK755" s="151"/>
      <c r="BL755" s="151"/>
      <c r="BM755" s="151"/>
      <c r="BN755" s="151"/>
      <c r="BO755" s="151"/>
    </row>
    <row r="756" ht="15.75" customHeight="1">
      <c r="B756" s="151"/>
      <c r="C756" s="151"/>
      <c r="D756" s="151"/>
      <c r="E756" s="151"/>
      <c r="F756" s="151"/>
      <c r="G756" s="151"/>
      <c r="H756" s="151"/>
      <c r="I756" s="151"/>
      <c r="J756" s="151"/>
      <c r="K756" s="151"/>
      <c r="L756" s="151"/>
      <c r="M756" s="151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  <c r="AA756" s="151"/>
      <c r="AB756" s="151"/>
      <c r="AC756" s="151"/>
      <c r="AD756" s="151"/>
      <c r="AE756" s="151"/>
      <c r="AF756" s="151"/>
      <c r="AG756" s="151"/>
      <c r="AH756" s="151"/>
      <c r="AI756" s="151"/>
      <c r="AJ756" s="151"/>
      <c r="AK756" s="151"/>
      <c r="BK756" s="151"/>
      <c r="BL756" s="151"/>
      <c r="BM756" s="151"/>
      <c r="BN756" s="151"/>
      <c r="BO756" s="151"/>
    </row>
    <row r="757" ht="15.75" customHeight="1">
      <c r="B757" s="151"/>
      <c r="C757" s="151"/>
      <c r="D757" s="151"/>
      <c r="E757" s="151"/>
      <c r="F757" s="151"/>
      <c r="G757" s="151"/>
      <c r="H757" s="151"/>
      <c r="I757" s="151"/>
      <c r="J757" s="151"/>
      <c r="K757" s="151"/>
      <c r="L757" s="151"/>
      <c r="M757" s="151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  <c r="AA757" s="151"/>
      <c r="AB757" s="151"/>
      <c r="AC757" s="151"/>
      <c r="AD757" s="151"/>
      <c r="AE757" s="151"/>
      <c r="AF757" s="151"/>
      <c r="AG757" s="151"/>
      <c r="AH757" s="151"/>
      <c r="AI757" s="151"/>
      <c r="AJ757" s="151"/>
      <c r="AK757" s="151"/>
      <c r="BK757" s="151"/>
      <c r="BL757" s="151"/>
      <c r="BM757" s="151"/>
      <c r="BN757" s="151"/>
      <c r="BO757" s="151"/>
    </row>
    <row r="758" ht="15.75" customHeight="1">
      <c r="B758" s="151"/>
      <c r="C758" s="151"/>
      <c r="D758" s="151"/>
      <c r="E758" s="151"/>
      <c r="F758" s="151"/>
      <c r="G758" s="151"/>
      <c r="H758" s="151"/>
      <c r="I758" s="151"/>
      <c r="J758" s="151"/>
      <c r="K758" s="151"/>
      <c r="L758" s="151"/>
      <c r="M758" s="151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  <c r="AA758" s="151"/>
      <c r="AB758" s="151"/>
      <c r="AC758" s="151"/>
      <c r="AD758" s="151"/>
      <c r="AE758" s="151"/>
      <c r="AF758" s="151"/>
      <c r="AG758" s="151"/>
      <c r="AH758" s="151"/>
      <c r="AI758" s="151"/>
      <c r="AJ758" s="151"/>
      <c r="AK758" s="151"/>
      <c r="BK758" s="151"/>
      <c r="BL758" s="151"/>
      <c r="BM758" s="151"/>
      <c r="BN758" s="151"/>
      <c r="BO758" s="151"/>
    </row>
    <row r="759" ht="15.75" customHeight="1">
      <c r="B759" s="151"/>
      <c r="C759" s="151"/>
      <c r="D759" s="151"/>
      <c r="E759" s="151"/>
      <c r="F759" s="151"/>
      <c r="G759" s="151"/>
      <c r="H759" s="151"/>
      <c r="I759" s="151"/>
      <c r="J759" s="151"/>
      <c r="K759" s="151"/>
      <c r="L759" s="151"/>
      <c r="M759" s="151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  <c r="AA759" s="151"/>
      <c r="AB759" s="151"/>
      <c r="AC759" s="151"/>
      <c r="AD759" s="151"/>
      <c r="AE759" s="151"/>
      <c r="AF759" s="151"/>
      <c r="AG759" s="151"/>
      <c r="AH759" s="151"/>
      <c r="AI759" s="151"/>
      <c r="AJ759" s="151"/>
      <c r="AK759" s="151"/>
      <c r="BK759" s="151"/>
      <c r="BL759" s="151"/>
      <c r="BM759" s="151"/>
      <c r="BN759" s="151"/>
      <c r="BO759" s="151"/>
    </row>
    <row r="760" ht="15.75" customHeight="1">
      <c r="B760" s="151"/>
      <c r="C760" s="151"/>
      <c r="D760" s="151"/>
      <c r="E760" s="151"/>
      <c r="F760" s="151"/>
      <c r="G760" s="151"/>
      <c r="H760" s="151"/>
      <c r="I760" s="151"/>
      <c r="J760" s="151"/>
      <c r="K760" s="151"/>
      <c r="L760" s="151"/>
      <c r="M760" s="151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  <c r="AA760" s="151"/>
      <c r="AB760" s="151"/>
      <c r="AC760" s="151"/>
      <c r="AD760" s="151"/>
      <c r="AE760" s="151"/>
      <c r="AF760" s="151"/>
      <c r="AG760" s="151"/>
      <c r="AH760" s="151"/>
      <c r="AI760" s="151"/>
      <c r="AJ760" s="151"/>
      <c r="AK760" s="151"/>
      <c r="BK760" s="151"/>
      <c r="BL760" s="151"/>
      <c r="BM760" s="151"/>
      <c r="BN760" s="151"/>
      <c r="BO760" s="151"/>
    </row>
    <row r="761" ht="15.75" customHeight="1">
      <c r="B761" s="151"/>
      <c r="C761" s="151"/>
      <c r="D761" s="151"/>
      <c r="E761" s="151"/>
      <c r="F761" s="151"/>
      <c r="G761" s="151"/>
      <c r="H761" s="151"/>
      <c r="I761" s="151"/>
      <c r="J761" s="151"/>
      <c r="K761" s="151"/>
      <c r="L761" s="151"/>
      <c r="M761" s="151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  <c r="AA761" s="151"/>
      <c r="AB761" s="151"/>
      <c r="AC761" s="151"/>
      <c r="AD761" s="151"/>
      <c r="AE761" s="151"/>
      <c r="AF761" s="151"/>
      <c r="AG761" s="151"/>
      <c r="AH761" s="151"/>
      <c r="AI761" s="151"/>
      <c r="AJ761" s="151"/>
      <c r="AK761" s="151"/>
      <c r="BK761" s="151"/>
      <c r="BL761" s="151"/>
      <c r="BM761" s="151"/>
      <c r="BN761" s="151"/>
      <c r="BO761" s="151"/>
    </row>
    <row r="762" ht="15.75" customHeight="1">
      <c r="B762" s="151"/>
      <c r="C762" s="151"/>
      <c r="D762" s="151"/>
      <c r="E762" s="151"/>
      <c r="F762" s="151"/>
      <c r="G762" s="151"/>
      <c r="H762" s="151"/>
      <c r="I762" s="151"/>
      <c r="J762" s="151"/>
      <c r="K762" s="151"/>
      <c r="L762" s="151"/>
      <c r="M762" s="151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  <c r="AA762" s="151"/>
      <c r="AB762" s="151"/>
      <c r="AC762" s="151"/>
      <c r="AD762" s="151"/>
      <c r="AE762" s="151"/>
      <c r="AF762" s="151"/>
      <c r="AG762" s="151"/>
      <c r="AH762" s="151"/>
      <c r="AI762" s="151"/>
      <c r="AJ762" s="151"/>
      <c r="AK762" s="151"/>
      <c r="BK762" s="151"/>
      <c r="BL762" s="151"/>
      <c r="BM762" s="151"/>
      <c r="BN762" s="151"/>
      <c r="BO762" s="151"/>
    </row>
    <row r="763" ht="15.75" customHeight="1">
      <c r="B763" s="151"/>
      <c r="C763" s="151"/>
      <c r="D763" s="151"/>
      <c r="E763" s="151"/>
      <c r="F763" s="151"/>
      <c r="G763" s="151"/>
      <c r="H763" s="151"/>
      <c r="I763" s="151"/>
      <c r="J763" s="151"/>
      <c r="K763" s="151"/>
      <c r="L763" s="151"/>
      <c r="M763" s="151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  <c r="AA763" s="151"/>
      <c r="AB763" s="151"/>
      <c r="AC763" s="151"/>
      <c r="AD763" s="151"/>
      <c r="AE763" s="151"/>
      <c r="AF763" s="151"/>
      <c r="AG763" s="151"/>
      <c r="AH763" s="151"/>
      <c r="AI763" s="151"/>
      <c r="AJ763" s="151"/>
      <c r="AK763" s="151"/>
      <c r="BK763" s="151"/>
      <c r="BL763" s="151"/>
      <c r="BM763" s="151"/>
      <c r="BN763" s="151"/>
      <c r="BO763" s="151"/>
    </row>
    <row r="764" ht="15.75" customHeight="1">
      <c r="B764" s="151"/>
      <c r="C764" s="151"/>
      <c r="D764" s="151"/>
      <c r="E764" s="151"/>
      <c r="F764" s="151"/>
      <c r="G764" s="151"/>
      <c r="H764" s="151"/>
      <c r="I764" s="151"/>
      <c r="J764" s="151"/>
      <c r="K764" s="151"/>
      <c r="L764" s="151"/>
      <c r="M764" s="151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  <c r="AA764" s="151"/>
      <c r="AB764" s="151"/>
      <c r="AC764" s="151"/>
      <c r="AD764" s="151"/>
      <c r="AE764" s="151"/>
      <c r="AF764" s="151"/>
      <c r="AG764" s="151"/>
      <c r="AH764" s="151"/>
      <c r="AI764" s="151"/>
      <c r="AJ764" s="151"/>
      <c r="AK764" s="151"/>
      <c r="BK764" s="151"/>
      <c r="BL764" s="151"/>
      <c r="BM764" s="151"/>
      <c r="BN764" s="151"/>
      <c r="BO764" s="151"/>
    </row>
    <row r="765" ht="15.75" customHeight="1">
      <c r="B765" s="151"/>
      <c r="C765" s="151"/>
      <c r="D765" s="151"/>
      <c r="E765" s="151"/>
      <c r="F765" s="151"/>
      <c r="G765" s="151"/>
      <c r="H765" s="151"/>
      <c r="I765" s="151"/>
      <c r="J765" s="151"/>
      <c r="K765" s="151"/>
      <c r="L765" s="151"/>
      <c r="M765" s="151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  <c r="AA765" s="151"/>
      <c r="AB765" s="151"/>
      <c r="AC765" s="151"/>
      <c r="AD765" s="151"/>
      <c r="AE765" s="151"/>
      <c r="AF765" s="151"/>
      <c r="AG765" s="151"/>
      <c r="AH765" s="151"/>
      <c r="AI765" s="151"/>
      <c r="AJ765" s="151"/>
      <c r="AK765" s="151"/>
      <c r="BK765" s="151"/>
      <c r="BL765" s="151"/>
      <c r="BM765" s="151"/>
      <c r="BN765" s="151"/>
      <c r="BO765" s="151"/>
    </row>
    <row r="766" ht="15.75" customHeight="1">
      <c r="B766" s="151"/>
      <c r="C766" s="151"/>
      <c r="D766" s="151"/>
      <c r="E766" s="151"/>
      <c r="F766" s="151"/>
      <c r="G766" s="151"/>
      <c r="H766" s="151"/>
      <c r="I766" s="151"/>
      <c r="J766" s="151"/>
      <c r="K766" s="151"/>
      <c r="L766" s="151"/>
      <c r="M766" s="151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  <c r="AA766" s="151"/>
      <c r="AB766" s="151"/>
      <c r="AC766" s="151"/>
      <c r="AD766" s="151"/>
      <c r="AE766" s="151"/>
      <c r="AF766" s="151"/>
      <c r="AG766" s="151"/>
      <c r="AH766" s="151"/>
      <c r="AI766" s="151"/>
      <c r="AJ766" s="151"/>
      <c r="AK766" s="151"/>
      <c r="BK766" s="151"/>
      <c r="BL766" s="151"/>
      <c r="BM766" s="151"/>
      <c r="BN766" s="151"/>
      <c r="BO766" s="151"/>
    </row>
    <row r="767" ht="15.75" customHeight="1">
      <c r="B767" s="151"/>
      <c r="C767" s="151"/>
      <c r="D767" s="151"/>
      <c r="E767" s="151"/>
      <c r="F767" s="151"/>
      <c r="G767" s="151"/>
      <c r="H767" s="151"/>
      <c r="I767" s="151"/>
      <c r="J767" s="151"/>
      <c r="K767" s="151"/>
      <c r="L767" s="151"/>
      <c r="M767" s="151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  <c r="AA767" s="151"/>
      <c r="AB767" s="151"/>
      <c r="AC767" s="151"/>
      <c r="AD767" s="151"/>
      <c r="AE767" s="151"/>
      <c r="AF767" s="151"/>
      <c r="AG767" s="151"/>
      <c r="AH767" s="151"/>
      <c r="AI767" s="151"/>
      <c r="AJ767" s="151"/>
      <c r="AK767" s="151"/>
      <c r="BK767" s="151"/>
      <c r="BL767" s="151"/>
      <c r="BM767" s="151"/>
      <c r="BN767" s="151"/>
      <c r="BO767" s="151"/>
    </row>
    <row r="768" ht="15.75" customHeight="1">
      <c r="B768" s="151"/>
      <c r="C768" s="151"/>
      <c r="D768" s="151"/>
      <c r="E768" s="151"/>
      <c r="F768" s="151"/>
      <c r="G768" s="151"/>
      <c r="H768" s="151"/>
      <c r="I768" s="151"/>
      <c r="J768" s="151"/>
      <c r="K768" s="151"/>
      <c r="L768" s="151"/>
      <c r="M768" s="151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  <c r="AA768" s="151"/>
      <c r="AB768" s="151"/>
      <c r="AC768" s="151"/>
      <c r="AD768" s="151"/>
      <c r="AE768" s="151"/>
      <c r="AF768" s="151"/>
      <c r="AG768" s="151"/>
      <c r="AH768" s="151"/>
      <c r="AI768" s="151"/>
      <c r="AJ768" s="151"/>
      <c r="AK768" s="151"/>
      <c r="BK768" s="151"/>
      <c r="BL768" s="151"/>
      <c r="BM768" s="151"/>
      <c r="BN768" s="151"/>
      <c r="BO768" s="151"/>
    </row>
    <row r="769" ht="15.75" customHeight="1">
      <c r="B769" s="151"/>
      <c r="C769" s="151"/>
      <c r="D769" s="151"/>
      <c r="E769" s="151"/>
      <c r="F769" s="151"/>
      <c r="G769" s="151"/>
      <c r="H769" s="151"/>
      <c r="I769" s="151"/>
      <c r="J769" s="151"/>
      <c r="K769" s="151"/>
      <c r="L769" s="151"/>
      <c r="M769" s="151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  <c r="AA769" s="151"/>
      <c r="AB769" s="151"/>
      <c r="AC769" s="151"/>
      <c r="AD769" s="151"/>
      <c r="AE769" s="151"/>
      <c r="AF769" s="151"/>
      <c r="AG769" s="151"/>
      <c r="AH769" s="151"/>
      <c r="AI769" s="151"/>
      <c r="AJ769" s="151"/>
      <c r="AK769" s="151"/>
      <c r="BK769" s="151"/>
      <c r="BL769" s="151"/>
      <c r="BM769" s="151"/>
      <c r="BN769" s="151"/>
      <c r="BO769" s="151"/>
    </row>
    <row r="770" ht="15.75" customHeight="1">
      <c r="B770" s="151"/>
      <c r="C770" s="151"/>
      <c r="D770" s="151"/>
      <c r="E770" s="151"/>
      <c r="F770" s="151"/>
      <c r="G770" s="151"/>
      <c r="H770" s="151"/>
      <c r="I770" s="151"/>
      <c r="J770" s="151"/>
      <c r="K770" s="151"/>
      <c r="L770" s="151"/>
      <c r="M770" s="151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  <c r="AA770" s="151"/>
      <c r="AB770" s="151"/>
      <c r="AC770" s="151"/>
      <c r="AD770" s="151"/>
      <c r="AE770" s="151"/>
      <c r="AF770" s="151"/>
      <c r="AG770" s="151"/>
      <c r="AH770" s="151"/>
      <c r="AI770" s="151"/>
      <c r="AJ770" s="151"/>
      <c r="AK770" s="151"/>
      <c r="BK770" s="151"/>
      <c r="BL770" s="151"/>
      <c r="BM770" s="151"/>
      <c r="BN770" s="151"/>
      <c r="BO770" s="151"/>
    </row>
    <row r="771" ht="15.75" customHeight="1">
      <c r="B771" s="151"/>
      <c r="C771" s="151"/>
      <c r="D771" s="151"/>
      <c r="E771" s="151"/>
      <c r="F771" s="151"/>
      <c r="G771" s="151"/>
      <c r="H771" s="151"/>
      <c r="I771" s="151"/>
      <c r="J771" s="151"/>
      <c r="K771" s="151"/>
      <c r="L771" s="151"/>
      <c r="M771" s="151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  <c r="AA771" s="151"/>
      <c r="AB771" s="151"/>
      <c r="AC771" s="151"/>
      <c r="AD771" s="151"/>
      <c r="AE771" s="151"/>
      <c r="AF771" s="151"/>
      <c r="AG771" s="151"/>
      <c r="AH771" s="151"/>
      <c r="AI771" s="151"/>
      <c r="AJ771" s="151"/>
      <c r="AK771" s="151"/>
      <c r="BK771" s="151"/>
      <c r="BL771" s="151"/>
      <c r="BM771" s="151"/>
      <c r="BN771" s="151"/>
      <c r="BO771" s="151"/>
    </row>
    <row r="772" ht="15.75" customHeight="1">
      <c r="B772" s="151"/>
      <c r="C772" s="151"/>
      <c r="D772" s="151"/>
      <c r="E772" s="151"/>
      <c r="F772" s="151"/>
      <c r="G772" s="151"/>
      <c r="H772" s="151"/>
      <c r="I772" s="151"/>
      <c r="J772" s="151"/>
      <c r="K772" s="151"/>
      <c r="L772" s="151"/>
      <c r="M772" s="151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  <c r="AA772" s="151"/>
      <c r="AB772" s="151"/>
      <c r="AC772" s="151"/>
      <c r="AD772" s="151"/>
      <c r="AE772" s="151"/>
      <c r="AF772" s="151"/>
      <c r="AG772" s="151"/>
      <c r="AH772" s="151"/>
      <c r="AI772" s="151"/>
      <c r="AJ772" s="151"/>
      <c r="AK772" s="151"/>
      <c r="BK772" s="151"/>
      <c r="BL772" s="151"/>
      <c r="BM772" s="151"/>
      <c r="BN772" s="151"/>
      <c r="BO772" s="151"/>
    </row>
    <row r="773" ht="15.75" customHeight="1">
      <c r="B773" s="151"/>
      <c r="C773" s="151"/>
      <c r="D773" s="151"/>
      <c r="E773" s="151"/>
      <c r="F773" s="151"/>
      <c r="G773" s="151"/>
      <c r="H773" s="151"/>
      <c r="I773" s="151"/>
      <c r="J773" s="151"/>
      <c r="K773" s="151"/>
      <c r="L773" s="151"/>
      <c r="M773" s="151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  <c r="AA773" s="151"/>
      <c r="AB773" s="151"/>
      <c r="AC773" s="151"/>
      <c r="AD773" s="151"/>
      <c r="AE773" s="151"/>
      <c r="AF773" s="151"/>
      <c r="AG773" s="151"/>
      <c r="AH773" s="151"/>
      <c r="AI773" s="151"/>
      <c r="AJ773" s="151"/>
      <c r="AK773" s="151"/>
      <c r="BK773" s="151"/>
      <c r="BL773" s="151"/>
      <c r="BM773" s="151"/>
      <c r="BN773" s="151"/>
      <c r="BO773" s="151"/>
    </row>
    <row r="774" ht="15.75" customHeight="1">
      <c r="B774" s="151"/>
      <c r="C774" s="151"/>
      <c r="D774" s="151"/>
      <c r="E774" s="151"/>
      <c r="F774" s="151"/>
      <c r="G774" s="151"/>
      <c r="H774" s="151"/>
      <c r="I774" s="151"/>
      <c r="J774" s="151"/>
      <c r="K774" s="151"/>
      <c r="L774" s="151"/>
      <c r="M774" s="151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  <c r="AA774" s="151"/>
      <c r="AB774" s="151"/>
      <c r="AC774" s="151"/>
      <c r="AD774" s="151"/>
      <c r="AE774" s="151"/>
      <c r="AF774" s="151"/>
      <c r="AG774" s="151"/>
      <c r="AH774" s="151"/>
      <c r="AI774" s="151"/>
      <c r="AJ774" s="151"/>
      <c r="AK774" s="151"/>
      <c r="BK774" s="151"/>
      <c r="BL774" s="151"/>
      <c r="BM774" s="151"/>
      <c r="BN774" s="151"/>
      <c r="BO774" s="151"/>
    </row>
    <row r="775" ht="15.75" customHeight="1">
      <c r="B775" s="151"/>
      <c r="C775" s="151"/>
      <c r="D775" s="151"/>
      <c r="E775" s="151"/>
      <c r="F775" s="151"/>
      <c r="G775" s="151"/>
      <c r="H775" s="151"/>
      <c r="I775" s="151"/>
      <c r="J775" s="151"/>
      <c r="K775" s="151"/>
      <c r="L775" s="151"/>
      <c r="M775" s="151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  <c r="AA775" s="151"/>
      <c r="AB775" s="151"/>
      <c r="AC775" s="151"/>
      <c r="AD775" s="151"/>
      <c r="AE775" s="151"/>
      <c r="AF775" s="151"/>
      <c r="AG775" s="151"/>
      <c r="AH775" s="151"/>
      <c r="AI775" s="151"/>
      <c r="AJ775" s="151"/>
      <c r="AK775" s="151"/>
      <c r="BK775" s="151"/>
      <c r="BL775" s="151"/>
      <c r="BM775" s="151"/>
      <c r="BN775" s="151"/>
      <c r="BO775" s="151"/>
    </row>
    <row r="776" ht="15.75" customHeight="1">
      <c r="B776" s="151"/>
      <c r="C776" s="151"/>
      <c r="D776" s="151"/>
      <c r="E776" s="151"/>
      <c r="F776" s="151"/>
      <c r="G776" s="151"/>
      <c r="H776" s="151"/>
      <c r="I776" s="151"/>
      <c r="J776" s="151"/>
      <c r="K776" s="151"/>
      <c r="L776" s="151"/>
      <c r="M776" s="151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  <c r="AA776" s="151"/>
      <c r="AB776" s="151"/>
      <c r="AC776" s="151"/>
      <c r="AD776" s="151"/>
      <c r="AE776" s="151"/>
      <c r="AF776" s="151"/>
      <c r="AG776" s="151"/>
      <c r="AH776" s="151"/>
      <c r="AI776" s="151"/>
      <c r="AJ776" s="151"/>
      <c r="AK776" s="151"/>
      <c r="BK776" s="151"/>
      <c r="BL776" s="151"/>
      <c r="BM776" s="151"/>
      <c r="BN776" s="151"/>
      <c r="BO776" s="151"/>
    </row>
    <row r="777" ht="15.75" customHeight="1">
      <c r="B777" s="151"/>
      <c r="C777" s="151"/>
      <c r="D777" s="151"/>
      <c r="E777" s="151"/>
      <c r="F777" s="151"/>
      <c r="G777" s="151"/>
      <c r="H777" s="151"/>
      <c r="I777" s="151"/>
      <c r="J777" s="151"/>
      <c r="K777" s="151"/>
      <c r="L777" s="151"/>
      <c r="M777" s="151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  <c r="AA777" s="151"/>
      <c r="AB777" s="151"/>
      <c r="AC777" s="151"/>
      <c r="AD777" s="151"/>
      <c r="AE777" s="151"/>
      <c r="AF777" s="151"/>
      <c r="AG777" s="151"/>
      <c r="AH777" s="151"/>
      <c r="AI777" s="151"/>
      <c r="AJ777" s="151"/>
      <c r="AK777" s="151"/>
      <c r="BK777" s="151"/>
      <c r="BL777" s="151"/>
      <c r="BM777" s="151"/>
      <c r="BN777" s="151"/>
      <c r="BO777" s="151"/>
    </row>
    <row r="778" ht="15.75" customHeight="1">
      <c r="B778" s="151"/>
      <c r="C778" s="151"/>
      <c r="D778" s="151"/>
      <c r="E778" s="151"/>
      <c r="F778" s="151"/>
      <c r="G778" s="151"/>
      <c r="H778" s="151"/>
      <c r="I778" s="151"/>
      <c r="J778" s="151"/>
      <c r="K778" s="151"/>
      <c r="L778" s="151"/>
      <c r="M778" s="151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  <c r="AA778" s="151"/>
      <c r="AB778" s="151"/>
      <c r="AC778" s="151"/>
      <c r="AD778" s="151"/>
      <c r="AE778" s="151"/>
      <c r="AF778" s="151"/>
      <c r="AG778" s="151"/>
      <c r="AH778" s="151"/>
      <c r="AI778" s="151"/>
      <c r="AJ778" s="151"/>
      <c r="AK778" s="151"/>
      <c r="BK778" s="151"/>
      <c r="BL778" s="151"/>
      <c r="BM778" s="151"/>
      <c r="BN778" s="151"/>
      <c r="BO778" s="151"/>
    </row>
    <row r="779" ht="15.75" customHeight="1">
      <c r="B779" s="151"/>
      <c r="C779" s="151"/>
      <c r="D779" s="151"/>
      <c r="E779" s="151"/>
      <c r="F779" s="151"/>
      <c r="G779" s="151"/>
      <c r="H779" s="151"/>
      <c r="I779" s="151"/>
      <c r="J779" s="151"/>
      <c r="K779" s="151"/>
      <c r="L779" s="151"/>
      <c r="M779" s="151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  <c r="AA779" s="151"/>
      <c r="AB779" s="151"/>
      <c r="AC779" s="151"/>
      <c r="AD779" s="151"/>
      <c r="AE779" s="151"/>
      <c r="AF779" s="151"/>
      <c r="AG779" s="151"/>
      <c r="AH779" s="151"/>
      <c r="AI779" s="151"/>
      <c r="AJ779" s="151"/>
      <c r="AK779" s="151"/>
      <c r="BK779" s="151"/>
      <c r="BL779" s="151"/>
      <c r="BM779" s="151"/>
      <c r="BN779" s="151"/>
      <c r="BO779" s="151"/>
    </row>
    <row r="780" ht="15.75" customHeight="1">
      <c r="B780" s="151"/>
      <c r="C780" s="151"/>
      <c r="D780" s="151"/>
      <c r="E780" s="151"/>
      <c r="F780" s="151"/>
      <c r="G780" s="151"/>
      <c r="H780" s="151"/>
      <c r="I780" s="151"/>
      <c r="J780" s="151"/>
      <c r="K780" s="151"/>
      <c r="L780" s="151"/>
      <c r="M780" s="151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  <c r="AA780" s="151"/>
      <c r="AB780" s="151"/>
      <c r="AC780" s="151"/>
      <c r="AD780" s="151"/>
      <c r="AE780" s="151"/>
      <c r="AF780" s="151"/>
      <c r="AG780" s="151"/>
      <c r="AH780" s="151"/>
      <c r="AI780" s="151"/>
      <c r="AJ780" s="151"/>
      <c r="AK780" s="151"/>
      <c r="BK780" s="151"/>
      <c r="BL780" s="151"/>
      <c r="BM780" s="151"/>
      <c r="BN780" s="151"/>
      <c r="BO780" s="151"/>
    </row>
    <row r="781" ht="15.75" customHeight="1">
      <c r="B781" s="151"/>
      <c r="C781" s="151"/>
      <c r="D781" s="151"/>
      <c r="E781" s="151"/>
      <c r="F781" s="151"/>
      <c r="G781" s="151"/>
      <c r="H781" s="151"/>
      <c r="I781" s="151"/>
      <c r="J781" s="151"/>
      <c r="K781" s="151"/>
      <c r="L781" s="151"/>
      <c r="M781" s="151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  <c r="AA781" s="151"/>
      <c r="AB781" s="151"/>
      <c r="AC781" s="151"/>
      <c r="AD781" s="151"/>
      <c r="AE781" s="151"/>
      <c r="AF781" s="151"/>
      <c r="AG781" s="151"/>
      <c r="AH781" s="151"/>
      <c r="AI781" s="151"/>
      <c r="AJ781" s="151"/>
      <c r="AK781" s="151"/>
      <c r="BK781" s="151"/>
      <c r="BL781" s="151"/>
      <c r="BM781" s="151"/>
      <c r="BN781" s="151"/>
      <c r="BO781" s="151"/>
    </row>
    <row r="782" ht="15.75" customHeight="1">
      <c r="B782" s="151"/>
      <c r="C782" s="151"/>
      <c r="D782" s="151"/>
      <c r="E782" s="151"/>
      <c r="F782" s="151"/>
      <c r="G782" s="151"/>
      <c r="H782" s="151"/>
      <c r="I782" s="151"/>
      <c r="J782" s="151"/>
      <c r="K782" s="151"/>
      <c r="L782" s="151"/>
      <c r="M782" s="151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  <c r="AA782" s="151"/>
      <c r="AB782" s="151"/>
      <c r="AC782" s="151"/>
      <c r="AD782" s="151"/>
      <c r="AE782" s="151"/>
      <c r="AF782" s="151"/>
      <c r="AG782" s="151"/>
      <c r="AH782" s="151"/>
      <c r="AI782" s="151"/>
      <c r="AJ782" s="151"/>
      <c r="AK782" s="151"/>
      <c r="BK782" s="151"/>
      <c r="BL782" s="151"/>
      <c r="BM782" s="151"/>
      <c r="BN782" s="151"/>
      <c r="BO782" s="151"/>
    </row>
    <row r="783" ht="15.75" customHeight="1">
      <c r="B783" s="151"/>
      <c r="C783" s="151"/>
      <c r="D783" s="151"/>
      <c r="E783" s="151"/>
      <c r="F783" s="151"/>
      <c r="G783" s="151"/>
      <c r="H783" s="151"/>
      <c r="I783" s="151"/>
      <c r="J783" s="151"/>
      <c r="K783" s="151"/>
      <c r="L783" s="151"/>
      <c r="M783" s="151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  <c r="AA783" s="151"/>
      <c r="AB783" s="151"/>
      <c r="AC783" s="151"/>
      <c r="AD783" s="151"/>
      <c r="AE783" s="151"/>
      <c r="AF783" s="151"/>
      <c r="AG783" s="151"/>
      <c r="AH783" s="151"/>
      <c r="AI783" s="151"/>
      <c r="AJ783" s="151"/>
      <c r="AK783" s="151"/>
      <c r="BK783" s="151"/>
      <c r="BL783" s="151"/>
      <c r="BM783" s="151"/>
      <c r="BN783" s="151"/>
      <c r="BO783" s="151"/>
    </row>
    <row r="784" ht="15.75" customHeight="1">
      <c r="B784" s="151"/>
      <c r="C784" s="151"/>
      <c r="D784" s="151"/>
      <c r="E784" s="151"/>
      <c r="F784" s="151"/>
      <c r="G784" s="151"/>
      <c r="H784" s="151"/>
      <c r="I784" s="151"/>
      <c r="J784" s="151"/>
      <c r="K784" s="151"/>
      <c r="L784" s="151"/>
      <c r="M784" s="151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  <c r="AA784" s="151"/>
      <c r="AB784" s="151"/>
      <c r="AC784" s="151"/>
      <c r="AD784" s="151"/>
      <c r="AE784" s="151"/>
      <c r="AF784" s="151"/>
      <c r="AG784" s="151"/>
      <c r="AH784" s="151"/>
      <c r="AI784" s="151"/>
      <c r="AJ784" s="151"/>
      <c r="AK784" s="151"/>
      <c r="BK784" s="151"/>
      <c r="BL784" s="151"/>
      <c r="BM784" s="151"/>
      <c r="BN784" s="151"/>
      <c r="BO784" s="151"/>
    </row>
    <row r="785" ht="15.75" customHeight="1">
      <c r="B785" s="151"/>
      <c r="C785" s="151"/>
      <c r="D785" s="151"/>
      <c r="E785" s="151"/>
      <c r="F785" s="151"/>
      <c r="G785" s="151"/>
      <c r="H785" s="151"/>
      <c r="I785" s="151"/>
      <c r="J785" s="151"/>
      <c r="K785" s="151"/>
      <c r="L785" s="151"/>
      <c r="M785" s="151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  <c r="AA785" s="151"/>
      <c r="AB785" s="151"/>
      <c r="AC785" s="151"/>
      <c r="AD785" s="151"/>
      <c r="AE785" s="151"/>
      <c r="AF785" s="151"/>
      <c r="AG785" s="151"/>
      <c r="AH785" s="151"/>
      <c r="AI785" s="151"/>
      <c r="AJ785" s="151"/>
      <c r="AK785" s="151"/>
      <c r="BK785" s="151"/>
      <c r="BL785" s="151"/>
      <c r="BM785" s="151"/>
      <c r="BN785" s="151"/>
      <c r="BO785" s="151"/>
    </row>
    <row r="786" ht="15.75" customHeight="1">
      <c r="B786" s="151"/>
      <c r="C786" s="151"/>
      <c r="D786" s="151"/>
      <c r="E786" s="151"/>
      <c r="F786" s="151"/>
      <c r="G786" s="151"/>
      <c r="H786" s="151"/>
      <c r="I786" s="151"/>
      <c r="J786" s="151"/>
      <c r="K786" s="151"/>
      <c r="L786" s="151"/>
      <c r="M786" s="151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  <c r="AA786" s="151"/>
      <c r="AB786" s="151"/>
      <c r="AC786" s="151"/>
      <c r="AD786" s="151"/>
      <c r="AE786" s="151"/>
      <c r="AF786" s="151"/>
      <c r="AG786" s="151"/>
      <c r="AH786" s="151"/>
      <c r="AI786" s="151"/>
      <c r="AJ786" s="151"/>
      <c r="AK786" s="151"/>
      <c r="BK786" s="151"/>
      <c r="BL786" s="151"/>
      <c r="BM786" s="151"/>
      <c r="BN786" s="151"/>
      <c r="BO786" s="151"/>
    </row>
    <row r="787" ht="15.75" customHeight="1">
      <c r="B787" s="151"/>
      <c r="C787" s="151"/>
      <c r="D787" s="151"/>
      <c r="E787" s="151"/>
      <c r="F787" s="151"/>
      <c r="G787" s="151"/>
      <c r="H787" s="151"/>
      <c r="I787" s="151"/>
      <c r="J787" s="151"/>
      <c r="K787" s="151"/>
      <c r="L787" s="151"/>
      <c r="M787" s="151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  <c r="AA787" s="151"/>
      <c r="AB787" s="151"/>
      <c r="AC787" s="151"/>
      <c r="AD787" s="151"/>
      <c r="AE787" s="151"/>
      <c r="AF787" s="151"/>
      <c r="AG787" s="151"/>
      <c r="AH787" s="151"/>
      <c r="AI787" s="151"/>
      <c r="AJ787" s="151"/>
      <c r="AK787" s="151"/>
      <c r="BK787" s="151"/>
      <c r="BL787" s="151"/>
      <c r="BM787" s="151"/>
      <c r="BN787" s="151"/>
      <c r="BO787" s="151"/>
    </row>
    <row r="788" ht="15.75" customHeight="1">
      <c r="B788" s="151"/>
      <c r="C788" s="151"/>
      <c r="D788" s="151"/>
      <c r="E788" s="151"/>
      <c r="F788" s="151"/>
      <c r="G788" s="151"/>
      <c r="H788" s="151"/>
      <c r="I788" s="151"/>
      <c r="J788" s="151"/>
      <c r="K788" s="151"/>
      <c r="L788" s="151"/>
      <c r="M788" s="151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  <c r="AA788" s="151"/>
      <c r="AB788" s="151"/>
      <c r="AC788" s="151"/>
      <c r="AD788" s="151"/>
      <c r="AE788" s="151"/>
      <c r="AF788" s="151"/>
      <c r="AG788" s="151"/>
      <c r="AH788" s="151"/>
      <c r="AI788" s="151"/>
      <c r="AJ788" s="151"/>
      <c r="AK788" s="151"/>
      <c r="BK788" s="151"/>
      <c r="BL788" s="151"/>
      <c r="BM788" s="151"/>
      <c r="BN788" s="151"/>
      <c r="BO788" s="151"/>
    </row>
    <row r="789" ht="15.75" customHeight="1">
      <c r="B789" s="151"/>
      <c r="C789" s="151"/>
      <c r="D789" s="151"/>
      <c r="E789" s="151"/>
      <c r="F789" s="151"/>
      <c r="G789" s="151"/>
      <c r="H789" s="151"/>
      <c r="I789" s="151"/>
      <c r="J789" s="151"/>
      <c r="K789" s="151"/>
      <c r="L789" s="151"/>
      <c r="M789" s="151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  <c r="AA789" s="151"/>
      <c r="AB789" s="151"/>
      <c r="AC789" s="151"/>
      <c r="AD789" s="151"/>
      <c r="AE789" s="151"/>
      <c r="AF789" s="151"/>
      <c r="AG789" s="151"/>
      <c r="AH789" s="151"/>
      <c r="AI789" s="151"/>
      <c r="AJ789" s="151"/>
      <c r="AK789" s="151"/>
      <c r="BK789" s="151"/>
      <c r="BL789" s="151"/>
      <c r="BM789" s="151"/>
      <c r="BN789" s="151"/>
      <c r="BO789" s="151"/>
    </row>
    <row r="790" ht="15.75" customHeight="1">
      <c r="B790" s="151"/>
      <c r="C790" s="151"/>
      <c r="D790" s="151"/>
      <c r="E790" s="151"/>
      <c r="F790" s="151"/>
      <c r="G790" s="151"/>
      <c r="H790" s="151"/>
      <c r="I790" s="151"/>
      <c r="J790" s="151"/>
      <c r="K790" s="151"/>
      <c r="L790" s="151"/>
      <c r="M790" s="151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  <c r="AA790" s="151"/>
      <c r="AB790" s="151"/>
      <c r="AC790" s="151"/>
      <c r="AD790" s="151"/>
      <c r="AE790" s="151"/>
      <c r="AF790" s="151"/>
      <c r="AG790" s="151"/>
      <c r="AH790" s="151"/>
      <c r="AI790" s="151"/>
      <c r="AJ790" s="151"/>
      <c r="AK790" s="151"/>
      <c r="BK790" s="151"/>
      <c r="BL790" s="151"/>
      <c r="BM790" s="151"/>
      <c r="BN790" s="151"/>
      <c r="BO790" s="151"/>
    </row>
    <row r="791" ht="15.75" customHeight="1">
      <c r="B791" s="151"/>
      <c r="C791" s="151"/>
      <c r="D791" s="151"/>
      <c r="E791" s="151"/>
      <c r="F791" s="151"/>
      <c r="G791" s="151"/>
      <c r="H791" s="151"/>
      <c r="I791" s="151"/>
      <c r="J791" s="151"/>
      <c r="K791" s="151"/>
      <c r="L791" s="151"/>
      <c r="M791" s="151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  <c r="AA791" s="151"/>
      <c r="AB791" s="151"/>
      <c r="AC791" s="151"/>
      <c r="AD791" s="151"/>
      <c r="AE791" s="151"/>
      <c r="AF791" s="151"/>
      <c r="AG791" s="151"/>
      <c r="AH791" s="151"/>
      <c r="AI791" s="151"/>
      <c r="AJ791" s="151"/>
      <c r="AK791" s="151"/>
      <c r="BK791" s="151"/>
      <c r="BL791" s="151"/>
      <c r="BM791" s="151"/>
      <c r="BN791" s="151"/>
      <c r="BO791" s="151"/>
    </row>
    <row r="792" ht="15.75" customHeight="1">
      <c r="B792" s="151"/>
      <c r="C792" s="151"/>
      <c r="D792" s="151"/>
      <c r="E792" s="151"/>
      <c r="F792" s="151"/>
      <c r="G792" s="151"/>
      <c r="H792" s="151"/>
      <c r="I792" s="151"/>
      <c r="J792" s="151"/>
      <c r="K792" s="151"/>
      <c r="L792" s="151"/>
      <c r="M792" s="151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  <c r="AA792" s="151"/>
      <c r="AB792" s="151"/>
      <c r="AC792" s="151"/>
      <c r="AD792" s="151"/>
      <c r="AE792" s="151"/>
      <c r="AF792" s="151"/>
      <c r="AG792" s="151"/>
      <c r="AH792" s="151"/>
      <c r="AI792" s="151"/>
      <c r="AJ792" s="151"/>
      <c r="AK792" s="151"/>
      <c r="BK792" s="151"/>
      <c r="BL792" s="151"/>
      <c r="BM792" s="151"/>
      <c r="BN792" s="151"/>
      <c r="BO792" s="151"/>
    </row>
    <row r="793" ht="15.75" customHeight="1">
      <c r="B793" s="151"/>
      <c r="C793" s="151"/>
      <c r="D793" s="151"/>
      <c r="E793" s="151"/>
      <c r="F793" s="151"/>
      <c r="G793" s="151"/>
      <c r="H793" s="151"/>
      <c r="I793" s="151"/>
      <c r="J793" s="151"/>
      <c r="K793" s="151"/>
      <c r="L793" s="151"/>
      <c r="M793" s="151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  <c r="AA793" s="151"/>
      <c r="AB793" s="151"/>
      <c r="AC793" s="151"/>
      <c r="AD793" s="151"/>
      <c r="AE793" s="151"/>
      <c r="AF793" s="151"/>
      <c r="AG793" s="151"/>
      <c r="AH793" s="151"/>
      <c r="AI793" s="151"/>
      <c r="AJ793" s="151"/>
      <c r="AK793" s="151"/>
      <c r="BK793" s="151"/>
      <c r="BL793" s="151"/>
      <c r="BM793" s="151"/>
      <c r="BN793" s="151"/>
      <c r="BO793" s="151"/>
    </row>
    <row r="794" ht="15.75" customHeight="1">
      <c r="B794" s="151"/>
      <c r="C794" s="151"/>
      <c r="D794" s="151"/>
      <c r="E794" s="151"/>
      <c r="F794" s="151"/>
      <c r="G794" s="151"/>
      <c r="H794" s="151"/>
      <c r="I794" s="151"/>
      <c r="J794" s="151"/>
      <c r="K794" s="151"/>
      <c r="L794" s="151"/>
      <c r="M794" s="151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  <c r="AA794" s="151"/>
      <c r="AB794" s="151"/>
      <c r="AC794" s="151"/>
      <c r="AD794" s="151"/>
      <c r="AE794" s="151"/>
      <c r="AF794" s="151"/>
      <c r="AG794" s="151"/>
      <c r="AH794" s="151"/>
      <c r="AI794" s="151"/>
      <c r="AJ794" s="151"/>
      <c r="AK794" s="151"/>
      <c r="BK794" s="151"/>
      <c r="BL794" s="151"/>
      <c r="BM794" s="151"/>
      <c r="BN794" s="151"/>
      <c r="BO794" s="151"/>
    </row>
    <row r="795" ht="15.75" customHeight="1">
      <c r="B795" s="151"/>
      <c r="C795" s="151"/>
      <c r="D795" s="151"/>
      <c r="E795" s="151"/>
      <c r="F795" s="151"/>
      <c r="G795" s="151"/>
      <c r="H795" s="151"/>
      <c r="I795" s="151"/>
      <c r="J795" s="151"/>
      <c r="K795" s="151"/>
      <c r="L795" s="151"/>
      <c r="M795" s="151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  <c r="AA795" s="151"/>
      <c r="AB795" s="151"/>
      <c r="AC795" s="151"/>
      <c r="AD795" s="151"/>
      <c r="AE795" s="151"/>
      <c r="AF795" s="151"/>
      <c r="AG795" s="151"/>
      <c r="AH795" s="151"/>
      <c r="AI795" s="151"/>
      <c r="AJ795" s="151"/>
      <c r="AK795" s="151"/>
      <c r="BK795" s="151"/>
      <c r="BL795" s="151"/>
      <c r="BM795" s="151"/>
      <c r="BN795" s="151"/>
      <c r="BO795" s="151"/>
    </row>
    <row r="796" ht="15.75" customHeight="1">
      <c r="B796" s="151"/>
      <c r="C796" s="151"/>
      <c r="D796" s="151"/>
      <c r="E796" s="151"/>
      <c r="F796" s="151"/>
      <c r="G796" s="151"/>
      <c r="H796" s="151"/>
      <c r="I796" s="151"/>
      <c r="J796" s="151"/>
      <c r="K796" s="151"/>
      <c r="L796" s="151"/>
      <c r="M796" s="151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  <c r="AA796" s="151"/>
      <c r="AB796" s="151"/>
      <c r="AC796" s="151"/>
      <c r="AD796" s="151"/>
      <c r="AE796" s="151"/>
      <c r="AF796" s="151"/>
      <c r="AG796" s="151"/>
      <c r="AH796" s="151"/>
      <c r="AI796" s="151"/>
      <c r="AJ796" s="151"/>
      <c r="AK796" s="151"/>
      <c r="BK796" s="151"/>
      <c r="BL796" s="151"/>
      <c r="BM796" s="151"/>
      <c r="BN796" s="151"/>
      <c r="BO796" s="151"/>
    </row>
    <row r="797" ht="15.75" customHeight="1">
      <c r="B797" s="151"/>
      <c r="C797" s="151"/>
      <c r="D797" s="151"/>
      <c r="E797" s="151"/>
      <c r="F797" s="151"/>
      <c r="G797" s="151"/>
      <c r="H797" s="151"/>
      <c r="I797" s="151"/>
      <c r="J797" s="151"/>
      <c r="K797" s="151"/>
      <c r="L797" s="151"/>
      <c r="M797" s="151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  <c r="AA797" s="151"/>
      <c r="AB797" s="151"/>
      <c r="AC797" s="151"/>
      <c r="AD797" s="151"/>
      <c r="AE797" s="151"/>
      <c r="AF797" s="151"/>
      <c r="AG797" s="151"/>
      <c r="AH797" s="151"/>
      <c r="AI797" s="151"/>
      <c r="AJ797" s="151"/>
      <c r="AK797" s="151"/>
      <c r="BK797" s="151"/>
      <c r="BL797" s="151"/>
      <c r="BM797" s="151"/>
      <c r="BN797" s="151"/>
      <c r="BO797" s="151"/>
    </row>
    <row r="798" ht="15.75" customHeight="1">
      <c r="B798" s="151"/>
      <c r="C798" s="151"/>
      <c r="D798" s="151"/>
      <c r="E798" s="151"/>
      <c r="F798" s="151"/>
      <c r="G798" s="151"/>
      <c r="H798" s="151"/>
      <c r="I798" s="151"/>
      <c r="J798" s="151"/>
      <c r="K798" s="151"/>
      <c r="L798" s="151"/>
      <c r="M798" s="151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  <c r="AA798" s="151"/>
      <c r="AB798" s="151"/>
      <c r="AC798" s="151"/>
      <c r="AD798" s="151"/>
      <c r="AE798" s="151"/>
      <c r="AF798" s="151"/>
      <c r="AG798" s="151"/>
      <c r="AH798" s="151"/>
      <c r="AI798" s="151"/>
      <c r="AJ798" s="151"/>
      <c r="AK798" s="151"/>
      <c r="BK798" s="151"/>
      <c r="BL798" s="151"/>
      <c r="BM798" s="151"/>
      <c r="BN798" s="151"/>
      <c r="BO798" s="151"/>
    </row>
    <row r="799" ht="15.75" customHeight="1">
      <c r="B799" s="151"/>
      <c r="C799" s="151"/>
      <c r="D799" s="151"/>
      <c r="E799" s="151"/>
      <c r="F799" s="151"/>
      <c r="G799" s="151"/>
      <c r="H799" s="151"/>
      <c r="I799" s="151"/>
      <c r="J799" s="151"/>
      <c r="K799" s="151"/>
      <c r="L799" s="151"/>
      <c r="M799" s="151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  <c r="AA799" s="151"/>
      <c r="AB799" s="151"/>
      <c r="AC799" s="151"/>
      <c r="AD799" s="151"/>
      <c r="AE799" s="151"/>
      <c r="AF799" s="151"/>
      <c r="AG799" s="151"/>
      <c r="AH799" s="151"/>
      <c r="AI799" s="151"/>
      <c r="AJ799" s="151"/>
      <c r="AK799" s="151"/>
      <c r="BK799" s="151"/>
      <c r="BL799" s="151"/>
      <c r="BM799" s="151"/>
      <c r="BN799" s="151"/>
      <c r="BO799" s="151"/>
    </row>
    <row r="800" ht="15.75" customHeight="1">
      <c r="B800" s="151"/>
      <c r="C800" s="151"/>
      <c r="D800" s="151"/>
      <c r="E800" s="151"/>
      <c r="F800" s="151"/>
      <c r="G800" s="151"/>
      <c r="H800" s="151"/>
      <c r="I800" s="151"/>
      <c r="J800" s="151"/>
      <c r="K800" s="151"/>
      <c r="L800" s="151"/>
      <c r="M800" s="151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  <c r="AA800" s="151"/>
      <c r="AB800" s="151"/>
      <c r="AC800" s="151"/>
      <c r="AD800" s="151"/>
      <c r="AE800" s="151"/>
      <c r="AF800" s="151"/>
      <c r="AG800" s="151"/>
      <c r="AH800" s="151"/>
      <c r="AI800" s="151"/>
      <c r="AJ800" s="151"/>
      <c r="AK800" s="151"/>
      <c r="BK800" s="151"/>
      <c r="BL800" s="151"/>
      <c r="BM800" s="151"/>
      <c r="BN800" s="151"/>
      <c r="BO800" s="151"/>
    </row>
    <row r="801" ht="15.75" customHeight="1">
      <c r="B801" s="151"/>
      <c r="C801" s="151"/>
      <c r="D801" s="151"/>
      <c r="E801" s="151"/>
      <c r="F801" s="151"/>
      <c r="G801" s="151"/>
      <c r="H801" s="151"/>
      <c r="I801" s="151"/>
      <c r="J801" s="151"/>
      <c r="K801" s="151"/>
      <c r="L801" s="151"/>
      <c r="M801" s="151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  <c r="AA801" s="151"/>
      <c r="AB801" s="151"/>
      <c r="AC801" s="151"/>
      <c r="AD801" s="151"/>
      <c r="AE801" s="151"/>
      <c r="AF801" s="151"/>
      <c r="AG801" s="151"/>
      <c r="AH801" s="151"/>
      <c r="AI801" s="151"/>
      <c r="AJ801" s="151"/>
      <c r="AK801" s="151"/>
      <c r="BK801" s="151"/>
      <c r="BL801" s="151"/>
      <c r="BM801" s="151"/>
      <c r="BN801" s="151"/>
      <c r="BO801" s="151"/>
    </row>
    <row r="802" ht="15.75" customHeight="1">
      <c r="B802" s="151"/>
      <c r="C802" s="151"/>
      <c r="D802" s="151"/>
      <c r="E802" s="151"/>
      <c r="F802" s="151"/>
      <c r="G802" s="151"/>
      <c r="H802" s="151"/>
      <c r="I802" s="151"/>
      <c r="J802" s="151"/>
      <c r="K802" s="151"/>
      <c r="L802" s="151"/>
      <c r="M802" s="151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  <c r="AA802" s="151"/>
      <c r="AB802" s="151"/>
      <c r="AC802" s="151"/>
      <c r="AD802" s="151"/>
      <c r="AE802" s="151"/>
      <c r="AF802" s="151"/>
      <c r="AG802" s="151"/>
      <c r="AH802" s="151"/>
      <c r="AI802" s="151"/>
      <c r="AJ802" s="151"/>
      <c r="AK802" s="151"/>
      <c r="BK802" s="151"/>
      <c r="BL802" s="151"/>
      <c r="BM802" s="151"/>
      <c r="BN802" s="151"/>
      <c r="BO802" s="151"/>
    </row>
    <row r="803" ht="15.75" customHeight="1">
      <c r="B803" s="151"/>
      <c r="C803" s="151"/>
      <c r="D803" s="151"/>
      <c r="E803" s="151"/>
      <c r="F803" s="151"/>
      <c r="G803" s="151"/>
      <c r="H803" s="151"/>
      <c r="I803" s="151"/>
      <c r="J803" s="151"/>
      <c r="K803" s="151"/>
      <c r="L803" s="151"/>
      <c r="M803" s="151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  <c r="AA803" s="151"/>
      <c r="AB803" s="151"/>
      <c r="AC803" s="151"/>
      <c r="AD803" s="151"/>
      <c r="AE803" s="151"/>
      <c r="AF803" s="151"/>
      <c r="AG803" s="151"/>
      <c r="AH803" s="151"/>
      <c r="AI803" s="151"/>
      <c r="AJ803" s="151"/>
      <c r="AK803" s="151"/>
      <c r="BK803" s="151"/>
      <c r="BL803" s="151"/>
      <c r="BM803" s="151"/>
      <c r="BN803" s="151"/>
      <c r="BO803" s="151"/>
    </row>
    <row r="804" ht="15.75" customHeight="1">
      <c r="B804" s="151"/>
      <c r="C804" s="151"/>
      <c r="D804" s="151"/>
      <c r="E804" s="151"/>
      <c r="F804" s="151"/>
      <c r="G804" s="151"/>
      <c r="H804" s="151"/>
      <c r="I804" s="151"/>
      <c r="J804" s="151"/>
      <c r="K804" s="151"/>
      <c r="L804" s="151"/>
      <c r="M804" s="151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  <c r="AA804" s="151"/>
      <c r="AB804" s="151"/>
      <c r="AC804" s="151"/>
      <c r="AD804" s="151"/>
      <c r="AE804" s="151"/>
      <c r="AF804" s="151"/>
      <c r="AG804" s="151"/>
      <c r="AH804" s="151"/>
      <c r="AI804" s="151"/>
      <c r="AJ804" s="151"/>
      <c r="AK804" s="151"/>
      <c r="BK804" s="151"/>
      <c r="BL804" s="151"/>
      <c r="BM804" s="151"/>
      <c r="BN804" s="151"/>
      <c r="BO804" s="151"/>
    </row>
    <row r="805" ht="15.75" customHeight="1">
      <c r="B805" s="151"/>
      <c r="C805" s="151"/>
      <c r="D805" s="151"/>
      <c r="E805" s="151"/>
      <c r="F805" s="151"/>
      <c r="G805" s="151"/>
      <c r="H805" s="151"/>
      <c r="I805" s="151"/>
      <c r="J805" s="151"/>
      <c r="K805" s="151"/>
      <c r="L805" s="151"/>
      <c r="M805" s="151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  <c r="AA805" s="151"/>
      <c r="AB805" s="151"/>
      <c r="AC805" s="151"/>
      <c r="AD805" s="151"/>
      <c r="AE805" s="151"/>
      <c r="AF805" s="151"/>
      <c r="AG805" s="151"/>
      <c r="AH805" s="151"/>
      <c r="AI805" s="151"/>
      <c r="AJ805" s="151"/>
      <c r="AK805" s="151"/>
      <c r="BK805" s="151"/>
      <c r="BL805" s="151"/>
      <c r="BM805" s="151"/>
      <c r="BN805" s="151"/>
      <c r="BO805" s="151"/>
    </row>
    <row r="806" ht="15.75" customHeight="1">
      <c r="B806" s="151"/>
      <c r="C806" s="151"/>
      <c r="D806" s="151"/>
      <c r="E806" s="151"/>
      <c r="F806" s="151"/>
      <c r="G806" s="151"/>
      <c r="H806" s="151"/>
      <c r="I806" s="151"/>
      <c r="J806" s="151"/>
      <c r="K806" s="151"/>
      <c r="L806" s="151"/>
      <c r="M806" s="151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  <c r="AA806" s="151"/>
      <c r="AB806" s="151"/>
      <c r="AC806" s="151"/>
      <c r="AD806" s="151"/>
      <c r="AE806" s="151"/>
      <c r="AF806" s="151"/>
      <c r="AG806" s="151"/>
      <c r="AH806" s="151"/>
      <c r="AI806" s="151"/>
      <c r="AJ806" s="151"/>
      <c r="AK806" s="151"/>
      <c r="BK806" s="151"/>
      <c r="BL806" s="151"/>
      <c r="BM806" s="151"/>
      <c r="BN806" s="151"/>
      <c r="BO806" s="151"/>
    </row>
    <row r="807" ht="15.75" customHeight="1">
      <c r="B807" s="151"/>
      <c r="C807" s="151"/>
      <c r="D807" s="151"/>
      <c r="E807" s="151"/>
      <c r="F807" s="151"/>
      <c r="G807" s="151"/>
      <c r="H807" s="151"/>
      <c r="I807" s="151"/>
      <c r="J807" s="151"/>
      <c r="K807" s="151"/>
      <c r="L807" s="151"/>
      <c r="M807" s="151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  <c r="AA807" s="151"/>
      <c r="AB807" s="151"/>
      <c r="AC807" s="151"/>
      <c r="AD807" s="151"/>
      <c r="AE807" s="151"/>
      <c r="AF807" s="151"/>
      <c r="AG807" s="151"/>
      <c r="AH807" s="151"/>
      <c r="AI807" s="151"/>
      <c r="AJ807" s="151"/>
      <c r="AK807" s="151"/>
      <c r="BK807" s="151"/>
      <c r="BL807" s="151"/>
      <c r="BM807" s="151"/>
      <c r="BN807" s="151"/>
      <c r="BO807" s="151"/>
    </row>
    <row r="808" ht="15.75" customHeight="1">
      <c r="B808" s="151"/>
      <c r="C808" s="151"/>
      <c r="D808" s="151"/>
      <c r="E808" s="151"/>
      <c r="F808" s="151"/>
      <c r="G808" s="151"/>
      <c r="H808" s="151"/>
      <c r="I808" s="151"/>
      <c r="J808" s="151"/>
      <c r="K808" s="151"/>
      <c r="L808" s="151"/>
      <c r="M808" s="151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  <c r="AA808" s="151"/>
      <c r="AB808" s="151"/>
      <c r="AC808" s="151"/>
      <c r="AD808" s="151"/>
      <c r="AE808" s="151"/>
      <c r="AF808" s="151"/>
      <c r="AG808" s="151"/>
      <c r="AH808" s="151"/>
      <c r="AI808" s="151"/>
      <c r="AJ808" s="151"/>
      <c r="AK808" s="151"/>
      <c r="BK808" s="151"/>
      <c r="BL808" s="151"/>
      <c r="BM808" s="151"/>
      <c r="BN808" s="151"/>
      <c r="BO808" s="151"/>
    </row>
    <row r="809" ht="15.75" customHeight="1">
      <c r="B809" s="151"/>
      <c r="C809" s="151"/>
      <c r="D809" s="151"/>
      <c r="E809" s="151"/>
      <c r="F809" s="151"/>
      <c r="G809" s="151"/>
      <c r="H809" s="151"/>
      <c r="I809" s="151"/>
      <c r="J809" s="151"/>
      <c r="K809" s="151"/>
      <c r="L809" s="151"/>
      <c r="M809" s="151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  <c r="AA809" s="151"/>
      <c r="AB809" s="151"/>
      <c r="AC809" s="151"/>
      <c r="AD809" s="151"/>
      <c r="AE809" s="151"/>
      <c r="AF809" s="151"/>
      <c r="AG809" s="151"/>
      <c r="AH809" s="151"/>
      <c r="AI809" s="151"/>
      <c r="AJ809" s="151"/>
      <c r="AK809" s="151"/>
      <c r="BK809" s="151"/>
      <c r="BL809" s="151"/>
      <c r="BM809" s="151"/>
      <c r="BN809" s="151"/>
      <c r="BO809" s="151"/>
    </row>
    <row r="810" ht="15.75" customHeight="1">
      <c r="B810" s="151"/>
      <c r="C810" s="151"/>
      <c r="D810" s="151"/>
      <c r="E810" s="151"/>
      <c r="F810" s="151"/>
      <c r="G810" s="151"/>
      <c r="H810" s="151"/>
      <c r="I810" s="151"/>
      <c r="J810" s="151"/>
      <c r="K810" s="151"/>
      <c r="L810" s="151"/>
      <c r="M810" s="151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  <c r="AA810" s="151"/>
      <c r="AB810" s="151"/>
      <c r="AC810" s="151"/>
      <c r="AD810" s="151"/>
      <c r="AE810" s="151"/>
      <c r="AF810" s="151"/>
      <c r="AG810" s="151"/>
      <c r="AH810" s="151"/>
      <c r="AI810" s="151"/>
      <c r="AJ810" s="151"/>
      <c r="AK810" s="151"/>
      <c r="BK810" s="151"/>
      <c r="BL810" s="151"/>
      <c r="BM810" s="151"/>
      <c r="BN810" s="151"/>
      <c r="BO810" s="151"/>
    </row>
    <row r="811" ht="15.75" customHeight="1">
      <c r="B811" s="151"/>
      <c r="C811" s="151"/>
      <c r="D811" s="151"/>
      <c r="E811" s="151"/>
      <c r="F811" s="151"/>
      <c r="G811" s="151"/>
      <c r="H811" s="151"/>
      <c r="I811" s="151"/>
      <c r="J811" s="151"/>
      <c r="K811" s="151"/>
      <c r="L811" s="151"/>
      <c r="M811" s="151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  <c r="AA811" s="151"/>
      <c r="AB811" s="151"/>
      <c r="AC811" s="151"/>
      <c r="AD811" s="151"/>
      <c r="AE811" s="151"/>
      <c r="AF811" s="151"/>
      <c r="AG811" s="151"/>
      <c r="AH811" s="151"/>
      <c r="AI811" s="151"/>
      <c r="AJ811" s="151"/>
      <c r="AK811" s="151"/>
      <c r="BK811" s="151"/>
      <c r="BL811" s="151"/>
      <c r="BM811" s="151"/>
      <c r="BN811" s="151"/>
      <c r="BO811" s="151"/>
    </row>
    <row r="812" ht="15.75" customHeight="1">
      <c r="B812" s="151"/>
      <c r="C812" s="151"/>
      <c r="D812" s="151"/>
      <c r="E812" s="151"/>
      <c r="F812" s="151"/>
      <c r="G812" s="151"/>
      <c r="H812" s="151"/>
      <c r="I812" s="151"/>
      <c r="J812" s="151"/>
      <c r="K812" s="151"/>
      <c r="L812" s="151"/>
      <c r="M812" s="151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  <c r="AA812" s="151"/>
      <c r="AB812" s="151"/>
      <c r="AC812" s="151"/>
      <c r="AD812" s="151"/>
      <c r="AE812" s="151"/>
      <c r="AF812" s="151"/>
      <c r="AG812" s="151"/>
      <c r="AH812" s="151"/>
      <c r="AI812" s="151"/>
      <c r="AJ812" s="151"/>
      <c r="AK812" s="151"/>
      <c r="BK812" s="151"/>
      <c r="BL812" s="151"/>
      <c r="BM812" s="151"/>
      <c r="BN812" s="151"/>
      <c r="BO812" s="151"/>
    </row>
    <row r="813" ht="15.75" customHeight="1">
      <c r="B813" s="151"/>
      <c r="C813" s="151"/>
      <c r="D813" s="151"/>
      <c r="E813" s="151"/>
      <c r="F813" s="151"/>
      <c r="G813" s="151"/>
      <c r="H813" s="151"/>
      <c r="I813" s="151"/>
      <c r="J813" s="151"/>
      <c r="K813" s="151"/>
      <c r="L813" s="151"/>
      <c r="M813" s="151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  <c r="AA813" s="151"/>
      <c r="AB813" s="151"/>
      <c r="AC813" s="151"/>
      <c r="AD813" s="151"/>
      <c r="AE813" s="151"/>
      <c r="AF813" s="151"/>
      <c r="AG813" s="151"/>
      <c r="AH813" s="151"/>
      <c r="AI813" s="151"/>
      <c r="AJ813" s="151"/>
      <c r="AK813" s="151"/>
      <c r="BK813" s="151"/>
      <c r="BL813" s="151"/>
      <c r="BM813" s="151"/>
      <c r="BN813" s="151"/>
      <c r="BO813" s="151"/>
    </row>
    <row r="814" ht="15.75" customHeight="1">
      <c r="B814" s="151"/>
      <c r="C814" s="151"/>
      <c r="D814" s="151"/>
      <c r="E814" s="151"/>
      <c r="F814" s="151"/>
      <c r="G814" s="151"/>
      <c r="H814" s="151"/>
      <c r="I814" s="151"/>
      <c r="J814" s="151"/>
      <c r="K814" s="151"/>
      <c r="L814" s="151"/>
      <c r="M814" s="151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  <c r="AA814" s="151"/>
      <c r="AB814" s="151"/>
      <c r="AC814" s="151"/>
      <c r="AD814" s="151"/>
      <c r="AE814" s="151"/>
      <c r="AF814" s="151"/>
      <c r="AG814" s="151"/>
      <c r="AH814" s="151"/>
      <c r="AI814" s="151"/>
      <c r="AJ814" s="151"/>
      <c r="AK814" s="151"/>
      <c r="BK814" s="151"/>
      <c r="BL814" s="151"/>
      <c r="BM814" s="151"/>
      <c r="BN814" s="151"/>
      <c r="BO814" s="151"/>
    </row>
    <row r="815" ht="15.75" customHeight="1">
      <c r="B815" s="151"/>
      <c r="C815" s="151"/>
      <c r="D815" s="151"/>
      <c r="E815" s="151"/>
      <c r="F815" s="151"/>
      <c r="G815" s="151"/>
      <c r="H815" s="151"/>
      <c r="I815" s="151"/>
      <c r="J815" s="151"/>
      <c r="K815" s="151"/>
      <c r="L815" s="151"/>
      <c r="M815" s="151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  <c r="AA815" s="151"/>
      <c r="AB815" s="151"/>
      <c r="AC815" s="151"/>
      <c r="AD815" s="151"/>
      <c r="AE815" s="151"/>
      <c r="AF815" s="151"/>
      <c r="AG815" s="151"/>
      <c r="AH815" s="151"/>
      <c r="AI815" s="151"/>
      <c r="AJ815" s="151"/>
      <c r="AK815" s="151"/>
      <c r="BK815" s="151"/>
      <c r="BL815" s="151"/>
      <c r="BM815" s="151"/>
      <c r="BN815" s="151"/>
      <c r="BO815" s="151"/>
    </row>
    <row r="816" ht="15.75" customHeight="1">
      <c r="B816" s="151"/>
      <c r="C816" s="151"/>
      <c r="D816" s="151"/>
      <c r="E816" s="151"/>
      <c r="F816" s="151"/>
      <c r="G816" s="151"/>
      <c r="H816" s="151"/>
      <c r="I816" s="151"/>
      <c r="J816" s="151"/>
      <c r="K816" s="151"/>
      <c r="L816" s="151"/>
      <c r="M816" s="151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  <c r="AA816" s="151"/>
      <c r="AB816" s="151"/>
      <c r="AC816" s="151"/>
      <c r="AD816" s="151"/>
      <c r="AE816" s="151"/>
      <c r="AF816" s="151"/>
      <c r="AG816" s="151"/>
      <c r="AH816" s="151"/>
      <c r="AI816" s="151"/>
      <c r="AJ816" s="151"/>
      <c r="AK816" s="151"/>
      <c r="BK816" s="151"/>
      <c r="BL816" s="151"/>
      <c r="BM816" s="151"/>
      <c r="BN816" s="151"/>
      <c r="BO816" s="151"/>
    </row>
    <row r="817" ht="15.75" customHeight="1">
      <c r="B817" s="151"/>
      <c r="C817" s="151"/>
      <c r="D817" s="151"/>
      <c r="E817" s="151"/>
      <c r="F817" s="151"/>
      <c r="G817" s="151"/>
      <c r="H817" s="151"/>
      <c r="I817" s="151"/>
      <c r="J817" s="151"/>
      <c r="K817" s="151"/>
      <c r="L817" s="151"/>
      <c r="M817" s="151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  <c r="AA817" s="151"/>
      <c r="AB817" s="151"/>
      <c r="AC817" s="151"/>
      <c r="AD817" s="151"/>
      <c r="AE817" s="151"/>
      <c r="AF817" s="151"/>
      <c r="AG817" s="151"/>
      <c r="AH817" s="151"/>
      <c r="AI817" s="151"/>
      <c r="AJ817" s="151"/>
      <c r="AK817" s="151"/>
      <c r="BK817" s="151"/>
      <c r="BL817" s="151"/>
      <c r="BM817" s="151"/>
      <c r="BN817" s="151"/>
      <c r="BO817" s="151"/>
    </row>
    <row r="818" ht="15.75" customHeight="1">
      <c r="B818" s="151"/>
      <c r="C818" s="151"/>
      <c r="D818" s="151"/>
      <c r="E818" s="151"/>
      <c r="F818" s="151"/>
      <c r="G818" s="151"/>
      <c r="H818" s="151"/>
      <c r="I818" s="151"/>
      <c r="J818" s="151"/>
      <c r="K818" s="151"/>
      <c r="L818" s="151"/>
      <c r="M818" s="151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  <c r="AA818" s="151"/>
      <c r="AB818" s="151"/>
      <c r="AC818" s="151"/>
      <c r="AD818" s="151"/>
      <c r="AE818" s="151"/>
      <c r="AF818" s="151"/>
      <c r="AG818" s="151"/>
      <c r="AH818" s="151"/>
      <c r="AI818" s="151"/>
      <c r="AJ818" s="151"/>
      <c r="AK818" s="151"/>
      <c r="BK818" s="151"/>
      <c r="BL818" s="151"/>
      <c r="BM818" s="151"/>
      <c r="BN818" s="151"/>
      <c r="BO818" s="151"/>
    </row>
    <row r="819" ht="15.75" customHeight="1">
      <c r="B819" s="151"/>
      <c r="C819" s="151"/>
      <c r="D819" s="151"/>
      <c r="E819" s="151"/>
      <c r="F819" s="151"/>
      <c r="G819" s="151"/>
      <c r="H819" s="151"/>
      <c r="I819" s="151"/>
      <c r="J819" s="151"/>
      <c r="K819" s="151"/>
      <c r="L819" s="151"/>
      <c r="M819" s="151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  <c r="AA819" s="151"/>
      <c r="AB819" s="151"/>
      <c r="AC819" s="151"/>
      <c r="AD819" s="151"/>
      <c r="AE819" s="151"/>
      <c r="AF819" s="151"/>
      <c r="AG819" s="151"/>
      <c r="AH819" s="151"/>
      <c r="AI819" s="151"/>
      <c r="AJ819" s="151"/>
      <c r="AK819" s="151"/>
      <c r="BK819" s="151"/>
      <c r="BL819" s="151"/>
      <c r="BM819" s="151"/>
      <c r="BN819" s="151"/>
      <c r="BO819" s="151"/>
    </row>
    <row r="820" ht="15.75" customHeight="1">
      <c r="B820" s="151"/>
      <c r="C820" s="151"/>
      <c r="D820" s="151"/>
      <c r="E820" s="151"/>
      <c r="F820" s="151"/>
      <c r="G820" s="151"/>
      <c r="H820" s="151"/>
      <c r="I820" s="151"/>
      <c r="J820" s="151"/>
      <c r="K820" s="151"/>
      <c r="L820" s="151"/>
      <c r="M820" s="151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  <c r="AA820" s="151"/>
      <c r="AB820" s="151"/>
      <c r="AC820" s="151"/>
      <c r="AD820" s="151"/>
      <c r="AE820" s="151"/>
      <c r="AF820" s="151"/>
      <c r="AG820" s="151"/>
      <c r="AH820" s="151"/>
      <c r="AI820" s="151"/>
      <c r="AJ820" s="151"/>
      <c r="AK820" s="151"/>
      <c r="BK820" s="151"/>
      <c r="BL820" s="151"/>
      <c r="BM820" s="151"/>
      <c r="BN820" s="151"/>
      <c r="BO820" s="151"/>
    </row>
    <row r="821" ht="15.75" customHeight="1">
      <c r="B821" s="151"/>
      <c r="C821" s="151"/>
      <c r="D821" s="151"/>
      <c r="E821" s="151"/>
      <c r="F821" s="151"/>
      <c r="G821" s="151"/>
      <c r="H821" s="151"/>
      <c r="I821" s="151"/>
      <c r="J821" s="151"/>
      <c r="K821" s="151"/>
      <c r="L821" s="151"/>
      <c r="M821" s="151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  <c r="AA821" s="151"/>
      <c r="AB821" s="151"/>
      <c r="AC821" s="151"/>
      <c r="AD821" s="151"/>
      <c r="AE821" s="151"/>
      <c r="AF821" s="151"/>
      <c r="AG821" s="151"/>
      <c r="AH821" s="151"/>
      <c r="AI821" s="151"/>
      <c r="AJ821" s="151"/>
      <c r="AK821" s="151"/>
      <c r="BK821" s="151"/>
      <c r="BL821" s="151"/>
      <c r="BM821" s="151"/>
      <c r="BN821" s="151"/>
      <c r="BO821" s="151"/>
    </row>
    <row r="822" ht="15.75" customHeight="1">
      <c r="B822" s="151"/>
      <c r="C822" s="151"/>
      <c r="D822" s="151"/>
      <c r="E822" s="151"/>
      <c r="F822" s="151"/>
      <c r="G822" s="151"/>
      <c r="H822" s="151"/>
      <c r="I822" s="151"/>
      <c r="J822" s="151"/>
      <c r="K822" s="151"/>
      <c r="L822" s="151"/>
      <c r="M822" s="151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  <c r="AA822" s="151"/>
      <c r="AB822" s="151"/>
      <c r="AC822" s="151"/>
      <c r="AD822" s="151"/>
      <c r="AE822" s="151"/>
      <c r="AF822" s="151"/>
      <c r="AG822" s="151"/>
      <c r="AH822" s="151"/>
      <c r="AI822" s="151"/>
      <c r="AJ822" s="151"/>
      <c r="AK822" s="151"/>
      <c r="BK822" s="151"/>
      <c r="BL822" s="151"/>
      <c r="BM822" s="151"/>
      <c r="BN822" s="151"/>
      <c r="BO822" s="151"/>
    </row>
    <row r="823" ht="15.75" customHeight="1">
      <c r="B823" s="151"/>
      <c r="C823" s="151"/>
      <c r="D823" s="151"/>
      <c r="E823" s="151"/>
      <c r="F823" s="151"/>
      <c r="G823" s="151"/>
      <c r="H823" s="151"/>
      <c r="I823" s="151"/>
      <c r="J823" s="151"/>
      <c r="K823" s="151"/>
      <c r="L823" s="151"/>
      <c r="M823" s="151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  <c r="AA823" s="151"/>
      <c r="AB823" s="151"/>
      <c r="AC823" s="151"/>
      <c r="AD823" s="151"/>
      <c r="AE823" s="151"/>
      <c r="AF823" s="151"/>
      <c r="AG823" s="151"/>
      <c r="AH823" s="151"/>
      <c r="AI823" s="151"/>
      <c r="AJ823" s="151"/>
      <c r="AK823" s="151"/>
      <c r="BK823" s="151"/>
      <c r="BL823" s="151"/>
      <c r="BM823" s="151"/>
      <c r="BN823" s="151"/>
      <c r="BO823" s="151"/>
    </row>
    <row r="824" ht="15.75" customHeight="1">
      <c r="B824" s="151"/>
      <c r="C824" s="151"/>
      <c r="D824" s="151"/>
      <c r="E824" s="151"/>
      <c r="F824" s="151"/>
      <c r="G824" s="151"/>
      <c r="H824" s="151"/>
      <c r="I824" s="151"/>
      <c r="J824" s="151"/>
      <c r="K824" s="151"/>
      <c r="L824" s="151"/>
      <c r="M824" s="151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  <c r="AA824" s="151"/>
      <c r="AB824" s="151"/>
      <c r="AC824" s="151"/>
      <c r="AD824" s="151"/>
      <c r="AE824" s="151"/>
      <c r="AF824" s="151"/>
      <c r="AG824" s="151"/>
      <c r="AH824" s="151"/>
      <c r="AI824" s="151"/>
      <c r="AJ824" s="151"/>
      <c r="AK824" s="151"/>
      <c r="BK824" s="151"/>
      <c r="BL824" s="151"/>
      <c r="BM824" s="151"/>
      <c r="BN824" s="151"/>
      <c r="BO824" s="151"/>
    </row>
    <row r="825" ht="15.75" customHeight="1">
      <c r="B825" s="151"/>
      <c r="C825" s="151"/>
      <c r="D825" s="151"/>
      <c r="E825" s="151"/>
      <c r="F825" s="151"/>
      <c r="G825" s="151"/>
      <c r="H825" s="151"/>
      <c r="I825" s="151"/>
      <c r="J825" s="151"/>
      <c r="K825" s="151"/>
      <c r="L825" s="151"/>
      <c r="M825" s="151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  <c r="AA825" s="151"/>
      <c r="AB825" s="151"/>
      <c r="AC825" s="151"/>
      <c r="AD825" s="151"/>
      <c r="AE825" s="151"/>
      <c r="AF825" s="151"/>
      <c r="AG825" s="151"/>
      <c r="AH825" s="151"/>
      <c r="AI825" s="151"/>
      <c r="AJ825" s="151"/>
      <c r="AK825" s="151"/>
      <c r="BK825" s="151"/>
      <c r="BL825" s="151"/>
      <c r="BM825" s="151"/>
      <c r="BN825" s="151"/>
      <c r="BO825" s="151"/>
    </row>
    <row r="826" ht="15.75" customHeight="1">
      <c r="B826" s="151"/>
      <c r="C826" s="151"/>
      <c r="D826" s="151"/>
      <c r="E826" s="151"/>
      <c r="F826" s="151"/>
      <c r="G826" s="151"/>
      <c r="H826" s="151"/>
      <c r="I826" s="151"/>
      <c r="J826" s="151"/>
      <c r="K826" s="151"/>
      <c r="L826" s="151"/>
      <c r="M826" s="151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  <c r="AA826" s="151"/>
      <c r="AB826" s="151"/>
      <c r="AC826" s="151"/>
      <c r="AD826" s="151"/>
      <c r="AE826" s="151"/>
      <c r="AF826" s="151"/>
      <c r="AG826" s="151"/>
      <c r="AH826" s="151"/>
      <c r="AI826" s="151"/>
      <c r="AJ826" s="151"/>
      <c r="AK826" s="151"/>
      <c r="BK826" s="151"/>
      <c r="BL826" s="151"/>
      <c r="BM826" s="151"/>
      <c r="BN826" s="151"/>
      <c r="BO826" s="151"/>
    </row>
    <row r="827" ht="15.75" customHeight="1">
      <c r="B827" s="151"/>
      <c r="C827" s="151"/>
      <c r="D827" s="151"/>
      <c r="E827" s="151"/>
      <c r="F827" s="151"/>
      <c r="G827" s="151"/>
      <c r="H827" s="151"/>
      <c r="I827" s="151"/>
      <c r="J827" s="151"/>
      <c r="K827" s="151"/>
      <c r="L827" s="151"/>
      <c r="M827" s="151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  <c r="AA827" s="151"/>
      <c r="AB827" s="151"/>
      <c r="AC827" s="151"/>
      <c r="AD827" s="151"/>
      <c r="AE827" s="151"/>
      <c r="AF827" s="151"/>
      <c r="AG827" s="151"/>
      <c r="AH827" s="151"/>
      <c r="AI827" s="151"/>
      <c r="AJ827" s="151"/>
      <c r="AK827" s="151"/>
      <c r="BK827" s="151"/>
      <c r="BL827" s="151"/>
      <c r="BM827" s="151"/>
      <c r="BN827" s="151"/>
      <c r="BO827" s="151"/>
    </row>
    <row r="828" ht="15.75" customHeight="1">
      <c r="B828" s="151"/>
      <c r="C828" s="151"/>
      <c r="D828" s="151"/>
      <c r="E828" s="151"/>
      <c r="F828" s="151"/>
      <c r="G828" s="151"/>
      <c r="H828" s="151"/>
      <c r="I828" s="151"/>
      <c r="J828" s="151"/>
      <c r="K828" s="151"/>
      <c r="L828" s="151"/>
      <c r="M828" s="151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  <c r="AA828" s="151"/>
      <c r="AB828" s="151"/>
      <c r="AC828" s="151"/>
      <c r="AD828" s="151"/>
      <c r="AE828" s="151"/>
      <c r="AF828" s="151"/>
      <c r="AG828" s="151"/>
      <c r="AH828" s="151"/>
      <c r="AI828" s="151"/>
      <c r="AJ828" s="151"/>
      <c r="AK828" s="151"/>
      <c r="BK828" s="151"/>
      <c r="BL828" s="151"/>
      <c r="BM828" s="151"/>
      <c r="BN828" s="151"/>
      <c r="BO828" s="151"/>
    </row>
    <row r="829" ht="15.75" customHeight="1">
      <c r="B829" s="151"/>
      <c r="C829" s="151"/>
      <c r="D829" s="151"/>
      <c r="E829" s="151"/>
      <c r="F829" s="151"/>
      <c r="G829" s="151"/>
      <c r="H829" s="151"/>
      <c r="I829" s="151"/>
      <c r="J829" s="151"/>
      <c r="K829" s="151"/>
      <c r="L829" s="151"/>
      <c r="M829" s="151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  <c r="AA829" s="151"/>
      <c r="AB829" s="151"/>
      <c r="AC829" s="151"/>
      <c r="AD829" s="151"/>
      <c r="AE829" s="151"/>
      <c r="AF829" s="151"/>
      <c r="AG829" s="151"/>
      <c r="AH829" s="151"/>
      <c r="AI829" s="151"/>
      <c r="AJ829" s="151"/>
      <c r="AK829" s="151"/>
      <c r="BK829" s="151"/>
      <c r="BL829" s="151"/>
      <c r="BM829" s="151"/>
      <c r="BN829" s="151"/>
      <c r="BO829" s="151"/>
    </row>
    <row r="830" ht="15.75" customHeight="1">
      <c r="B830" s="151"/>
      <c r="C830" s="151"/>
      <c r="D830" s="151"/>
      <c r="E830" s="151"/>
      <c r="F830" s="151"/>
      <c r="G830" s="151"/>
      <c r="H830" s="151"/>
      <c r="I830" s="151"/>
      <c r="J830" s="151"/>
      <c r="K830" s="151"/>
      <c r="L830" s="151"/>
      <c r="M830" s="151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  <c r="AA830" s="151"/>
      <c r="AB830" s="151"/>
      <c r="AC830" s="151"/>
      <c r="AD830" s="151"/>
      <c r="AE830" s="151"/>
      <c r="AF830" s="151"/>
      <c r="AG830" s="151"/>
      <c r="AH830" s="151"/>
      <c r="AI830" s="151"/>
      <c r="AJ830" s="151"/>
      <c r="AK830" s="151"/>
      <c r="BK830" s="151"/>
      <c r="BL830" s="151"/>
      <c r="BM830" s="151"/>
      <c r="BN830" s="151"/>
      <c r="BO830" s="151"/>
    </row>
    <row r="831" ht="15.75" customHeight="1">
      <c r="B831" s="151"/>
      <c r="C831" s="151"/>
      <c r="D831" s="151"/>
      <c r="E831" s="151"/>
      <c r="F831" s="151"/>
      <c r="G831" s="151"/>
      <c r="H831" s="151"/>
      <c r="I831" s="151"/>
      <c r="J831" s="151"/>
      <c r="K831" s="151"/>
      <c r="L831" s="151"/>
      <c r="M831" s="151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  <c r="AA831" s="151"/>
      <c r="AB831" s="151"/>
      <c r="AC831" s="151"/>
      <c r="AD831" s="151"/>
      <c r="AE831" s="151"/>
      <c r="AF831" s="151"/>
      <c r="AG831" s="151"/>
      <c r="AH831" s="151"/>
      <c r="AI831" s="151"/>
      <c r="AJ831" s="151"/>
      <c r="AK831" s="151"/>
      <c r="BK831" s="151"/>
      <c r="BL831" s="151"/>
      <c r="BM831" s="151"/>
      <c r="BN831" s="151"/>
      <c r="BO831" s="151"/>
    </row>
    <row r="832" ht="15.75" customHeight="1">
      <c r="B832" s="151"/>
      <c r="C832" s="151"/>
      <c r="D832" s="151"/>
      <c r="E832" s="151"/>
      <c r="F832" s="151"/>
      <c r="G832" s="151"/>
      <c r="H832" s="151"/>
      <c r="I832" s="151"/>
      <c r="J832" s="151"/>
      <c r="K832" s="151"/>
      <c r="L832" s="151"/>
      <c r="M832" s="151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  <c r="AA832" s="151"/>
      <c r="AB832" s="151"/>
      <c r="AC832" s="151"/>
      <c r="AD832" s="151"/>
      <c r="AE832" s="151"/>
      <c r="AF832" s="151"/>
      <c r="AG832" s="151"/>
      <c r="AH832" s="151"/>
      <c r="AI832" s="151"/>
      <c r="AJ832" s="151"/>
      <c r="AK832" s="151"/>
      <c r="BK832" s="151"/>
      <c r="BL832" s="151"/>
      <c r="BM832" s="151"/>
      <c r="BN832" s="151"/>
      <c r="BO832" s="151"/>
    </row>
    <row r="833" ht="15.75" customHeight="1">
      <c r="B833" s="151"/>
      <c r="C833" s="151"/>
      <c r="D833" s="151"/>
      <c r="E833" s="151"/>
      <c r="F833" s="151"/>
      <c r="G833" s="151"/>
      <c r="H833" s="151"/>
      <c r="I833" s="151"/>
      <c r="J833" s="151"/>
      <c r="K833" s="151"/>
      <c r="L833" s="151"/>
      <c r="M833" s="151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  <c r="AA833" s="151"/>
      <c r="AB833" s="151"/>
      <c r="AC833" s="151"/>
      <c r="AD833" s="151"/>
      <c r="AE833" s="151"/>
      <c r="AF833" s="151"/>
      <c r="AG833" s="151"/>
      <c r="AH833" s="151"/>
      <c r="AI833" s="151"/>
      <c r="AJ833" s="151"/>
      <c r="AK833" s="151"/>
      <c r="BK833" s="151"/>
      <c r="BL833" s="151"/>
      <c r="BM833" s="151"/>
      <c r="BN833" s="151"/>
      <c r="BO833" s="151"/>
    </row>
    <row r="834" ht="15.75" customHeight="1">
      <c r="B834" s="151"/>
      <c r="C834" s="151"/>
      <c r="D834" s="151"/>
      <c r="E834" s="151"/>
      <c r="F834" s="151"/>
      <c r="G834" s="151"/>
      <c r="H834" s="151"/>
      <c r="I834" s="151"/>
      <c r="J834" s="151"/>
      <c r="K834" s="151"/>
      <c r="L834" s="151"/>
      <c r="M834" s="151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  <c r="AA834" s="151"/>
      <c r="AB834" s="151"/>
      <c r="AC834" s="151"/>
      <c r="AD834" s="151"/>
      <c r="AE834" s="151"/>
      <c r="AF834" s="151"/>
      <c r="AG834" s="151"/>
      <c r="AH834" s="151"/>
      <c r="AI834" s="151"/>
      <c r="AJ834" s="151"/>
      <c r="AK834" s="151"/>
      <c r="BK834" s="151"/>
      <c r="BL834" s="151"/>
      <c r="BM834" s="151"/>
      <c r="BN834" s="151"/>
      <c r="BO834" s="151"/>
    </row>
    <row r="835" ht="15.75" customHeight="1">
      <c r="B835" s="151"/>
      <c r="C835" s="151"/>
      <c r="D835" s="151"/>
      <c r="E835" s="151"/>
      <c r="F835" s="151"/>
      <c r="G835" s="151"/>
      <c r="H835" s="151"/>
      <c r="I835" s="151"/>
      <c r="J835" s="151"/>
      <c r="K835" s="151"/>
      <c r="L835" s="151"/>
      <c r="M835" s="151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  <c r="AA835" s="151"/>
      <c r="AB835" s="151"/>
      <c r="AC835" s="151"/>
      <c r="AD835" s="151"/>
      <c r="AE835" s="151"/>
      <c r="AF835" s="151"/>
      <c r="AG835" s="151"/>
      <c r="AH835" s="151"/>
      <c r="AI835" s="151"/>
      <c r="AJ835" s="151"/>
      <c r="AK835" s="151"/>
      <c r="BK835" s="151"/>
      <c r="BL835" s="151"/>
      <c r="BM835" s="151"/>
      <c r="BN835" s="151"/>
      <c r="BO835" s="151"/>
    </row>
    <row r="836" ht="15.75" customHeight="1">
      <c r="B836" s="151"/>
      <c r="C836" s="151"/>
      <c r="D836" s="151"/>
      <c r="E836" s="151"/>
      <c r="F836" s="151"/>
      <c r="G836" s="151"/>
      <c r="H836" s="151"/>
      <c r="I836" s="151"/>
      <c r="J836" s="151"/>
      <c r="K836" s="151"/>
      <c r="L836" s="151"/>
      <c r="M836" s="151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  <c r="AA836" s="151"/>
      <c r="AB836" s="151"/>
      <c r="AC836" s="151"/>
      <c r="AD836" s="151"/>
      <c r="AE836" s="151"/>
      <c r="AF836" s="151"/>
      <c r="AG836" s="151"/>
      <c r="AH836" s="151"/>
      <c r="AI836" s="151"/>
      <c r="AJ836" s="151"/>
      <c r="AK836" s="151"/>
      <c r="BK836" s="151"/>
      <c r="BL836" s="151"/>
      <c r="BM836" s="151"/>
      <c r="BN836" s="151"/>
      <c r="BO836" s="151"/>
    </row>
    <row r="837" ht="15.75" customHeight="1">
      <c r="B837" s="151"/>
      <c r="C837" s="151"/>
      <c r="D837" s="151"/>
      <c r="E837" s="151"/>
      <c r="F837" s="151"/>
      <c r="G837" s="151"/>
      <c r="H837" s="151"/>
      <c r="I837" s="151"/>
      <c r="J837" s="151"/>
      <c r="K837" s="151"/>
      <c r="L837" s="151"/>
      <c r="M837" s="151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  <c r="AA837" s="151"/>
      <c r="AB837" s="151"/>
      <c r="AC837" s="151"/>
      <c r="AD837" s="151"/>
      <c r="AE837" s="151"/>
      <c r="AF837" s="151"/>
      <c r="AG837" s="151"/>
      <c r="AH837" s="151"/>
      <c r="AI837" s="151"/>
      <c r="AJ837" s="151"/>
      <c r="AK837" s="151"/>
      <c r="BK837" s="151"/>
      <c r="BL837" s="151"/>
      <c r="BM837" s="151"/>
      <c r="BN837" s="151"/>
      <c r="BO837" s="151"/>
    </row>
    <row r="838" ht="15.75" customHeight="1">
      <c r="B838" s="151"/>
      <c r="C838" s="151"/>
      <c r="D838" s="151"/>
      <c r="E838" s="151"/>
      <c r="F838" s="151"/>
      <c r="G838" s="151"/>
      <c r="H838" s="151"/>
      <c r="I838" s="151"/>
      <c r="J838" s="151"/>
      <c r="K838" s="151"/>
      <c r="L838" s="151"/>
      <c r="M838" s="151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  <c r="AA838" s="151"/>
      <c r="AB838" s="151"/>
      <c r="AC838" s="151"/>
      <c r="AD838" s="151"/>
      <c r="AE838" s="151"/>
      <c r="AF838" s="151"/>
      <c r="AG838" s="151"/>
      <c r="AH838" s="151"/>
      <c r="AI838" s="151"/>
      <c r="AJ838" s="151"/>
      <c r="AK838" s="151"/>
      <c r="BK838" s="151"/>
      <c r="BL838" s="151"/>
      <c r="BM838" s="151"/>
      <c r="BN838" s="151"/>
      <c r="BO838" s="151"/>
    </row>
    <row r="839" ht="15.75" customHeight="1">
      <c r="B839" s="151"/>
      <c r="C839" s="151"/>
      <c r="D839" s="151"/>
      <c r="E839" s="151"/>
      <c r="F839" s="151"/>
      <c r="G839" s="151"/>
      <c r="H839" s="151"/>
      <c r="I839" s="151"/>
      <c r="J839" s="151"/>
      <c r="K839" s="151"/>
      <c r="L839" s="151"/>
      <c r="M839" s="151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  <c r="AA839" s="151"/>
      <c r="AB839" s="151"/>
      <c r="AC839" s="151"/>
      <c r="AD839" s="151"/>
      <c r="AE839" s="151"/>
      <c r="AF839" s="151"/>
      <c r="AG839" s="151"/>
      <c r="AH839" s="151"/>
      <c r="AI839" s="151"/>
      <c r="AJ839" s="151"/>
      <c r="AK839" s="151"/>
      <c r="BK839" s="151"/>
      <c r="BL839" s="151"/>
      <c r="BM839" s="151"/>
      <c r="BN839" s="151"/>
      <c r="BO839" s="151"/>
    </row>
    <row r="840" ht="15.75" customHeight="1">
      <c r="B840" s="151"/>
      <c r="C840" s="151"/>
      <c r="D840" s="151"/>
      <c r="E840" s="151"/>
      <c r="F840" s="151"/>
      <c r="G840" s="151"/>
      <c r="H840" s="151"/>
      <c r="I840" s="151"/>
      <c r="J840" s="151"/>
      <c r="K840" s="151"/>
      <c r="L840" s="151"/>
      <c r="M840" s="151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  <c r="AA840" s="151"/>
      <c r="AB840" s="151"/>
      <c r="AC840" s="151"/>
      <c r="AD840" s="151"/>
      <c r="AE840" s="151"/>
      <c r="AF840" s="151"/>
      <c r="AG840" s="151"/>
      <c r="AH840" s="151"/>
      <c r="AI840" s="151"/>
      <c r="AJ840" s="151"/>
      <c r="AK840" s="151"/>
      <c r="BK840" s="151"/>
      <c r="BL840" s="151"/>
      <c r="BM840" s="151"/>
      <c r="BN840" s="151"/>
      <c r="BO840" s="151"/>
    </row>
    <row r="841" ht="15.75" customHeight="1">
      <c r="B841" s="151"/>
      <c r="C841" s="151"/>
      <c r="D841" s="151"/>
      <c r="E841" s="151"/>
      <c r="F841" s="151"/>
      <c r="G841" s="151"/>
      <c r="H841" s="151"/>
      <c r="I841" s="151"/>
      <c r="J841" s="151"/>
      <c r="K841" s="151"/>
      <c r="L841" s="151"/>
      <c r="M841" s="151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  <c r="AA841" s="151"/>
      <c r="AB841" s="151"/>
      <c r="AC841" s="151"/>
      <c r="AD841" s="151"/>
      <c r="AE841" s="151"/>
      <c r="AF841" s="151"/>
      <c r="AG841" s="151"/>
      <c r="AH841" s="151"/>
      <c r="AI841" s="151"/>
      <c r="AJ841" s="151"/>
      <c r="AK841" s="151"/>
      <c r="BK841" s="151"/>
      <c r="BL841" s="151"/>
      <c r="BM841" s="151"/>
      <c r="BN841" s="151"/>
      <c r="BO841" s="151"/>
    </row>
    <row r="842" ht="15.75" customHeight="1">
      <c r="B842" s="151"/>
      <c r="C842" s="151"/>
      <c r="D842" s="151"/>
      <c r="E842" s="151"/>
      <c r="F842" s="151"/>
      <c r="G842" s="151"/>
      <c r="H842" s="151"/>
      <c r="I842" s="151"/>
      <c r="J842" s="151"/>
      <c r="K842" s="151"/>
      <c r="L842" s="151"/>
      <c r="M842" s="151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  <c r="AA842" s="151"/>
      <c r="AB842" s="151"/>
      <c r="AC842" s="151"/>
      <c r="AD842" s="151"/>
      <c r="AE842" s="151"/>
      <c r="AF842" s="151"/>
      <c r="AG842" s="151"/>
      <c r="AH842" s="151"/>
      <c r="AI842" s="151"/>
      <c r="AJ842" s="151"/>
      <c r="AK842" s="151"/>
      <c r="BK842" s="151"/>
      <c r="BL842" s="151"/>
      <c r="BM842" s="151"/>
      <c r="BN842" s="151"/>
      <c r="BO842" s="151"/>
    </row>
    <row r="843" ht="15.75" customHeight="1">
      <c r="B843" s="151"/>
      <c r="C843" s="151"/>
      <c r="D843" s="151"/>
      <c r="E843" s="151"/>
      <c r="F843" s="151"/>
      <c r="G843" s="151"/>
      <c r="H843" s="151"/>
      <c r="I843" s="151"/>
      <c r="J843" s="151"/>
      <c r="K843" s="151"/>
      <c r="L843" s="151"/>
      <c r="M843" s="151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  <c r="AA843" s="151"/>
      <c r="AB843" s="151"/>
      <c r="AC843" s="151"/>
      <c r="AD843" s="151"/>
      <c r="AE843" s="151"/>
      <c r="AF843" s="151"/>
      <c r="AG843" s="151"/>
      <c r="AH843" s="151"/>
      <c r="AI843" s="151"/>
      <c r="AJ843" s="151"/>
      <c r="AK843" s="151"/>
      <c r="BK843" s="151"/>
      <c r="BL843" s="151"/>
      <c r="BM843" s="151"/>
      <c r="BN843" s="151"/>
      <c r="BO843" s="151"/>
    </row>
    <row r="844" ht="15.75" customHeight="1">
      <c r="B844" s="151"/>
      <c r="C844" s="151"/>
      <c r="D844" s="151"/>
      <c r="E844" s="151"/>
      <c r="F844" s="151"/>
      <c r="G844" s="151"/>
      <c r="H844" s="151"/>
      <c r="I844" s="151"/>
      <c r="J844" s="151"/>
      <c r="K844" s="151"/>
      <c r="L844" s="151"/>
      <c r="M844" s="151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  <c r="AA844" s="151"/>
      <c r="AB844" s="151"/>
      <c r="AC844" s="151"/>
      <c r="AD844" s="151"/>
      <c r="AE844" s="151"/>
      <c r="AF844" s="151"/>
      <c r="AG844" s="151"/>
      <c r="AH844" s="151"/>
      <c r="AI844" s="151"/>
      <c r="AJ844" s="151"/>
      <c r="AK844" s="151"/>
      <c r="BK844" s="151"/>
      <c r="BL844" s="151"/>
      <c r="BM844" s="151"/>
      <c r="BN844" s="151"/>
      <c r="BO844" s="151"/>
    </row>
    <row r="845" ht="15.75" customHeight="1">
      <c r="B845" s="151"/>
      <c r="C845" s="151"/>
      <c r="D845" s="151"/>
      <c r="E845" s="151"/>
      <c r="F845" s="151"/>
      <c r="G845" s="151"/>
      <c r="H845" s="151"/>
      <c r="I845" s="151"/>
      <c r="J845" s="151"/>
      <c r="K845" s="151"/>
      <c r="L845" s="151"/>
      <c r="M845" s="151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  <c r="AA845" s="151"/>
      <c r="AB845" s="151"/>
      <c r="AC845" s="151"/>
      <c r="AD845" s="151"/>
      <c r="AE845" s="151"/>
      <c r="AF845" s="151"/>
      <c r="AG845" s="151"/>
      <c r="AH845" s="151"/>
      <c r="AI845" s="151"/>
      <c r="AJ845" s="151"/>
      <c r="AK845" s="151"/>
      <c r="BK845" s="151"/>
      <c r="BL845" s="151"/>
      <c r="BM845" s="151"/>
      <c r="BN845" s="151"/>
      <c r="BO845" s="151"/>
    </row>
    <row r="846" ht="15.75" customHeight="1">
      <c r="B846" s="151"/>
      <c r="C846" s="151"/>
      <c r="D846" s="151"/>
      <c r="E846" s="151"/>
      <c r="F846" s="151"/>
      <c r="G846" s="151"/>
      <c r="H846" s="151"/>
      <c r="I846" s="151"/>
      <c r="J846" s="151"/>
      <c r="K846" s="151"/>
      <c r="L846" s="151"/>
      <c r="M846" s="151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  <c r="AA846" s="151"/>
      <c r="AB846" s="151"/>
      <c r="AC846" s="151"/>
      <c r="AD846" s="151"/>
      <c r="AE846" s="151"/>
      <c r="AF846" s="151"/>
      <c r="AG846" s="151"/>
      <c r="AH846" s="151"/>
      <c r="AI846" s="151"/>
      <c r="AJ846" s="151"/>
      <c r="AK846" s="151"/>
      <c r="BK846" s="151"/>
      <c r="BL846" s="151"/>
      <c r="BM846" s="151"/>
      <c r="BN846" s="151"/>
      <c r="BO846" s="151"/>
    </row>
    <row r="847" ht="15.75" customHeight="1">
      <c r="B847" s="151"/>
      <c r="C847" s="151"/>
      <c r="D847" s="151"/>
      <c r="E847" s="151"/>
      <c r="F847" s="151"/>
      <c r="G847" s="151"/>
      <c r="H847" s="151"/>
      <c r="I847" s="151"/>
      <c r="J847" s="151"/>
      <c r="K847" s="151"/>
      <c r="L847" s="151"/>
      <c r="M847" s="151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  <c r="AA847" s="151"/>
      <c r="AB847" s="151"/>
      <c r="AC847" s="151"/>
      <c r="AD847" s="151"/>
      <c r="AE847" s="151"/>
      <c r="AF847" s="151"/>
      <c r="AG847" s="151"/>
      <c r="AH847" s="151"/>
      <c r="AI847" s="151"/>
      <c r="AJ847" s="151"/>
      <c r="AK847" s="151"/>
      <c r="BK847" s="151"/>
      <c r="BL847" s="151"/>
      <c r="BM847" s="151"/>
      <c r="BN847" s="151"/>
      <c r="BO847" s="151"/>
    </row>
    <row r="848" ht="15.75" customHeight="1">
      <c r="B848" s="151"/>
      <c r="C848" s="151"/>
      <c r="D848" s="151"/>
      <c r="E848" s="151"/>
      <c r="F848" s="151"/>
      <c r="G848" s="151"/>
      <c r="H848" s="151"/>
      <c r="I848" s="151"/>
      <c r="J848" s="151"/>
      <c r="K848" s="151"/>
      <c r="L848" s="151"/>
      <c r="M848" s="151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  <c r="AA848" s="151"/>
      <c r="AB848" s="151"/>
      <c r="AC848" s="151"/>
      <c r="AD848" s="151"/>
      <c r="AE848" s="151"/>
      <c r="AF848" s="151"/>
      <c r="AG848" s="151"/>
      <c r="AH848" s="151"/>
      <c r="AI848" s="151"/>
      <c r="AJ848" s="151"/>
      <c r="AK848" s="151"/>
      <c r="BK848" s="151"/>
      <c r="BL848" s="151"/>
      <c r="BM848" s="151"/>
      <c r="BN848" s="151"/>
      <c r="BO848" s="151"/>
    </row>
    <row r="849" ht="15.75" customHeight="1">
      <c r="B849" s="151"/>
      <c r="C849" s="151"/>
      <c r="D849" s="151"/>
      <c r="E849" s="151"/>
      <c r="F849" s="151"/>
      <c r="G849" s="151"/>
      <c r="H849" s="151"/>
      <c r="I849" s="151"/>
      <c r="J849" s="151"/>
      <c r="K849" s="151"/>
      <c r="L849" s="151"/>
      <c r="M849" s="151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  <c r="AA849" s="151"/>
      <c r="AB849" s="151"/>
      <c r="AC849" s="151"/>
      <c r="AD849" s="151"/>
      <c r="AE849" s="151"/>
      <c r="AF849" s="151"/>
      <c r="AG849" s="151"/>
      <c r="AH849" s="151"/>
      <c r="AI849" s="151"/>
      <c r="AJ849" s="151"/>
      <c r="AK849" s="151"/>
      <c r="BK849" s="151"/>
      <c r="BL849" s="151"/>
      <c r="BM849" s="151"/>
      <c r="BN849" s="151"/>
      <c r="BO849" s="151"/>
    </row>
    <row r="850" ht="15.75" customHeight="1">
      <c r="B850" s="151"/>
      <c r="C850" s="151"/>
      <c r="D850" s="151"/>
      <c r="E850" s="151"/>
      <c r="F850" s="151"/>
      <c r="G850" s="151"/>
      <c r="H850" s="151"/>
      <c r="I850" s="151"/>
      <c r="J850" s="151"/>
      <c r="K850" s="151"/>
      <c r="L850" s="151"/>
      <c r="M850" s="151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  <c r="AA850" s="151"/>
      <c r="AB850" s="151"/>
      <c r="AC850" s="151"/>
      <c r="AD850" s="151"/>
      <c r="AE850" s="151"/>
      <c r="AF850" s="151"/>
      <c r="AG850" s="151"/>
      <c r="AH850" s="151"/>
      <c r="AI850" s="151"/>
      <c r="AJ850" s="151"/>
      <c r="AK850" s="151"/>
      <c r="BK850" s="151"/>
      <c r="BL850" s="151"/>
      <c r="BM850" s="151"/>
      <c r="BN850" s="151"/>
      <c r="BO850" s="151"/>
    </row>
    <row r="851" ht="15.75" customHeight="1">
      <c r="B851" s="151"/>
      <c r="C851" s="151"/>
      <c r="D851" s="151"/>
      <c r="E851" s="151"/>
      <c r="F851" s="151"/>
      <c r="G851" s="151"/>
      <c r="H851" s="151"/>
      <c r="I851" s="151"/>
      <c r="J851" s="151"/>
      <c r="K851" s="151"/>
      <c r="L851" s="151"/>
      <c r="M851" s="151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  <c r="AA851" s="151"/>
      <c r="AB851" s="151"/>
      <c r="AC851" s="151"/>
      <c r="AD851" s="151"/>
      <c r="AE851" s="151"/>
      <c r="AF851" s="151"/>
      <c r="AG851" s="151"/>
      <c r="AH851" s="151"/>
      <c r="AI851" s="151"/>
      <c r="AJ851" s="151"/>
      <c r="AK851" s="151"/>
      <c r="BK851" s="151"/>
      <c r="BL851" s="151"/>
      <c r="BM851" s="151"/>
      <c r="BN851" s="151"/>
      <c r="BO851" s="151"/>
    </row>
    <row r="852" ht="15.75" customHeight="1">
      <c r="B852" s="151"/>
      <c r="C852" s="151"/>
      <c r="D852" s="151"/>
      <c r="E852" s="151"/>
      <c r="F852" s="151"/>
      <c r="G852" s="151"/>
      <c r="H852" s="151"/>
      <c r="I852" s="151"/>
      <c r="J852" s="151"/>
      <c r="K852" s="151"/>
      <c r="L852" s="151"/>
      <c r="M852" s="151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  <c r="AA852" s="151"/>
      <c r="AB852" s="151"/>
      <c r="AC852" s="151"/>
      <c r="AD852" s="151"/>
      <c r="AE852" s="151"/>
      <c r="AF852" s="151"/>
      <c r="AG852" s="151"/>
      <c r="AH852" s="151"/>
      <c r="AI852" s="151"/>
      <c r="AJ852" s="151"/>
      <c r="AK852" s="151"/>
      <c r="BK852" s="151"/>
      <c r="BL852" s="151"/>
      <c r="BM852" s="151"/>
      <c r="BN852" s="151"/>
      <c r="BO852" s="151"/>
    </row>
    <row r="853" ht="15.75" customHeight="1">
      <c r="B853" s="151"/>
      <c r="C853" s="151"/>
      <c r="D853" s="151"/>
      <c r="E853" s="151"/>
      <c r="F853" s="151"/>
      <c r="G853" s="151"/>
      <c r="H853" s="151"/>
      <c r="I853" s="151"/>
      <c r="J853" s="151"/>
      <c r="K853" s="151"/>
      <c r="L853" s="151"/>
      <c r="M853" s="151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  <c r="AA853" s="151"/>
      <c r="AB853" s="151"/>
      <c r="AC853" s="151"/>
      <c r="AD853" s="151"/>
      <c r="AE853" s="151"/>
      <c r="AF853" s="151"/>
      <c r="AG853" s="151"/>
      <c r="AH853" s="151"/>
      <c r="AI853" s="151"/>
      <c r="AJ853" s="151"/>
      <c r="AK853" s="151"/>
      <c r="BK853" s="151"/>
      <c r="BL853" s="151"/>
      <c r="BM853" s="151"/>
      <c r="BN853" s="151"/>
      <c r="BO853" s="151"/>
    </row>
    <row r="854" ht="15.75" customHeight="1">
      <c r="B854" s="151"/>
      <c r="C854" s="151"/>
      <c r="D854" s="151"/>
      <c r="E854" s="151"/>
      <c r="F854" s="151"/>
      <c r="G854" s="151"/>
      <c r="H854" s="151"/>
      <c r="I854" s="151"/>
      <c r="J854" s="151"/>
      <c r="K854" s="151"/>
      <c r="L854" s="151"/>
      <c r="M854" s="151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  <c r="AA854" s="151"/>
      <c r="AB854" s="151"/>
      <c r="AC854" s="151"/>
      <c r="AD854" s="151"/>
      <c r="AE854" s="151"/>
      <c r="AF854" s="151"/>
      <c r="AG854" s="151"/>
      <c r="AH854" s="151"/>
      <c r="AI854" s="151"/>
      <c r="AJ854" s="151"/>
      <c r="AK854" s="151"/>
      <c r="BK854" s="151"/>
      <c r="BL854" s="151"/>
      <c r="BM854" s="151"/>
      <c r="BN854" s="151"/>
      <c r="BO854" s="151"/>
    </row>
    <row r="855" ht="15.75" customHeight="1">
      <c r="B855" s="151"/>
      <c r="C855" s="151"/>
      <c r="D855" s="151"/>
      <c r="E855" s="151"/>
      <c r="F855" s="151"/>
      <c r="G855" s="151"/>
      <c r="H855" s="151"/>
      <c r="I855" s="151"/>
      <c r="J855" s="151"/>
      <c r="K855" s="151"/>
      <c r="L855" s="151"/>
      <c r="M855" s="151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  <c r="AA855" s="151"/>
      <c r="AB855" s="151"/>
      <c r="AC855" s="151"/>
      <c r="AD855" s="151"/>
      <c r="AE855" s="151"/>
      <c r="AF855" s="151"/>
      <c r="AG855" s="151"/>
      <c r="AH855" s="151"/>
      <c r="AI855" s="151"/>
      <c r="AJ855" s="151"/>
      <c r="AK855" s="151"/>
      <c r="BK855" s="151"/>
      <c r="BL855" s="151"/>
      <c r="BM855" s="151"/>
      <c r="BN855" s="151"/>
      <c r="BO855" s="151"/>
    </row>
    <row r="856" ht="15.75" customHeight="1">
      <c r="B856" s="151"/>
      <c r="C856" s="151"/>
      <c r="D856" s="151"/>
      <c r="E856" s="151"/>
      <c r="F856" s="151"/>
      <c r="G856" s="151"/>
      <c r="H856" s="151"/>
      <c r="I856" s="151"/>
      <c r="J856" s="151"/>
      <c r="K856" s="151"/>
      <c r="L856" s="151"/>
      <c r="M856" s="151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  <c r="AA856" s="151"/>
      <c r="AB856" s="151"/>
      <c r="AC856" s="151"/>
      <c r="AD856" s="151"/>
      <c r="AE856" s="151"/>
      <c r="AF856" s="151"/>
      <c r="AG856" s="151"/>
      <c r="AH856" s="151"/>
      <c r="AI856" s="151"/>
      <c r="AJ856" s="151"/>
      <c r="AK856" s="151"/>
      <c r="BK856" s="151"/>
      <c r="BL856" s="151"/>
      <c r="BM856" s="151"/>
      <c r="BN856" s="151"/>
      <c r="BO856" s="151"/>
    </row>
    <row r="857" ht="15.75" customHeight="1">
      <c r="B857" s="151"/>
      <c r="C857" s="151"/>
      <c r="D857" s="151"/>
      <c r="E857" s="151"/>
      <c r="F857" s="151"/>
      <c r="G857" s="151"/>
      <c r="H857" s="151"/>
      <c r="I857" s="151"/>
      <c r="J857" s="151"/>
      <c r="K857" s="151"/>
      <c r="L857" s="151"/>
      <c r="M857" s="151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  <c r="AA857" s="151"/>
      <c r="AB857" s="151"/>
      <c r="AC857" s="151"/>
      <c r="AD857" s="151"/>
      <c r="AE857" s="151"/>
      <c r="AF857" s="151"/>
      <c r="AG857" s="151"/>
      <c r="AH857" s="151"/>
      <c r="AI857" s="151"/>
      <c r="AJ857" s="151"/>
      <c r="AK857" s="151"/>
      <c r="BK857" s="151"/>
      <c r="BL857" s="151"/>
      <c r="BM857" s="151"/>
      <c r="BN857" s="151"/>
      <c r="BO857" s="151"/>
    </row>
    <row r="858" ht="15.75" customHeight="1">
      <c r="B858" s="151"/>
      <c r="C858" s="151"/>
      <c r="D858" s="151"/>
      <c r="E858" s="151"/>
      <c r="F858" s="151"/>
      <c r="G858" s="151"/>
      <c r="H858" s="151"/>
      <c r="I858" s="151"/>
      <c r="J858" s="151"/>
      <c r="K858" s="151"/>
      <c r="L858" s="151"/>
      <c r="M858" s="151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  <c r="AA858" s="151"/>
      <c r="AB858" s="151"/>
      <c r="AC858" s="151"/>
      <c r="AD858" s="151"/>
      <c r="AE858" s="151"/>
      <c r="AF858" s="151"/>
      <c r="AG858" s="151"/>
      <c r="AH858" s="151"/>
      <c r="AI858" s="151"/>
      <c r="AJ858" s="151"/>
      <c r="AK858" s="151"/>
      <c r="BK858" s="151"/>
      <c r="BL858" s="151"/>
      <c r="BM858" s="151"/>
      <c r="BN858" s="151"/>
      <c r="BO858" s="151"/>
    </row>
    <row r="859" ht="15.75" customHeight="1">
      <c r="B859" s="151"/>
      <c r="C859" s="151"/>
      <c r="D859" s="151"/>
      <c r="E859" s="151"/>
      <c r="F859" s="151"/>
      <c r="G859" s="151"/>
      <c r="H859" s="151"/>
      <c r="I859" s="151"/>
      <c r="J859" s="151"/>
      <c r="K859" s="151"/>
      <c r="L859" s="151"/>
      <c r="M859" s="151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  <c r="AA859" s="151"/>
      <c r="AB859" s="151"/>
      <c r="AC859" s="151"/>
      <c r="AD859" s="151"/>
      <c r="AE859" s="151"/>
      <c r="AF859" s="151"/>
      <c r="AG859" s="151"/>
      <c r="AH859" s="151"/>
      <c r="AI859" s="151"/>
      <c r="AJ859" s="151"/>
      <c r="AK859" s="151"/>
      <c r="BK859" s="151"/>
      <c r="BL859" s="151"/>
      <c r="BM859" s="151"/>
      <c r="BN859" s="151"/>
      <c r="BO859" s="151"/>
    </row>
    <row r="860" ht="15.75" customHeight="1">
      <c r="B860" s="151"/>
      <c r="C860" s="151"/>
      <c r="D860" s="151"/>
      <c r="E860" s="151"/>
      <c r="F860" s="151"/>
      <c r="G860" s="151"/>
      <c r="H860" s="151"/>
      <c r="I860" s="151"/>
      <c r="J860" s="151"/>
      <c r="K860" s="151"/>
      <c r="L860" s="151"/>
      <c r="M860" s="151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  <c r="AA860" s="151"/>
      <c r="AB860" s="151"/>
      <c r="AC860" s="151"/>
      <c r="AD860" s="151"/>
      <c r="AE860" s="151"/>
      <c r="AF860" s="151"/>
      <c r="AG860" s="151"/>
      <c r="AH860" s="151"/>
      <c r="AI860" s="151"/>
      <c r="AJ860" s="151"/>
      <c r="AK860" s="151"/>
      <c r="BK860" s="151"/>
      <c r="BL860" s="151"/>
      <c r="BM860" s="151"/>
      <c r="BN860" s="151"/>
      <c r="BO860" s="151"/>
    </row>
    <row r="861" ht="15.75" customHeight="1">
      <c r="B861" s="151"/>
      <c r="C861" s="151"/>
      <c r="D861" s="151"/>
      <c r="E861" s="151"/>
      <c r="F861" s="151"/>
      <c r="G861" s="151"/>
      <c r="H861" s="151"/>
      <c r="I861" s="151"/>
      <c r="J861" s="151"/>
      <c r="K861" s="151"/>
      <c r="L861" s="151"/>
      <c r="M861" s="151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  <c r="AA861" s="151"/>
      <c r="AB861" s="151"/>
      <c r="AC861" s="151"/>
      <c r="AD861" s="151"/>
      <c r="AE861" s="151"/>
      <c r="AF861" s="151"/>
      <c r="AG861" s="151"/>
      <c r="AH861" s="151"/>
      <c r="AI861" s="151"/>
      <c r="AJ861" s="151"/>
      <c r="AK861" s="151"/>
      <c r="BK861" s="151"/>
      <c r="BL861" s="151"/>
      <c r="BM861" s="151"/>
      <c r="BN861" s="151"/>
      <c r="BO861" s="151"/>
    </row>
    <row r="862" ht="15.75" customHeight="1">
      <c r="B862" s="151"/>
      <c r="C862" s="151"/>
      <c r="D862" s="151"/>
      <c r="E862" s="151"/>
      <c r="F862" s="151"/>
      <c r="G862" s="151"/>
      <c r="H862" s="151"/>
      <c r="I862" s="151"/>
      <c r="J862" s="151"/>
      <c r="K862" s="151"/>
      <c r="L862" s="151"/>
      <c r="M862" s="151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  <c r="AA862" s="151"/>
      <c r="AB862" s="151"/>
      <c r="AC862" s="151"/>
      <c r="AD862" s="151"/>
      <c r="AE862" s="151"/>
      <c r="AF862" s="151"/>
      <c r="AG862" s="151"/>
      <c r="AH862" s="151"/>
      <c r="AI862" s="151"/>
      <c r="AJ862" s="151"/>
      <c r="AK862" s="151"/>
      <c r="BK862" s="151"/>
      <c r="BL862" s="151"/>
      <c r="BM862" s="151"/>
      <c r="BN862" s="151"/>
      <c r="BO862" s="151"/>
    </row>
    <row r="863" ht="15.75" customHeight="1">
      <c r="B863" s="151"/>
      <c r="C863" s="151"/>
      <c r="D863" s="151"/>
      <c r="E863" s="151"/>
      <c r="F863" s="151"/>
      <c r="G863" s="151"/>
      <c r="H863" s="151"/>
      <c r="I863" s="151"/>
      <c r="J863" s="151"/>
      <c r="K863" s="151"/>
      <c r="L863" s="151"/>
      <c r="M863" s="151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  <c r="AA863" s="151"/>
      <c r="AB863" s="151"/>
      <c r="AC863" s="151"/>
      <c r="AD863" s="151"/>
      <c r="AE863" s="151"/>
      <c r="AF863" s="151"/>
      <c r="AG863" s="151"/>
      <c r="AH863" s="151"/>
      <c r="AI863" s="151"/>
      <c r="AJ863" s="151"/>
      <c r="AK863" s="151"/>
      <c r="BK863" s="151"/>
      <c r="BL863" s="151"/>
      <c r="BM863" s="151"/>
      <c r="BN863" s="151"/>
      <c r="BO863" s="151"/>
    </row>
    <row r="864" ht="15.75" customHeight="1">
      <c r="B864" s="151"/>
      <c r="C864" s="151"/>
      <c r="D864" s="151"/>
      <c r="E864" s="151"/>
      <c r="F864" s="151"/>
      <c r="G864" s="151"/>
      <c r="H864" s="151"/>
      <c r="I864" s="151"/>
      <c r="J864" s="151"/>
      <c r="K864" s="151"/>
      <c r="L864" s="151"/>
      <c r="M864" s="151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  <c r="AA864" s="151"/>
      <c r="AB864" s="151"/>
      <c r="AC864" s="151"/>
      <c r="AD864" s="151"/>
      <c r="AE864" s="151"/>
      <c r="AF864" s="151"/>
      <c r="AG864" s="151"/>
      <c r="AH864" s="151"/>
      <c r="AI864" s="151"/>
      <c r="AJ864" s="151"/>
      <c r="AK864" s="151"/>
      <c r="BK864" s="151"/>
      <c r="BL864" s="151"/>
      <c r="BM864" s="151"/>
      <c r="BN864" s="151"/>
      <c r="BO864" s="151"/>
    </row>
    <row r="865" ht="15.75" customHeight="1">
      <c r="B865" s="151"/>
      <c r="C865" s="151"/>
      <c r="D865" s="151"/>
      <c r="E865" s="151"/>
      <c r="F865" s="151"/>
      <c r="G865" s="151"/>
      <c r="H865" s="151"/>
      <c r="I865" s="151"/>
      <c r="J865" s="151"/>
      <c r="K865" s="151"/>
      <c r="L865" s="151"/>
      <c r="M865" s="151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  <c r="AA865" s="151"/>
      <c r="AB865" s="151"/>
      <c r="AC865" s="151"/>
      <c r="AD865" s="151"/>
      <c r="AE865" s="151"/>
      <c r="AF865" s="151"/>
      <c r="AG865" s="151"/>
      <c r="AH865" s="151"/>
      <c r="AI865" s="151"/>
      <c r="AJ865" s="151"/>
      <c r="AK865" s="151"/>
      <c r="BK865" s="151"/>
      <c r="BL865" s="151"/>
      <c r="BM865" s="151"/>
      <c r="BN865" s="151"/>
      <c r="BO865" s="151"/>
    </row>
    <row r="866" ht="15.75" customHeight="1">
      <c r="B866" s="151"/>
      <c r="C866" s="151"/>
      <c r="D866" s="151"/>
      <c r="E866" s="151"/>
      <c r="F866" s="151"/>
      <c r="G866" s="151"/>
      <c r="H866" s="151"/>
      <c r="I866" s="151"/>
      <c r="J866" s="151"/>
      <c r="K866" s="151"/>
      <c r="L866" s="151"/>
      <c r="M866" s="151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  <c r="AA866" s="151"/>
      <c r="AB866" s="151"/>
      <c r="AC866" s="151"/>
      <c r="AD866" s="151"/>
      <c r="AE866" s="151"/>
      <c r="AF866" s="151"/>
      <c r="AG866" s="151"/>
      <c r="AH866" s="151"/>
      <c r="AI866" s="151"/>
      <c r="AJ866" s="151"/>
      <c r="AK866" s="151"/>
      <c r="BK866" s="151"/>
      <c r="BL866" s="151"/>
      <c r="BM866" s="151"/>
      <c r="BN866" s="151"/>
      <c r="BO866" s="151"/>
    </row>
    <row r="867" ht="15.75" customHeight="1">
      <c r="B867" s="151"/>
      <c r="C867" s="151"/>
      <c r="D867" s="151"/>
      <c r="E867" s="151"/>
      <c r="F867" s="151"/>
      <c r="G867" s="151"/>
      <c r="H867" s="151"/>
      <c r="I867" s="151"/>
      <c r="J867" s="151"/>
      <c r="K867" s="151"/>
      <c r="L867" s="151"/>
      <c r="M867" s="151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  <c r="AA867" s="151"/>
      <c r="AB867" s="151"/>
      <c r="AC867" s="151"/>
      <c r="AD867" s="151"/>
      <c r="AE867" s="151"/>
      <c r="AF867" s="151"/>
      <c r="AG867" s="151"/>
      <c r="AH867" s="151"/>
      <c r="AI867" s="151"/>
      <c r="AJ867" s="151"/>
      <c r="AK867" s="151"/>
      <c r="BK867" s="151"/>
      <c r="BL867" s="151"/>
      <c r="BM867" s="151"/>
      <c r="BN867" s="151"/>
      <c r="BO867" s="151"/>
    </row>
    <row r="868" ht="15.75" customHeight="1">
      <c r="B868" s="151"/>
      <c r="C868" s="151"/>
      <c r="D868" s="151"/>
      <c r="E868" s="151"/>
      <c r="F868" s="151"/>
      <c r="G868" s="151"/>
      <c r="H868" s="151"/>
      <c r="I868" s="151"/>
      <c r="J868" s="151"/>
      <c r="K868" s="151"/>
      <c r="L868" s="151"/>
      <c r="M868" s="151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  <c r="AA868" s="151"/>
      <c r="AB868" s="151"/>
      <c r="AC868" s="151"/>
      <c r="AD868" s="151"/>
      <c r="AE868" s="151"/>
      <c r="AF868" s="151"/>
      <c r="AG868" s="151"/>
      <c r="AH868" s="151"/>
      <c r="AI868" s="151"/>
      <c r="AJ868" s="151"/>
      <c r="AK868" s="151"/>
      <c r="BK868" s="151"/>
      <c r="BL868" s="151"/>
      <c r="BM868" s="151"/>
      <c r="BN868" s="151"/>
      <c r="BO868" s="151"/>
    </row>
    <row r="869" ht="15.75" customHeight="1">
      <c r="B869" s="151"/>
      <c r="C869" s="151"/>
      <c r="D869" s="151"/>
      <c r="E869" s="151"/>
      <c r="F869" s="151"/>
      <c r="G869" s="151"/>
      <c r="H869" s="151"/>
      <c r="I869" s="151"/>
      <c r="J869" s="151"/>
      <c r="K869" s="151"/>
      <c r="L869" s="151"/>
      <c r="M869" s="151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  <c r="AA869" s="151"/>
      <c r="AB869" s="151"/>
      <c r="AC869" s="151"/>
      <c r="AD869" s="151"/>
      <c r="AE869" s="151"/>
      <c r="AF869" s="151"/>
      <c r="AG869" s="151"/>
      <c r="AH869" s="151"/>
      <c r="AI869" s="151"/>
      <c r="AJ869" s="151"/>
      <c r="AK869" s="151"/>
      <c r="BK869" s="151"/>
      <c r="BL869" s="151"/>
      <c r="BM869" s="151"/>
      <c r="BN869" s="151"/>
      <c r="BO869" s="151"/>
    </row>
    <row r="870" ht="15.75" customHeight="1">
      <c r="B870" s="151"/>
      <c r="C870" s="151"/>
      <c r="D870" s="151"/>
      <c r="E870" s="151"/>
      <c r="F870" s="151"/>
      <c r="G870" s="151"/>
      <c r="H870" s="151"/>
      <c r="I870" s="151"/>
      <c r="J870" s="151"/>
      <c r="K870" s="151"/>
      <c r="L870" s="151"/>
      <c r="M870" s="151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  <c r="AA870" s="151"/>
      <c r="AB870" s="151"/>
      <c r="AC870" s="151"/>
      <c r="AD870" s="151"/>
      <c r="AE870" s="151"/>
      <c r="AF870" s="151"/>
      <c r="AG870" s="151"/>
      <c r="AH870" s="151"/>
      <c r="AI870" s="151"/>
      <c r="AJ870" s="151"/>
      <c r="AK870" s="151"/>
      <c r="BK870" s="151"/>
      <c r="BL870" s="151"/>
      <c r="BM870" s="151"/>
      <c r="BN870" s="151"/>
      <c r="BO870" s="151"/>
    </row>
    <row r="871" ht="15.75" customHeight="1">
      <c r="B871" s="151"/>
      <c r="C871" s="151"/>
      <c r="D871" s="151"/>
      <c r="E871" s="151"/>
      <c r="F871" s="151"/>
      <c r="G871" s="151"/>
      <c r="H871" s="151"/>
      <c r="I871" s="151"/>
      <c r="J871" s="151"/>
      <c r="K871" s="151"/>
      <c r="L871" s="151"/>
      <c r="M871" s="151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  <c r="AA871" s="151"/>
      <c r="AB871" s="151"/>
      <c r="AC871" s="151"/>
      <c r="AD871" s="151"/>
      <c r="AE871" s="151"/>
      <c r="AF871" s="151"/>
      <c r="AG871" s="151"/>
      <c r="AH871" s="151"/>
      <c r="AI871" s="151"/>
      <c r="AJ871" s="151"/>
      <c r="AK871" s="151"/>
      <c r="BK871" s="151"/>
      <c r="BL871" s="151"/>
      <c r="BM871" s="151"/>
      <c r="BN871" s="151"/>
      <c r="BO871" s="151"/>
    </row>
    <row r="872" ht="15.75" customHeight="1">
      <c r="B872" s="151"/>
      <c r="C872" s="151"/>
      <c r="D872" s="151"/>
      <c r="E872" s="151"/>
      <c r="F872" s="151"/>
      <c r="G872" s="151"/>
      <c r="H872" s="151"/>
      <c r="I872" s="151"/>
      <c r="J872" s="151"/>
      <c r="K872" s="151"/>
      <c r="L872" s="151"/>
      <c r="M872" s="151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  <c r="AA872" s="151"/>
      <c r="AB872" s="151"/>
      <c r="AC872" s="151"/>
      <c r="AD872" s="151"/>
      <c r="AE872" s="151"/>
      <c r="AF872" s="151"/>
      <c r="AG872" s="151"/>
      <c r="AH872" s="151"/>
      <c r="AI872" s="151"/>
      <c r="AJ872" s="151"/>
      <c r="AK872" s="151"/>
      <c r="BK872" s="151"/>
      <c r="BL872" s="151"/>
      <c r="BM872" s="151"/>
      <c r="BN872" s="151"/>
      <c r="BO872" s="151"/>
    </row>
    <row r="873" ht="15.75" customHeight="1">
      <c r="B873" s="151"/>
      <c r="C873" s="151"/>
      <c r="D873" s="151"/>
      <c r="E873" s="151"/>
      <c r="F873" s="151"/>
      <c r="G873" s="151"/>
      <c r="H873" s="151"/>
      <c r="I873" s="151"/>
      <c r="J873" s="151"/>
      <c r="K873" s="151"/>
      <c r="L873" s="151"/>
      <c r="M873" s="151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  <c r="AA873" s="151"/>
      <c r="AB873" s="151"/>
      <c r="AC873" s="151"/>
      <c r="AD873" s="151"/>
      <c r="AE873" s="151"/>
      <c r="AF873" s="151"/>
      <c r="AG873" s="151"/>
      <c r="AH873" s="151"/>
      <c r="AI873" s="151"/>
      <c r="AJ873" s="151"/>
      <c r="AK873" s="151"/>
      <c r="BK873" s="151"/>
      <c r="BL873" s="151"/>
      <c r="BM873" s="151"/>
      <c r="BN873" s="151"/>
      <c r="BO873" s="151"/>
    </row>
    <row r="874" ht="15.75" customHeight="1">
      <c r="B874" s="151"/>
      <c r="C874" s="151"/>
      <c r="D874" s="151"/>
      <c r="E874" s="151"/>
      <c r="F874" s="151"/>
      <c r="G874" s="151"/>
      <c r="H874" s="151"/>
      <c r="I874" s="151"/>
      <c r="J874" s="151"/>
      <c r="K874" s="151"/>
      <c r="L874" s="151"/>
      <c r="M874" s="151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  <c r="AA874" s="151"/>
      <c r="AB874" s="151"/>
      <c r="AC874" s="151"/>
      <c r="AD874" s="151"/>
      <c r="AE874" s="151"/>
      <c r="AF874" s="151"/>
      <c r="AG874" s="151"/>
      <c r="AH874" s="151"/>
      <c r="AI874" s="151"/>
      <c r="AJ874" s="151"/>
      <c r="AK874" s="151"/>
      <c r="BK874" s="151"/>
      <c r="BL874" s="151"/>
      <c r="BM874" s="151"/>
      <c r="BN874" s="151"/>
      <c r="BO874" s="151"/>
    </row>
    <row r="875" ht="15.75" customHeight="1">
      <c r="B875" s="151"/>
      <c r="C875" s="151"/>
      <c r="D875" s="151"/>
      <c r="E875" s="151"/>
      <c r="F875" s="151"/>
      <c r="G875" s="151"/>
      <c r="H875" s="151"/>
      <c r="I875" s="151"/>
      <c r="J875" s="151"/>
      <c r="K875" s="151"/>
      <c r="L875" s="151"/>
      <c r="M875" s="151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  <c r="AA875" s="151"/>
      <c r="AB875" s="151"/>
      <c r="AC875" s="151"/>
      <c r="AD875" s="151"/>
      <c r="AE875" s="151"/>
      <c r="AF875" s="151"/>
      <c r="AG875" s="151"/>
      <c r="AH875" s="151"/>
      <c r="AI875" s="151"/>
      <c r="AJ875" s="151"/>
      <c r="AK875" s="151"/>
      <c r="BK875" s="151"/>
      <c r="BL875" s="151"/>
      <c r="BM875" s="151"/>
      <c r="BN875" s="151"/>
      <c r="BO875" s="151"/>
    </row>
    <row r="876" ht="15.75" customHeight="1">
      <c r="B876" s="151"/>
      <c r="C876" s="151"/>
      <c r="D876" s="151"/>
      <c r="E876" s="151"/>
      <c r="F876" s="151"/>
      <c r="G876" s="151"/>
      <c r="H876" s="151"/>
      <c r="I876" s="151"/>
      <c r="J876" s="151"/>
      <c r="K876" s="151"/>
      <c r="L876" s="151"/>
      <c r="M876" s="151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  <c r="AA876" s="151"/>
      <c r="AB876" s="151"/>
      <c r="AC876" s="151"/>
      <c r="AD876" s="151"/>
      <c r="AE876" s="151"/>
      <c r="AF876" s="151"/>
      <c r="AG876" s="151"/>
      <c r="AH876" s="151"/>
      <c r="AI876" s="151"/>
      <c r="AJ876" s="151"/>
      <c r="AK876" s="151"/>
      <c r="BK876" s="151"/>
      <c r="BL876" s="151"/>
      <c r="BM876" s="151"/>
      <c r="BN876" s="151"/>
      <c r="BO876" s="151"/>
    </row>
    <row r="877" ht="15.75" customHeight="1">
      <c r="B877" s="151"/>
      <c r="C877" s="151"/>
      <c r="D877" s="151"/>
      <c r="E877" s="151"/>
      <c r="F877" s="151"/>
      <c r="G877" s="151"/>
      <c r="H877" s="151"/>
      <c r="I877" s="151"/>
      <c r="J877" s="151"/>
      <c r="K877" s="151"/>
      <c r="L877" s="151"/>
      <c r="M877" s="151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  <c r="AA877" s="151"/>
      <c r="AB877" s="151"/>
      <c r="AC877" s="151"/>
      <c r="AD877" s="151"/>
      <c r="AE877" s="151"/>
      <c r="AF877" s="151"/>
      <c r="AG877" s="151"/>
      <c r="AH877" s="151"/>
      <c r="AI877" s="151"/>
      <c r="AJ877" s="151"/>
      <c r="AK877" s="151"/>
      <c r="BK877" s="151"/>
      <c r="BL877" s="151"/>
      <c r="BM877" s="151"/>
      <c r="BN877" s="151"/>
      <c r="BO877" s="151"/>
    </row>
    <row r="878" ht="15.75" customHeight="1">
      <c r="B878" s="151"/>
      <c r="C878" s="151"/>
      <c r="D878" s="151"/>
      <c r="E878" s="151"/>
      <c r="F878" s="151"/>
      <c r="G878" s="151"/>
      <c r="H878" s="151"/>
      <c r="I878" s="151"/>
      <c r="J878" s="151"/>
      <c r="K878" s="151"/>
      <c r="L878" s="151"/>
      <c r="M878" s="151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  <c r="AA878" s="151"/>
      <c r="AB878" s="151"/>
      <c r="AC878" s="151"/>
      <c r="AD878" s="151"/>
      <c r="AE878" s="151"/>
      <c r="AF878" s="151"/>
      <c r="AG878" s="151"/>
      <c r="AH878" s="151"/>
      <c r="AI878" s="151"/>
      <c r="AJ878" s="151"/>
      <c r="AK878" s="151"/>
      <c r="BK878" s="151"/>
      <c r="BL878" s="151"/>
      <c r="BM878" s="151"/>
      <c r="BN878" s="151"/>
      <c r="BO878" s="151"/>
    </row>
    <row r="879" ht="15.75" customHeight="1">
      <c r="B879" s="151"/>
      <c r="C879" s="151"/>
      <c r="D879" s="151"/>
      <c r="E879" s="151"/>
      <c r="F879" s="151"/>
      <c r="G879" s="151"/>
      <c r="H879" s="151"/>
      <c r="I879" s="151"/>
      <c r="J879" s="151"/>
      <c r="K879" s="151"/>
      <c r="L879" s="151"/>
      <c r="M879" s="151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  <c r="AA879" s="151"/>
      <c r="AB879" s="151"/>
      <c r="AC879" s="151"/>
      <c r="AD879" s="151"/>
      <c r="AE879" s="151"/>
      <c r="AF879" s="151"/>
      <c r="AG879" s="151"/>
      <c r="AH879" s="151"/>
      <c r="AI879" s="151"/>
      <c r="AJ879" s="151"/>
      <c r="AK879" s="151"/>
      <c r="BK879" s="151"/>
      <c r="BL879" s="151"/>
      <c r="BM879" s="151"/>
      <c r="BN879" s="151"/>
      <c r="BO879" s="151"/>
    </row>
    <row r="880" ht="15.75" customHeight="1">
      <c r="B880" s="151"/>
      <c r="C880" s="151"/>
      <c r="D880" s="151"/>
      <c r="E880" s="151"/>
      <c r="F880" s="151"/>
      <c r="G880" s="151"/>
      <c r="H880" s="151"/>
      <c r="I880" s="151"/>
      <c r="J880" s="151"/>
      <c r="K880" s="151"/>
      <c r="L880" s="151"/>
      <c r="M880" s="151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  <c r="AA880" s="151"/>
      <c r="AB880" s="151"/>
      <c r="AC880" s="151"/>
      <c r="AD880" s="151"/>
      <c r="AE880" s="151"/>
      <c r="AF880" s="151"/>
      <c r="AG880" s="151"/>
      <c r="AH880" s="151"/>
      <c r="AI880" s="151"/>
      <c r="AJ880" s="151"/>
      <c r="AK880" s="151"/>
      <c r="BK880" s="151"/>
      <c r="BL880" s="151"/>
      <c r="BM880" s="151"/>
      <c r="BN880" s="151"/>
      <c r="BO880" s="151"/>
    </row>
    <row r="881" ht="15.75" customHeight="1">
      <c r="B881" s="151"/>
      <c r="C881" s="151"/>
      <c r="D881" s="151"/>
      <c r="E881" s="151"/>
      <c r="F881" s="151"/>
      <c r="G881" s="151"/>
      <c r="H881" s="151"/>
      <c r="I881" s="151"/>
      <c r="J881" s="151"/>
      <c r="K881" s="151"/>
      <c r="L881" s="151"/>
      <c r="M881" s="151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  <c r="AA881" s="151"/>
      <c r="AB881" s="151"/>
      <c r="AC881" s="151"/>
      <c r="AD881" s="151"/>
      <c r="AE881" s="151"/>
      <c r="AF881" s="151"/>
      <c r="AG881" s="151"/>
      <c r="AH881" s="151"/>
      <c r="AI881" s="151"/>
      <c r="AJ881" s="151"/>
      <c r="AK881" s="151"/>
      <c r="BK881" s="151"/>
      <c r="BL881" s="151"/>
      <c r="BM881" s="151"/>
      <c r="BN881" s="151"/>
      <c r="BO881" s="151"/>
    </row>
    <row r="882" ht="15.75" customHeight="1">
      <c r="B882" s="151"/>
      <c r="C882" s="151"/>
      <c r="D882" s="151"/>
      <c r="E882" s="151"/>
      <c r="F882" s="151"/>
      <c r="G882" s="151"/>
      <c r="H882" s="151"/>
      <c r="I882" s="151"/>
      <c r="J882" s="151"/>
      <c r="K882" s="151"/>
      <c r="L882" s="151"/>
      <c r="M882" s="151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  <c r="AA882" s="151"/>
      <c r="AB882" s="151"/>
      <c r="AC882" s="151"/>
      <c r="AD882" s="151"/>
      <c r="AE882" s="151"/>
      <c r="AF882" s="151"/>
      <c r="AG882" s="151"/>
      <c r="AH882" s="151"/>
      <c r="AI882" s="151"/>
      <c r="AJ882" s="151"/>
      <c r="AK882" s="151"/>
      <c r="BK882" s="151"/>
      <c r="BL882" s="151"/>
      <c r="BM882" s="151"/>
      <c r="BN882" s="151"/>
      <c r="BO882" s="151"/>
    </row>
    <row r="883" ht="15.75" customHeight="1">
      <c r="B883" s="151"/>
      <c r="C883" s="151"/>
      <c r="D883" s="151"/>
      <c r="E883" s="151"/>
      <c r="F883" s="151"/>
      <c r="G883" s="151"/>
      <c r="H883" s="151"/>
      <c r="I883" s="151"/>
      <c r="J883" s="151"/>
      <c r="K883" s="151"/>
      <c r="L883" s="151"/>
      <c r="M883" s="151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  <c r="AA883" s="151"/>
      <c r="AB883" s="151"/>
      <c r="AC883" s="151"/>
      <c r="AD883" s="151"/>
      <c r="AE883" s="151"/>
      <c r="AF883" s="151"/>
      <c r="AG883" s="151"/>
      <c r="AH883" s="151"/>
      <c r="AI883" s="151"/>
      <c r="AJ883" s="151"/>
      <c r="AK883" s="151"/>
      <c r="BK883" s="151"/>
      <c r="BL883" s="151"/>
      <c r="BM883" s="151"/>
      <c r="BN883" s="151"/>
      <c r="BO883" s="151"/>
    </row>
    <row r="884" ht="15.75" customHeight="1">
      <c r="B884" s="151"/>
      <c r="C884" s="151"/>
      <c r="D884" s="151"/>
      <c r="E884" s="151"/>
      <c r="F884" s="151"/>
      <c r="G884" s="151"/>
      <c r="H884" s="151"/>
      <c r="I884" s="151"/>
      <c r="J884" s="151"/>
      <c r="K884" s="151"/>
      <c r="L884" s="151"/>
      <c r="M884" s="151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  <c r="AA884" s="151"/>
      <c r="AB884" s="151"/>
      <c r="AC884" s="151"/>
      <c r="AD884" s="151"/>
      <c r="AE884" s="151"/>
      <c r="AF884" s="151"/>
      <c r="AG884" s="151"/>
      <c r="AH884" s="151"/>
      <c r="AI884" s="151"/>
      <c r="AJ884" s="151"/>
      <c r="AK884" s="151"/>
      <c r="BK884" s="151"/>
      <c r="BL884" s="151"/>
      <c r="BM884" s="151"/>
      <c r="BN884" s="151"/>
      <c r="BO884" s="151"/>
    </row>
    <row r="885" ht="15.75" customHeight="1">
      <c r="B885" s="151"/>
      <c r="C885" s="151"/>
      <c r="D885" s="151"/>
      <c r="E885" s="151"/>
      <c r="F885" s="151"/>
      <c r="G885" s="151"/>
      <c r="H885" s="151"/>
      <c r="I885" s="151"/>
      <c r="J885" s="151"/>
      <c r="K885" s="151"/>
      <c r="L885" s="151"/>
      <c r="M885" s="151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  <c r="AA885" s="151"/>
      <c r="AB885" s="151"/>
      <c r="AC885" s="151"/>
      <c r="AD885" s="151"/>
      <c r="AE885" s="151"/>
      <c r="AF885" s="151"/>
      <c r="AG885" s="151"/>
      <c r="AH885" s="151"/>
      <c r="AI885" s="151"/>
      <c r="AJ885" s="151"/>
      <c r="AK885" s="151"/>
      <c r="BK885" s="151"/>
      <c r="BL885" s="151"/>
      <c r="BM885" s="151"/>
      <c r="BN885" s="151"/>
      <c r="BO885" s="151"/>
    </row>
    <row r="886" ht="15.75" customHeight="1">
      <c r="B886" s="151"/>
      <c r="C886" s="151"/>
      <c r="D886" s="151"/>
      <c r="E886" s="151"/>
      <c r="F886" s="151"/>
      <c r="G886" s="151"/>
      <c r="H886" s="151"/>
      <c r="I886" s="151"/>
      <c r="J886" s="151"/>
      <c r="K886" s="151"/>
      <c r="L886" s="151"/>
      <c r="M886" s="151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  <c r="AA886" s="151"/>
      <c r="AB886" s="151"/>
      <c r="AC886" s="151"/>
      <c r="AD886" s="151"/>
      <c r="AE886" s="151"/>
      <c r="AF886" s="151"/>
      <c r="AG886" s="151"/>
      <c r="AH886" s="151"/>
      <c r="AI886" s="151"/>
      <c r="AJ886" s="151"/>
      <c r="AK886" s="151"/>
      <c r="BK886" s="151"/>
      <c r="BL886" s="151"/>
      <c r="BM886" s="151"/>
      <c r="BN886" s="151"/>
      <c r="BO886" s="151"/>
    </row>
    <row r="887" ht="15.75" customHeight="1">
      <c r="B887" s="151"/>
      <c r="C887" s="151"/>
      <c r="D887" s="151"/>
      <c r="E887" s="151"/>
      <c r="F887" s="151"/>
      <c r="G887" s="151"/>
      <c r="H887" s="151"/>
      <c r="I887" s="151"/>
      <c r="J887" s="151"/>
      <c r="K887" s="151"/>
      <c r="L887" s="151"/>
      <c r="M887" s="151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  <c r="AA887" s="151"/>
      <c r="AB887" s="151"/>
      <c r="AC887" s="151"/>
      <c r="AD887" s="151"/>
      <c r="AE887" s="151"/>
      <c r="AF887" s="151"/>
      <c r="AG887" s="151"/>
      <c r="AH887" s="151"/>
      <c r="AI887" s="151"/>
      <c r="AJ887" s="151"/>
      <c r="AK887" s="151"/>
      <c r="BK887" s="151"/>
      <c r="BL887" s="151"/>
      <c r="BM887" s="151"/>
      <c r="BN887" s="151"/>
      <c r="BO887" s="151"/>
    </row>
    <row r="888" ht="15.75" customHeight="1">
      <c r="B888" s="151"/>
      <c r="C888" s="151"/>
      <c r="D888" s="151"/>
      <c r="E888" s="151"/>
      <c r="F888" s="151"/>
      <c r="G888" s="151"/>
      <c r="H888" s="151"/>
      <c r="I888" s="151"/>
      <c r="J888" s="151"/>
      <c r="K888" s="151"/>
      <c r="L888" s="151"/>
      <c r="M888" s="151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  <c r="AA888" s="151"/>
      <c r="AB888" s="151"/>
      <c r="AC888" s="151"/>
      <c r="AD888" s="151"/>
      <c r="AE888" s="151"/>
      <c r="AF888" s="151"/>
      <c r="AG888" s="151"/>
      <c r="AH888" s="151"/>
      <c r="AI888" s="151"/>
      <c r="AJ888" s="151"/>
      <c r="AK888" s="151"/>
      <c r="BK888" s="151"/>
      <c r="BL888" s="151"/>
      <c r="BM888" s="151"/>
      <c r="BN888" s="151"/>
      <c r="BO888" s="151"/>
    </row>
    <row r="889" ht="15.75" customHeight="1">
      <c r="B889" s="151"/>
      <c r="C889" s="151"/>
      <c r="D889" s="151"/>
      <c r="E889" s="151"/>
      <c r="F889" s="151"/>
      <c r="G889" s="151"/>
      <c r="H889" s="151"/>
      <c r="I889" s="151"/>
      <c r="J889" s="151"/>
      <c r="K889" s="151"/>
      <c r="L889" s="151"/>
      <c r="M889" s="151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  <c r="AA889" s="151"/>
      <c r="AB889" s="151"/>
      <c r="AC889" s="151"/>
      <c r="AD889" s="151"/>
      <c r="AE889" s="151"/>
      <c r="AF889" s="151"/>
      <c r="AG889" s="151"/>
      <c r="AH889" s="151"/>
      <c r="AI889" s="151"/>
      <c r="AJ889" s="151"/>
      <c r="AK889" s="151"/>
      <c r="BK889" s="151"/>
      <c r="BL889" s="151"/>
      <c r="BM889" s="151"/>
      <c r="BN889" s="151"/>
      <c r="BO889" s="151"/>
    </row>
    <row r="890" ht="15.75" customHeight="1">
      <c r="B890" s="151"/>
      <c r="C890" s="151"/>
      <c r="D890" s="151"/>
      <c r="E890" s="151"/>
      <c r="F890" s="151"/>
      <c r="G890" s="151"/>
      <c r="H890" s="151"/>
      <c r="I890" s="151"/>
      <c r="J890" s="151"/>
      <c r="K890" s="151"/>
      <c r="L890" s="151"/>
      <c r="M890" s="151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  <c r="AA890" s="151"/>
      <c r="AB890" s="151"/>
      <c r="AC890" s="151"/>
      <c r="AD890" s="151"/>
      <c r="AE890" s="151"/>
      <c r="AF890" s="151"/>
      <c r="AG890" s="151"/>
      <c r="AH890" s="151"/>
      <c r="AI890" s="151"/>
      <c r="AJ890" s="151"/>
      <c r="AK890" s="151"/>
      <c r="BK890" s="151"/>
      <c r="BL890" s="151"/>
      <c r="BM890" s="151"/>
      <c r="BN890" s="151"/>
      <c r="BO890" s="151"/>
    </row>
    <row r="891" ht="15.75" customHeight="1">
      <c r="B891" s="151"/>
      <c r="C891" s="151"/>
      <c r="D891" s="151"/>
      <c r="E891" s="151"/>
      <c r="F891" s="151"/>
      <c r="G891" s="151"/>
      <c r="H891" s="151"/>
      <c r="I891" s="151"/>
      <c r="J891" s="151"/>
      <c r="K891" s="151"/>
      <c r="L891" s="151"/>
      <c r="M891" s="151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  <c r="AA891" s="151"/>
      <c r="AB891" s="151"/>
      <c r="AC891" s="151"/>
      <c r="AD891" s="151"/>
      <c r="AE891" s="151"/>
      <c r="AF891" s="151"/>
      <c r="AG891" s="151"/>
      <c r="AH891" s="151"/>
      <c r="AI891" s="151"/>
      <c r="AJ891" s="151"/>
      <c r="AK891" s="151"/>
      <c r="BK891" s="151"/>
      <c r="BL891" s="151"/>
      <c r="BM891" s="151"/>
      <c r="BN891" s="151"/>
      <c r="BO891" s="151"/>
    </row>
    <row r="892" ht="15.75" customHeight="1">
      <c r="B892" s="151"/>
      <c r="C892" s="151"/>
      <c r="D892" s="151"/>
      <c r="E892" s="151"/>
      <c r="F892" s="151"/>
      <c r="G892" s="151"/>
      <c r="H892" s="151"/>
      <c r="I892" s="151"/>
      <c r="J892" s="151"/>
      <c r="K892" s="151"/>
      <c r="L892" s="151"/>
      <c r="M892" s="151"/>
      <c r="N892" s="151"/>
      <c r="O892" s="151"/>
      <c r="P892" s="151"/>
      <c r="Q892" s="151"/>
      <c r="R892" s="151"/>
      <c r="S892" s="151"/>
      <c r="T892" s="151"/>
      <c r="U892" s="151"/>
      <c r="V892" s="151"/>
      <c r="W892" s="151"/>
      <c r="X892" s="151"/>
      <c r="Y892" s="151"/>
      <c r="Z892" s="151"/>
      <c r="AA892" s="151"/>
      <c r="AB892" s="151"/>
      <c r="AC892" s="151"/>
      <c r="AD892" s="151"/>
      <c r="AE892" s="151"/>
      <c r="AF892" s="151"/>
      <c r="AG892" s="151"/>
      <c r="AH892" s="151"/>
      <c r="AI892" s="151"/>
      <c r="AJ892" s="151"/>
      <c r="AK892" s="151"/>
      <c r="BK892" s="151"/>
      <c r="BL892" s="151"/>
      <c r="BM892" s="151"/>
      <c r="BN892" s="151"/>
      <c r="BO892" s="151"/>
    </row>
    <row r="893" ht="15.75" customHeight="1">
      <c r="B893" s="151"/>
      <c r="C893" s="151"/>
      <c r="D893" s="151"/>
      <c r="E893" s="151"/>
      <c r="F893" s="151"/>
      <c r="G893" s="151"/>
      <c r="H893" s="151"/>
      <c r="I893" s="151"/>
      <c r="J893" s="151"/>
      <c r="K893" s="151"/>
      <c r="L893" s="151"/>
      <c r="M893" s="151"/>
      <c r="N893" s="151"/>
      <c r="O893" s="151"/>
      <c r="P893" s="151"/>
      <c r="Q893" s="151"/>
      <c r="R893" s="151"/>
      <c r="S893" s="151"/>
      <c r="T893" s="151"/>
      <c r="U893" s="151"/>
      <c r="V893" s="151"/>
      <c r="W893" s="151"/>
      <c r="X893" s="151"/>
      <c r="Y893" s="151"/>
      <c r="Z893" s="151"/>
      <c r="AA893" s="151"/>
      <c r="AB893" s="151"/>
      <c r="AC893" s="151"/>
      <c r="AD893" s="151"/>
      <c r="AE893" s="151"/>
      <c r="AF893" s="151"/>
      <c r="AG893" s="151"/>
      <c r="AH893" s="151"/>
      <c r="AI893" s="151"/>
      <c r="AJ893" s="151"/>
      <c r="AK893" s="151"/>
      <c r="BK893" s="151"/>
      <c r="BL893" s="151"/>
      <c r="BM893" s="151"/>
      <c r="BN893" s="151"/>
      <c r="BO893" s="151"/>
    </row>
    <row r="894" ht="15.75" customHeight="1">
      <c r="B894" s="151"/>
      <c r="C894" s="151"/>
      <c r="D894" s="151"/>
      <c r="E894" s="151"/>
      <c r="F894" s="151"/>
      <c r="G894" s="151"/>
      <c r="H894" s="151"/>
      <c r="I894" s="151"/>
      <c r="J894" s="151"/>
      <c r="K894" s="151"/>
      <c r="L894" s="151"/>
      <c r="M894" s="151"/>
      <c r="N894" s="151"/>
      <c r="O894" s="151"/>
      <c r="P894" s="151"/>
      <c r="Q894" s="151"/>
      <c r="R894" s="151"/>
      <c r="S894" s="151"/>
      <c r="T894" s="151"/>
      <c r="U894" s="151"/>
      <c r="V894" s="151"/>
      <c r="W894" s="151"/>
      <c r="X894" s="151"/>
      <c r="Y894" s="151"/>
      <c r="Z894" s="151"/>
      <c r="AA894" s="151"/>
      <c r="AB894" s="151"/>
      <c r="AC894" s="151"/>
      <c r="AD894" s="151"/>
      <c r="AE894" s="151"/>
      <c r="AF894" s="151"/>
      <c r="AG894" s="151"/>
      <c r="AH894" s="151"/>
      <c r="AI894" s="151"/>
      <c r="AJ894" s="151"/>
      <c r="AK894" s="151"/>
      <c r="BK894" s="151"/>
      <c r="BL894" s="151"/>
      <c r="BM894" s="151"/>
      <c r="BN894" s="151"/>
      <c r="BO894" s="151"/>
    </row>
    <row r="895" ht="15.75" customHeight="1">
      <c r="B895" s="151"/>
      <c r="C895" s="151"/>
      <c r="D895" s="151"/>
      <c r="E895" s="151"/>
      <c r="F895" s="151"/>
      <c r="G895" s="151"/>
      <c r="H895" s="151"/>
      <c r="I895" s="151"/>
      <c r="J895" s="151"/>
      <c r="K895" s="151"/>
      <c r="L895" s="151"/>
      <c r="M895" s="151"/>
      <c r="N895" s="151"/>
      <c r="O895" s="151"/>
      <c r="P895" s="151"/>
      <c r="Q895" s="151"/>
      <c r="R895" s="151"/>
      <c r="S895" s="151"/>
      <c r="T895" s="151"/>
      <c r="U895" s="151"/>
      <c r="V895" s="151"/>
      <c r="W895" s="151"/>
      <c r="X895" s="151"/>
      <c r="Y895" s="151"/>
      <c r="Z895" s="151"/>
      <c r="AA895" s="151"/>
      <c r="AB895" s="151"/>
      <c r="AC895" s="151"/>
      <c r="AD895" s="151"/>
      <c r="AE895" s="151"/>
      <c r="AF895" s="151"/>
      <c r="AG895" s="151"/>
      <c r="AH895" s="151"/>
      <c r="AI895" s="151"/>
      <c r="AJ895" s="151"/>
      <c r="AK895" s="151"/>
      <c r="BK895" s="151"/>
      <c r="BL895" s="151"/>
      <c r="BM895" s="151"/>
      <c r="BN895" s="151"/>
      <c r="BO895" s="151"/>
    </row>
    <row r="896" ht="15.75" customHeight="1">
      <c r="B896" s="151"/>
      <c r="C896" s="151"/>
      <c r="D896" s="151"/>
      <c r="E896" s="151"/>
      <c r="F896" s="151"/>
      <c r="G896" s="151"/>
      <c r="H896" s="151"/>
      <c r="I896" s="151"/>
      <c r="J896" s="151"/>
      <c r="K896" s="151"/>
      <c r="L896" s="151"/>
      <c r="M896" s="151"/>
      <c r="N896" s="151"/>
      <c r="O896" s="151"/>
      <c r="P896" s="151"/>
      <c r="Q896" s="151"/>
      <c r="R896" s="151"/>
      <c r="S896" s="151"/>
      <c r="T896" s="151"/>
      <c r="U896" s="151"/>
      <c r="V896" s="151"/>
      <c r="W896" s="151"/>
      <c r="X896" s="151"/>
      <c r="Y896" s="151"/>
      <c r="Z896" s="151"/>
      <c r="AA896" s="151"/>
      <c r="AB896" s="151"/>
      <c r="AC896" s="151"/>
      <c r="AD896" s="151"/>
      <c r="AE896" s="151"/>
      <c r="AF896" s="151"/>
      <c r="AG896" s="151"/>
      <c r="AH896" s="151"/>
      <c r="AI896" s="151"/>
      <c r="AJ896" s="151"/>
      <c r="AK896" s="151"/>
      <c r="BK896" s="151"/>
      <c r="BL896" s="151"/>
      <c r="BM896" s="151"/>
      <c r="BN896" s="151"/>
      <c r="BO896" s="151"/>
    </row>
    <row r="897" ht="15.75" customHeight="1">
      <c r="B897" s="151"/>
      <c r="C897" s="151"/>
      <c r="D897" s="151"/>
      <c r="E897" s="151"/>
      <c r="F897" s="151"/>
      <c r="G897" s="151"/>
      <c r="H897" s="151"/>
      <c r="I897" s="151"/>
      <c r="J897" s="151"/>
      <c r="K897" s="151"/>
      <c r="L897" s="151"/>
      <c r="M897" s="151"/>
      <c r="N897" s="151"/>
      <c r="O897" s="151"/>
      <c r="P897" s="151"/>
      <c r="Q897" s="151"/>
      <c r="R897" s="151"/>
      <c r="S897" s="151"/>
      <c r="T897" s="151"/>
      <c r="U897" s="151"/>
      <c r="V897" s="151"/>
      <c r="W897" s="151"/>
      <c r="X897" s="151"/>
      <c r="Y897" s="151"/>
      <c r="Z897" s="151"/>
      <c r="AA897" s="151"/>
      <c r="AB897" s="151"/>
      <c r="AC897" s="151"/>
      <c r="AD897" s="151"/>
      <c r="AE897" s="151"/>
      <c r="AF897" s="151"/>
      <c r="AG897" s="151"/>
      <c r="AH897" s="151"/>
      <c r="AI897" s="151"/>
      <c r="AJ897" s="151"/>
      <c r="AK897" s="151"/>
      <c r="BK897" s="151"/>
      <c r="BL897" s="151"/>
      <c r="BM897" s="151"/>
      <c r="BN897" s="151"/>
      <c r="BO897" s="151"/>
    </row>
    <row r="898" ht="15.75" customHeight="1">
      <c r="B898" s="151"/>
      <c r="C898" s="151"/>
      <c r="D898" s="151"/>
      <c r="E898" s="151"/>
      <c r="F898" s="151"/>
      <c r="G898" s="151"/>
      <c r="H898" s="151"/>
      <c r="I898" s="151"/>
      <c r="J898" s="151"/>
      <c r="K898" s="151"/>
      <c r="L898" s="151"/>
      <c r="M898" s="151"/>
      <c r="N898" s="151"/>
      <c r="O898" s="151"/>
      <c r="P898" s="151"/>
      <c r="Q898" s="151"/>
      <c r="R898" s="151"/>
      <c r="S898" s="151"/>
      <c r="T898" s="151"/>
      <c r="U898" s="151"/>
      <c r="V898" s="151"/>
      <c r="W898" s="151"/>
      <c r="X898" s="151"/>
      <c r="Y898" s="151"/>
      <c r="Z898" s="151"/>
      <c r="AA898" s="151"/>
      <c r="AB898" s="151"/>
      <c r="AC898" s="151"/>
      <c r="AD898" s="151"/>
      <c r="AE898" s="151"/>
      <c r="AF898" s="151"/>
      <c r="AG898" s="151"/>
      <c r="AH898" s="151"/>
      <c r="AI898" s="151"/>
      <c r="AJ898" s="151"/>
      <c r="AK898" s="151"/>
      <c r="BK898" s="151"/>
      <c r="BL898" s="151"/>
      <c r="BM898" s="151"/>
      <c r="BN898" s="151"/>
      <c r="BO898" s="151"/>
    </row>
    <row r="899" ht="15.75" customHeight="1">
      <c r="B899" s="151"/>
      <c r="C899" s="151"/>
      <c r="D899" s="151"/>
      <c r="E899" s="151"/>
      <c r="F899" s="151"/>
      <c r="G899" s="151"/>
      <c r="H899" s="151"/>
      <c r="I899" s="151"/>
      <c r="J899" s="151"/>
      <c r="K899" s="151"/>
      <c r="L899" s="151"/>
      <c r="M899" s="151"/>
      <c r="N899" s="151"/>
      <c r="O899" s="151"/>
      <c r="P899" s="151"/>
      <c r="Q899" s="151"/>
      <c r="R899" s="151"/>
      <c r="S899" s="151"/>
      <c r="T899" s="151"/>
      <c r="U899" s="151"/>
      <c r="V899" s="151"/>
      <c r="W899" s="151"/>
      <c r="X899" s="151"/>
      <c r="Y899" s="151"/>
      <c r="Z899" s="151"/>
      <c r="AA899" s="151"/>
      <c r="AB899" s="151"/>
      <c r="AC899" s="151"/>
      <c r="AD899" s="151"/>
      <c r="AE899" s="151"/>
      <c r="AF899" s="151"/>
      <c r="AG899" s="151"/>
      <c r="AH899" s="151"/>
      <c r="AI899" s="151"/>
      <c r="AJ899" s="151"/>
      <c r="AK899" s="151"/>
      <c r="BK899" s="151"/>
      <c r="BL899" s="151"/>
      <c r="BM899" s="151"/>
      <c r="BN899" s="151"/>
      <c r="BO899" s="151"/>
    </row>
    <row r="900" ht="15.75" customHeight="1">
      <c r="B900" s="151"/>
      <c r="C900" s="151"/>
      <c r="D900" s="151"/>
      <c r="E900" s="151"/>
      <c r="F900" s="151"/>
      <c r="G900" s="151"/>
      <c r="H900" s="151"/>
      <c r="I900" s="151"/>
      <c r="J900" s="151"/>
      <c r="K900" s="151"/>
      <c r="L900" s="151"/>
      <c r="M900" s="151"/>
      <c r="N900" s="151"/>
      <c r="O900" s="151"/>
      <c r="P900" s="151"/>
      <c r="Q900" s="151"/>
      <c r="R900" s="151"/>
      <c r="S900" s="151"/>
      <c r="T900" s="151"/>
      <c r="U900" s="151"/>
      <c r="V900" s="151"/>
      <c r="W900" s="151"/>
      <c r="X900" s="151"/>
      <c r="Y900" s="151"/>
      <c r="Z900" s="151"/>
      <c r="AA900" s="151"/>
      <c r="AB900" s="151"/>
      <c r="AC900" s="151"/>
      <c r="AD900" s="151"/>
      <c r="AE900" s="151"/>
      <c r="AF900" s="151"/>
      <c r="AG900" s="151"/>
      <c r="AH900" s="151"/>
      <c r="AI900" s="151"/>
      <c r="AJ900" s="151"/>
      <c r="AK900" s="151"/>
      <c r="BK900" s="151"/>
      <c r="BL900" s="151"/>
      <c r="BM900" s="151"/>
      <c r="BN900" s="151"/>
      <c r="BO900" s="151"/>
    </row>
    <row r="901" ht="15.75" customHeight="1">
      <c r="B901" s="151"/>
      <c r="C901" s="151"/>
      <c r="D901" s="151"/>
      <c r="E901" s="151"/>
      <c r="F901" s="151"/>
      <c r="G901" s="151"/>
      <c r="H901" s="151"/>
      <c r="I901" s="151"/>
      <c r="J901" s="151"/>
      <c r="K901" s="151"/>
      <c r="L901" s="151"/>
      <c r="M901" s="151"/>
      <c r="N901" s="151"/>
      <c r="O901" s="151"/>
      <c r="P901" s="151"/>
      <c r="Q901" s="151"/>
      <c r="R901" s="151"/>
      <c r="S901" s="151"/>
      <c r="T901" s="151"/>
      <c r="U901" s="151"/>
      <c r="V901" s="151"/>
      <c r="W901" s="151"/>
      <c r="X901" s="151"/>
      <c r="Y901" s="151"/>
      <c r="Z901" s="151"/>
      <c r="AA901" s="151"/>
      <c r="AB901" s="151"/>
      <c r="AC901" s="151"/>
      <c r="AD901" s="151"/>
      <c r="AE901" s="151"/>
      <c r="AF901" s="151"/>
      <c r="AG901" s="151"/>
      <c r="AH901" s="151"/>
      <c r="AI901" s="151"/>
      <c r="AJ901" s="151"/>
      <c r="AK901" s="151"/>
      <c r="BK901" s="151"/>
      <c r="BL901" s="151"/>
      <c r="BM901" s="151"/>
      <c r="BN901" s="151"/>
      <c r="BO901" s="151"/>
    </row>
    <row r="902" ht="15.75" customHeight="1">
      <c r="B902" s="151"/>
      <c r="C902" s="151"/>
      <c r="D902" s="151"/>
      <c r="E902" s="151"/>
      <c r="F902" s="151"/>
      <c r="G902" s="151"/>
      <c r="H902" s="151"/>
      <c r="I902" s="151"/>
      <c r="J902" s="151"/>
      <c r="K902" s="151"/>
      <c r="L902" s="151"/>
      <c r="M902" s="151"/>
      <c r="N902" s="151"/>
      <c r="O902" s="151"/>
      <c r="P902" s="151"/>
      <c r="Q902" s="151"/>
      <c r="R902" s="151"/>
      <c r="S902" s="151"/>
      <c r="T902" s="151"/>
      <c r="U902" s="151"/>
      <c r="V902" s="151"/>
      <c r="W902" s="151"/>
      <c r="X902" s="151"/>
      <c r="Y902" s="151"/>
      <c r="Z902" s="151"/>
      <c r="AA902" s="151"/>
      <c r="AB902" s="151"/>
      <c r="AC902" s="151"/>
      <c r="AD902" s="151"/>
      <c r="AE902" s="151"/>
      <c r="AF902" s="151"/>
      <c r="AG902" s="151"/>
      <c r="AH902" s="151"/>
      <c r="AI902" s="151"/>
      <c r="AJ902" s="151"/>
      <c r="AK902" s="151"/>
      <c r="BK902" s="151"/>
      <c r="BL902" s="151"/>
      <c r="BM902" s="151"/>
      <c r="BN902" s="151"/>
      <c r="BO902" s="151"/>
    </row>
    <row r="903" ht="15.75" customHeight="1">
      <c r="B903" s="151"/>
      <c r="C903" s="151"/>
      <c r="D903" s="151"/>
      <c r="E903" s="151"/>
      <c r="F903" s="151"/>
      <c r="G903" s="151"/>
      <c r="H903" s="151"/>
      <c r="I903" s="151"/>
      <c r="J903" s="151"/>
      <c r="K903" s="151"/>
      <c r="L903" s="151"/>
      <c r="M903" s="151"/>
      <c r="N903" s="151"/>
      <c r="O903" s="151"/>
      <c r="P903" s="151"/>
      <c r="Q903" s="151"/>
      <c r="R903" s="151"/>
      <c r="S903" s="151"/>
      <c r="T903" s="151"/>
      <c r="U903" s="151"/>
      <c r="V903" s="151"/>
      <c r="W903" s="151"/>
      <c r="X903" s="151"/>
      <c r="Y903" s="151"/>
      <c r="Z903" s="151"/>
      <c r="AA903" s="151"/>
      <c r="AB903" s="151"/>
      <c r="AC903" s="151"/>
      <c r="AD903" s="151"/>
      <c r="AE903" s="151"/>
      <c r="AF903" s="151"/>
      <c r="AG903" s="151"/>
      <c r="AH903" s="151"/>
      <c r="AI903" s="151"/>
      <c r="AJ903" s="151"/>
      <c r="AK903" s="151"/>
      <c r="BK903" s="151"/>
      <c r="BL903" s="151"/>
      <c r="BM903" s="151"/>
      <c r="BN903" s="151"/>
      <c r="BO903" s="151"/>
    </row>
    <row r="904" ht="15.75" customHeight="1">
      <c r="B904" s="151"/>
      <c r="C904" s="151"/>
      <c r="D904" s="151"/>
      <c r="E904" s="151"/>
      <c r="F904" s="151"/>
      <c r="G904" s="151"/>
      <c r="H904" s="151"/>
      <c r="I904" s="151"/>
      <c r="J904" s="151"/>
      <c r="K904" s="151"/>
      <c r="L904" s="151"/>
      <c r="M904" s="151"/>
      <c r="N904" s="151"/>
      <c r="O904" s="151"/>
      <c r="P904" s="151"/>
      <c r="Q904" s="151"/>
      <c r="R904" s="151"/>
      <c r="S904" s="151"/>
      <c r="T904" s="151"/>
      <c r="U904" s="151"/>
      <c r="V904" s="151"/>
      <c r="W904" s="151"/>
      <c r="X904" s="151"/>
      <c r="Y904" s="151"/>
      <c r="Z904" s="151"/>
      <c r="AA904" s="151"/>
      <c r="AB904" s="151"/>
      <c r="AC904" s="151"/>
      <c r="AD904" s="151"/>
      <c r="AE904" s="151"/>
      <c r="AF904" s="151"/>
      <c r="AG904" s="151"/>
      <c r="AH904" s="151"/>
      <c r="AI904" s="151"/>
      <c r="AJ904" s="151"/>
      <c r="AK904" s="151"/>
      <c r="BK904" s="151"/>
      <c r="BL904" s="151"/>
      <c r="BM904" s="151"/>
      <c r="BN904" s="151"/>
      <c r="BO904" s="151"/>
    </row>
    <row r="905" ht="15.75" customHeight="1">
      <c r="B905" s="151"/>
      <c r="C905" s="151"/>
      <c r="D905" s="151"/>
      <c r="E905" s="151"/>
      <c r="F905" s="151"/>
      <c r="G905" s="151"/>
      <c r="H905" s="151"/>
      <c r="I905" s="151"/>
      <c r="J905" s="151"/>
      <c r="K905" s="151"/>
      <c r="L905" s="151"/>
      <c r="M905" s="151"/>
      <c r="N905" s="151"/>
      <c r="O905" s="151"/>
      <c r="P905" s="151"/>
      <c r="Q905" s="151"/>
      <c r="R905" s="151"/>
      <c r="S905" s="151"/>
      <c r="T905" s="151"/>
      <c r="U905" s="151"/>
      <c r="V905" s="151"/>
      <c r="W905" s="151"/>
      <c r="X905" s="151"/>
      <c r="Y905" s="151"/>
      <c r="Z905" s="151"/>
      <c r="AA905" s="151"/>
      <c r="AB905" s="151"/>
      <c r="AC905" s="151"/>
      <c r="AD905" s="151"/>
      <c r="AE905" s="151"/>
      <c r="AF905" s="151"/>
      <c r="AG905" s="151"/>
      <c r="AH905" s="151"/>
      <c r="AI905" s="151"/>
      <c r="AJ905" s="151"/>
      <c r="AK905" s="151"/>
      <c r="BK905" s="151"/>
      <c r="BL905" s="151"/>
      <c r="BM905" s="151"/>
      <c r="BN905" s="151"/>
      <c r="BO905" s="151"/>
    </row>
    <row r="906" ht="15.75" customHeight="1">
      <c r="B906" s="151"/>
      <c r="C906" s="151"/>
      <c r="D906" s="151"/>
      <c r="E906" s="151"/>
      <c r="F906" s="151"/>
      <c r="G906" s="151"/>
      <c r="H906" s="151"/>
      <c r="I906" s="151"/>
      <c r="J906" s="151"/>
      <c r="K906" s="151"/>
      <c r="L906" s="151"/>
      <c r="M906" s="151"/>
      <c r="N906" s="151"/>
      <c r="O906" s="151"/>
      <c r="P906" s="151"/>
      <c r="Q906" s="151"/>
      <c r="R906" s="151"/>
      <c r="S906" s="151"/>
      <c r="T906" s="151"/>
      <c r="U906" s="151"/>
      <c r="V906" s="151"/>
      <c r="W906" s="151"/>
      <c r="X906" s="151"/>
      <c r="Y906" s="151"/>
      <c r="Z906" s="151"/>
      <c r="AA906" s="151"/>
      <c r="AB906" s="151"/>
      <c r="AC906" s="151"/>
      <c r="AD906" s="151"/>
      <c r="AE906" s="151"/>
      <c r="AF906" s="151"/>
      <c r="AG906" s="151"/>
      <c r="AH906" s="151"/>
      <c r="AI906" s="151"/>
      <c r="AJ906" s="151"/>
      <c r="AK906" s="151"/>
      <c r="BK906" s="151"/>
      <c r="BL906" s="151"/>
      <c r="BM906" s="151"/>
      <c r="BN906" s="151"/>
      <c r="BO906" s="151"/>
    </row>
    <row r="907" ht="15.75" customHeight="1">
      <c r="B907" s="151"/>
      <c r="C907" s="151"/>
      <c r="D907" s="151"/>
      <c r="E907" s="151"/>
      <c r="F907" s="151"/>
      <c r="G907" s="151"/>
      <c r="H907" s="151"/>
      <c r="I907" s="151"/>
      <c r="J907" s="151"/>
      <c r="K907" s="151"/>
      <c r="L907" s="151"/>
      <c r="M907" s="151"/>
      <c r="N907" s="151"/>
      <c r="O907" s="151"/>
      <c r="P907" s="151"/>
      <c r="Q907" s="151"/>
      <c r="R907" s="151"/>
      <c r="S907" s="151"/>
      <c r="T907" s="151"/>
      <c r="U907" s="151"/>
      <c r="V907" s="151"/>
      <c r="W907" s="151"/>
      <c r="X907" s="151"/>
      <c r="Y907" s="151"/>
      <c r="Z907" s="151"/>
      <c r="AA907" s="151"/>
      <c r="AB907" s="151"/>
      <c r="AC907" s="151"/>
      <c r="AD907" s="151"/>
      <c r="AE907" s="151"/>
      <c r="AF907" s="151"/>
      <c r="AG907" s="151"/>
      <c r="AH907" s="151"/>
      <c r="AI907" s="151"/>
      <c r="AJ907" s="151"/>
      <c r="AK907" s="151"/>
      <c r="BK907" s="151"/>
      <c r="BL907" s="151"/>
      <c r="BM907" s="151"/>
      <c r="BN907" s="151"/>
      <c r="BO907" s="151"/>
    </row>
    <row r="908" ht="15.75" customHeight="1">
      <c r="B908" s="151"/>
      <c r="C908" s="151"/>
      <c r="D908" s="151"/>
      <c r="E908" s="151"/>
      <c r="F908" s="151"/>
      <c r="G908" s="151"/>
      <c r="H908" s="151"/>
      <c r="I908" s="151"/>
      <c r="J908" s="151"/>
      <c r="K908" s="151"/>
      <c r="L908" s="151"/>
      <c r="M908" s="151"/>
      <c r="N908" s="151"/>
      <c r="O908" s="151"/>
      <c r="P908" s="151"/>
      <c r="Q908" s="151"/>
      <c r="R908" s="151"/>
      <c r="S908" s="151"/>
      <c r="T908" s="151"/>
      <c r="U908" s="151"/>
      <c r="V908" s="151"/>
      <c r="W908" s="151"/>
      <c r="X908" s="151"/>
      <c r="Y908" s="151"/>
      <c r="Z908" s="151"/>
      <c r="AA908" s="151"/>
      <c r="AB908" s="151"/>
      <c r="AC908" s="151"/>
      <c r="AD908" s="151"/>
      <c r="AE908" s="151"/>
      <c r="AF908" s="151"/>
      <c r="AG908" s="151"/>
      <c r="AH908" s="151"/>
      <c r="AI908" s="151"/>
      <c r="AJ908" s="151"/>
      <c r="AK908" s="151"/>
      <c r="BK908" s="151"/>
      <c r="BL908" s="151"/>
      <c r="BM908" s="151"/>
      <c r="BN908" s="151"/>
      <c r="BO908" s="151"/>
    </row>
    <row r="909" ht="15.75" customHeight="1">
      <c r="B909" s="151"/>
      <c r="C909" s="151"/>
      <c r="D909" s="151"/>
      <c r="E909" s="151"/>
      <c r="F909" s="151"/>
      <c r="G909" s="151"/>
      <c r="H909" s="151"/>
      <c r="I909" s="151"/>
      <c r="J909" s="151"/>
      <c r="K909" s="151"/>
      <c r="L909" s="151"/>
      <c r="M909" s="151"/>
      <c r="N909" s="151"/>
      <c r="O909" s="151"/>
      <c r="P909" s="151"/>
      <c r="Q909" s="151"/>
      <c r="R909" s="151"/>
      <c r="S909" s="151"/>
      <c r="T909" s="151"/>
      <c r="U909" s="151"/>
      <c r="V909" s="151"/>
      <c r="W909" s="151"/>
      <c r="X909" s="151"/>
      <c r="Y909" s="151"/>
      <c r="Z909" s="151"/>
      <c r="AA909" s="151"/>
      <c r="AB909" s="151"/>
      <c r="AC909" s="151"/>
      <c r="AD909" s="151"/>
      <c r="AE909" s="151"/>
      <c r="AF909" s="151"/>
      <c r="AG909" s="151"/>
      <c r="AH909" s="151"/>
      <c r="AI909" s="151"/>
      <c r="AJ909" s="151"/>
      <c r="AK909" s="151"/>
      <c r="BK909" s="151"/>
      <c r="BL909" s="151"/>
      <c r="BM909" s="151"/>
      <c r="BN909" s="151"/>
      <c r="BO909" s="151"/>
    </row>
    <row r="910" ht="15.75" customHeight="1">
      <c r="B910" s="151"/>
      <c r="C910" s="151"/>
      <c r="D910" s="151"/>
      <c r="E910" s="151"/>
      <c r="F910" s="151"/>
      <c r="G910" s="151"/>
      <c r="H910" s="151"/>
      <c r="I910" s="151"/>
      <c r="J910" s="151"/>
      <c r="K910" s="151"/>
      <c r="L910" s="151"/>
      <c r="M910" s="151"/>
      <c r="N910" s="151"/>
      <c r="O910" s="151"/>
      <c r="P910" s="151"/>
      <c r="Q910" s="151"/>
      <c r="R910" s="151"/>
      <c r="S910" s="151"/>
      <c r="T910" s="151"/>
      <c r="U910" s="151"/>
      <c r="V910" s="151"/>
      <c r="W910" s="151"/>
      <c r="X910" s="151"/>
      <c r="Y910" s="151"/>
      <c r="Z910" s="151"/>
      <c r="AA910" s="151"/>
      <c r="AB910" s="151"/>
      <c r="AC910" s="151"/>
      <c r="AD910" s="151"/>
      <c r="AE910" s="151"/>
      <c r="AF910" s="151"/>
      <c r="AG910" s="151"/>
      <c r="AH910" s="151"/>
      <c r="AI910" s="151"/>
      <c r="AJ910" s="151"/>
      <c r="AK910" s="151"/>
      <c r="BK910" s="151"/>
      <c r="BL910" s="151"/>
      <c r="BM910" s="151"/>
      <c r="BN910" s="151"/>
      <c r="BO910" s="151"/>
    </row>
    <row r="911" ht="15.75" customHeight="1">
      <c r="B911" s="151"/>
      <c r="C911" s="151"/>
      <c r="D911" s="151"/>
      <c r="E911" s="151"/>
      <c r="F911" s="151"/>
      <c r="G911" s="151"/>
      <c r="H911" s="151"/>
      <c r="I911" s="151"/>
      <c r="J911" s="151"/>
      <c r="K911" s="151"/>
      <c r="L911" s="151"/>
      <c r="M911" s="151"/>
      <c r="N911" s="151"/>
      <c r="O911" s="151"/>
      <c r="P911" s="151"/>
      <c r="Q911" s="151"/>
      <c r="R911" s="151"/>
      <c r="S911" s="151"/>
      <c r="T911" s="151"/>
      <c r="U911" s="151"/>
      <c r="V911" s="151"/>
      <c r="W911" s="151"/>
      <c r="X911" s="151"/>
      <c r="Y911" s="151"/>
      <c r="Z911" s="151"/>
      <c r="AA911" s="151"/>
      <c r="AB911" s="151"/>
      <c r="AC911" s="151"/>
      <c r="AD911" s="151"/>
      <c r="AE911" s="151"/>
      <c r="AF911" s="151"/>
      <c r="AG911" s="151"/>
      <c r="AH911" s="151"/>
      <c r="AI911" s="151"/>
      <c r="AJ911" s="151"/>
      <c r="AK911" s="151"/>
      <c r="BK911" s="151"/>
      <c r="BL911" s="151"/>
      <c r="BM911" s="151"/>
      <c r="BN911" s="151"/>
      <c r="BO911" s="151"/>
    </row>
    <row r="912" ht="15.75" customHeight="1">
      <c r="B912" s="151"/>
      <c r="C912" s="151"/>
      <c r="D912" s="151"/>
      <c r="E912" s="151"/>
      <c r="F912" s="151"/>
      <c r="G912" s="151"/>
      <c r="H912" s="151"/>
      <c r="I912" s="151"/>
      <c r="J912" s="151"/>
      <c r="K912" s="151"/>
      <c r="L912" s="151"/>
      <c r="M912" s="151"/>
      <c r="N912" s="151"/>
      <c r="O912" s="151"/>
      <c r="P912" s="151"/>
      <c r="Q912" s="151"/>
      <c r="R912" s="151"/>
      <c r="S912" s="151"/>
      <c r="T912" s="151"/>
      <c r="U912" s="151"/>
      <c r="V912" s="151"/>
      <c r="W912" s="151"/>
      <c r="X912" s="151"/>
      <c r="Y912" s="151"/>
      <c r="Z912" s="151"/>
      <c r="AA912" s="151"/>
      <c r="AB912" s="151"/>
      <c r="AC912" s="151"/>
      <c r="AD912" s="151"/>
      <c r="AE912" s="151"/>
      <c r="AF912" s="151"/>
      <c r="AG912" s="151"/>
      <c r="AH912" s="151"/>
      <c r="AI912" s="151"/>
      <c r="AJ912" s="151"/>
      <c r="AK912" s="151"/>
      <c r="BK912" s="151"/>
      <c r="BL912" s="151"/>
      <c r="BM912" s="151"/>
      <c r="BN912" s="151"/>
      <c r="BO912" s="151"/>
    </row>
    <row r="913" ht="15.75" customHeight="1">
      <c r="B913" s="151"/>
      <c r="C913" s="151"/>
      <c r="D913" s="151"/>
      <c r="E913" s="151"/>
      <c r="F913" s="151"/>
      <c r="G913" s="151"/>
      <c r="H913" s="151"/>
      <c r="I913" s="151"/>
      <c r="J913" s="151"/>
      <c r="K913" s="151"/>
      <c r="L913" s="151"/>
      <c r="M913" s="151"/>
      <c r="N913" s="151"/>
      <c r="O913" s="151"/>
      <c r="P913" s="151"/>
      <c r="Q913" s="151"/>
      <c r="R913" s="151"/>
      <c r="S913" s="151"/>
      <c r="T913" s="151"/>
      <c r="U913" s="151"/>
      <c r="V913" s="151"/>
      <c r="W913" s="151"/>
      <c r="X913" s="151"/>
      <c r="Y913" s="151"/>
      <c r="Z913" s="151"/>
      <c r="AA913" s="151"/>
      <c r="AB913" s="151"/>
      <c r="AC913" s="151"/>
      <c r="AD913" s="151"/>
      <c r="AE913" s="151"/>
      <c r="AF913" s="151"/>
      <c r="AG913" s="151"/>
      <c r="AH913" s="151"/>
      <c r="AI913" s="151"/>
      <c r="AJ913" s="151"/>
      <c r="AK913" s="151"/>
      <c r="BK913" s="151"/>
      <c r="BL913" s="151"/>
      <c r="BM913" s="151"/>
      <c r="BN913" s="151"/>
      <c r="BO913" s="151"/>
    </row>
    <row r="914" ht="15.75" customHeight="1">
      <c r="B914" s="151"/>
      <c r="C914" s="151"/>
      <c r="D914" s="151"/>
      <c r="E914" s="151"/>
      <c r="F914" s="151"/>
      <c r="G914" s="151"/>
      <c r="H914" s="151"/>
      <c r="I914" s="151"/>
      <c r="J914" s="151"/>
      <c r="K914" s="151"/>
      <c r="L914" s="151"/>
      <c r="M914" s="151"/>
      <c r="N914" s="151"/>
      <c r="O914" s="151"/>
      <c r="P914" s="151"/>
      <c r="Q914" s="151"/>
      <c r="R914" s="151"/>
      <c r="S914" s="151"/>
      <c r="T914" s="151"/>
      <c r="U914" s="151"/>
      <c r="V914" s="151"/>
      <c r="W914" s="151"/>
      <c r="X914" s="151"/>
      <c r="Y914" s="151"/>
      <c r="Z914" s="151"/>
      <c r="AA914" s="151"/>
      <c r="AB914" s="151"/>
      <c r="AC914" s="151"/>
      <c r="AD914" s="151"/>
      <c r="AE914" s="151"/>
      <c r="AF914" s="151"/>
      <c r="AG914" s="151"/>
      <c r="AH914" s="151"/>
      <c r="AI914" s="151"/>
      <c r="AJ914" s="151"/>
      <c r="AK914" s="151"/>
      <c r="BK914" s="151"/>
      <c r="BL914" s="151"/>
      <c r="BM914" s="151"/>
      <c r="BN914" s="151"/>
      <c r="BO914" s="151"/>
    </row>
    <row r="915" ht="15.75" customHeight="1">
      <c r="B915" s="151"/>
      <c r="C915" s="151"/>
      <c r="D915" s="151"/>
      <c r="E915" s="151"/>
      <c r="F915" s="151"/>
      <c r="G915" s="151"/>
      <c r="H915" s="151"/>
      <c r="I915" s="151"/>
      <c r="J915" s="151"/>
      <c r="K915" s="151"/>
      <c r="L915" s="151"/>
      <c r="M915" s="151"/>
      <c r="N915" s="151"/>
      <c r="O915" s="151"/>
      <c r="P915" s="151"/>
      <c r="Q915" s="151"/>
      <c r="R915" s="151"/>
      <c r="S915" s="151"/>
      <c r="T915" s="151"/>
      <c r="U915" s="151"/>
      <c r="V915" s="151"/>
      <c r="W915" s="151"/>
      <c r="X915" s="151"/>
      <c r="Y915" s="151"/>
      <c r="Z915" s="151"/>
      <c r="AA915" s="151"/>
      <c r="AB915" s="151"/>
      <c r="AC915" s="151"/>
      <c r="AD915" s="151"/>
      <c r="AE915" s="151"/>
      <c r="AF915" s="151"/>
      <c r="AG915" s="151"/>
      <c r="AH915" s="151"/>
      <c r="AI915" s="151"/>
      <c r="AJ915" s="151"/>
      <c r="AK915" s="151"/>
      <c r="BK915" s="151"/>
      <c r="BL915" s="151"/>
      <c r="BM915" s="151"/>
      <c r="BN915" s="151"/>
      <c r="BO915" s="151"/>
    </row>
    <row r="916" ht="15.75" customHeight="1">
      <c r="B916" s="151"/>
      <c r="C916" s="151"/>
      <c r="D916" s="151"/>
      <c r="E916" s="151"/>
      <c r="F916" s="151"/>
      <c r="G916" s="151"/>
      <c r="H916" s="151"/>
      <c r="I916" s="151"/>
      <c r="J916" s="151"/>
      <c r="K916" s="151"/>
      <c r="L916" s="151"/>
      <c r="M916" s="151"/>
      <c r="N916" s="151"/>
      <c r="O916" s="151"/>
      <c r="P916" s="151"/>
      <c r="Q916" s="151"/>
      <c r="R916" s="151"/>
      <c r="S916" s="151"/>
      <c r="T916" s="151"/>
      <c r="U916" s="151"/>
      <c r="V916" s="151"/>
      <c r="W916" s="151"/>
      <c r="X916" s="151"/>
      <c r="Y916" s="151"/>
      <c r="Z916" s="151"/>
      <c r="AA916" s="151"/>
      <c r="AB916" s="151"/>
      <c r="AC916" s="151"/>
      <c r="AD916" s="151"/>
      <c r="AE916" s="151"/>
      <c r="AF916" s="151"/>
      <c r="AG916" s="151"/>
      <c r="AH916" s="151"/>
      <c r="AI916" s="151"/>
      <c r="AJ916" s="151"/>
      <c r="AK916" s="151"/>
      <c r="BK916" s="151"/>
      <c r="BL916" s="151"/>
      <c r="BM916" s="151"/>
      <c r="BN916" s="151"/>
      <c r="BO916" s="151"/>
    </row>
    <row r="917" ht="15.75" customHeight="1">
      <c r="B917" s="151"/>
      <c r="C917" s="151"/>
      <c r="D917" s="151"/>
      <c r="E917" s="151"/>
      <c r="F917" s="151"/>
      <c r="G917" s="151"/>
      <c r="H917" s="151"/>
      <c r="I917" s="151"/>
      <c r="J917" s="151"/>
      <c r="K917" s="151"/>
      <c r="L917" s="151"/>
      <c r="M917" s="151"/>
      <c r="N917" s="151"/>
      <c r="O917" s="151"/>
      <c r="P917" s="151"/>
      <c r="Q917" s="151"/>
      <c r="R917" s="151"/>
      <c r="S917" s="151"/>
      <c r="T917" s="151"/>
      <c r="U917" s="151"/>
      <c r="V917" s="151"/>
      <c r="W917" s="151"/>
      <c r="X917" s="151"/>
      <c r="Y917" s="151"/>
      <c r="Z917" s="151"/>
      <c r="AA917" s="151"/>
      <c r="AB917" s="151"/>
      <c r="AC917" s="151"/>
      <c r="AD917" s="151"/>
      <c r="AE917" s="151"/>
      <c r="AF917" s="151"/>
      <c r="AG917" s="151"/>
      <c r="AH917" s="151"/>
      <c r="AI917" s="151"/>
      <c r="AJ917" s="151"/>
      <c r="AK917" s="151"/>
      <c r="BK917" s="151"/>
      <c r="BL917" s="151"/>
      <c r="BM917" s="151"/>
      <c r="BN917" s="151"/>
      <c r="BO917" s="151"/>
    </row>
    <row r="918" ht="15.75" customHeight="1">
      <c r="B918" s="151"/>
      <c r="C918" s="151"/>
      <c r="D918" s="151"/>
      <c r="E918" s="151"/>
      <c r="F918" s="151"/>
      <c r="G918" s="151"/>
      <c r="H918" s="151"/>
      <c r="I918" s="151"/>
      <c r="J918" s="151"/>
      <c r="K918" s="151"/>
      <c r="L918" s="151"/>
      <c r="M918" s="151"/>
      <c r="N918" s="151"/>
      <c r="O918" s="151"/>
      <c r="P918" s="151"/>
      <c r="Q918" s="151"/>
      <c r="R918" s="151"/>
      <c r="S918" s="151"/>
      <c r="T918" s="151"/>
      <c r="U918" s="151"/>
      <c r="V918" s="151"/>
      <c r="W918" s="151"/>
      <c r="X918" s="151"/>
      <c r="Y918" s="151"/>
      <c r="Z918" s="151"/>
      <c r="AA918" s="151"/>
      <c r="AB918" s="151"/>
      <c r="AC918" s="151"/>
      <c r="AD918" s="151"/>
      <c r="AE918" s="151"/>
      <c r="AF918" s="151"/>
      <c r="AG918" s="151"/>
      <c r="AH918" s="151"/>
      <c r="AI918" s="151"/>
      <c r="AJ918" s="151"/>
      <c r="AK918" s="151"/>
      <c r="BK918" s="151"/>
      <c r="BL918" s="151"/>
      <c r="BM918" s="151"/>
      <c r="BN918" s="151"/>
      <c r="BO918" s="151"/>
    </row>
    <row r="919" ht="15.75" customHeight="1">
      <c r="B919" s="151"/>
      <c r="C919" s="151"/>
      <c r="D919" s="151"/>
      <c r="E919" s="151"/>
      <c r="F919" s="151"/>
      <c r="G919" s="151"/>
      <c r="H919" s="151"/>
      <c r="I919" s="151"/>
      <c r="J919" s="151"/>
      <c r="K919" s="151"/>
      <c r="L919" s="151"/>
      <c r="M919" s="151"/>
      <c r="N919" s="151"/>
      <c r="O919" s="151"/>
      <c r="P919" s="151"/>
      <c r="Q919" s="151"/>
      <c r="R919" s="151"/>
      <c r="S919" s="151"/>
      <c r="T919" s="151"/>
      <c r="U919" s="151"/>
      <c r="V919" s="151"/>
      <c r="W919" s="151"/>
      <c r="X919" s="151"/>
      <c r="Y919" s="151"/>
      <c r="Z919" s="151"/>
      <c r="AA919" s="151"/>
      <c r="AB919" s="151"/>
      <c r="AC919" s="151"/>
      <c r="AD919" s="151"/>
      <c r="AE919" s="151"/>
      <c r="AF919" s="151"/>
      <c r="AG919" s="151"/>
      <c r="AH919" s="151"/>
      <c r="AI919" s="151"/>
      <c r="AJ919" s="151"/>
      <c r="AK919" s="151"/>
      <c r="BK919" s="151"/>
      <c r="BL919" s="151"/>
      <c r="BM919" s="151"/>
      <c r="BN919" s="151"/>
      <c r="BO919" s="151"/>
    </row>
    <row r="920" ht="15.75" customHeight="1">
      <c r="B920" s="151"/>
      <c r="C920" s="151"/>
      <c r="D920" s="151"/>
      <c r="E920" s="151"/>
      <c r="F920" s="151"/>
      <c r="G920" s="151"/>
      <c r="H920" s="151"/>
      <c r="I920" s="151"/>
      <c r="J920" s="151"/>
      <c r="K920" s="151"/>
      <c r="L920" s="151"/>
      <c r="M920" s="151"/>
      <c r="N920" s="151"/>
      <c r="O920" s="151"/>
      <c r="P920" s="151"/>
      <c r="Q920" s="151"/>
      <c r="R920" s="151"/>
      <c r="S920" s="151"/>
      <c r="T920" s="151"/>
      <c r="U920" s="151"/>
      <c r="V920" s="151"/>
      <c r="W920" s="151"/>
      <c r="X920" s="151"/>
      <c r="Y920" s="151"/>
      <c r="Z920" s="151"/>
      <c r="AA920" s="151"/>
      <c r="AB920" s="151"/>
      <c r="AC920" s="151"/>
      <c r="AD920" s="151"/>
      <c r="AE920" s="151"/>
      <c r="AF920" s="151"/>
      <c r="AG920" s="151"/>
      <c r="AH920" s="151"/>
      <c r="AI920" s="151"/>
      <c r="AJ920" s="151"/>
      <c r="AK920" s="151"/>
      <c r="BK920" s="151"/>
      <c r="BL920" s="151"/>
      <c r="BM920" s="151"/>
      <c r="BN920" s="151"/>
      <c r="BO920" s="151"/>
    </row>
    <row r="921" ht="15.75" customHeight="1">
      <c r="B921" s="151"/>
      <c r="C921" s="151"/>
      <c r="D921" s="151"/>
      <c r="E921" s="151"/>
      <c r="F921" s="151"/>
      <c r="G921" s="151"/>
      <c r="H921" s="151"/>
      <c r="I921" s="151"/>
      <c r="J921" s="151"/>
      <c r="K921" s="151"/>
      <c r="L921" s="151"/>
      <c r="M921" s="151"/>
      <c r="N921" s="151"/>
      <c r="O921" s="151"/>
      <c r="P921" s="151"/>
      <c r="Q921" s="151"/>
      <c r="R921" s="151"/>
      <c r="S921" s="151"/>
      <c r="T921" s="151"/>
      <c r="U921" s="151"/>
      <c r="V921" s="151"/>
      <c r="W921" s="151"/>
      <c r="X921" s="151"/>
      <c r="Y921" s="151"/>
      <c r="Z921" s="151"/>
      <c r="AA921" s="151"/>
      <c r="AB921" s="151"/>
      <c r="AC921" s="151"/>
      <c r="AD921" s="151"/>
      <c r="AE921" s="151"/>
      <c r="AF921" s="151"/>
      <c r="AG921" s="151"/>
      <c r="AH921" s="151"/>
      <c r="AI921" s="151"/>
      <c r="AJ921" s="151"/>
      <c r="AK921" s="151"/>
      <c r="BK921" s="151"/>
      <c r="BL921" s="151"/>
      <c r="BM921" s="151"/>
      <c r="BN921" s="151"/>
      <c r="BO921" s="151"/>
    </row>
    <row r="922" ht="15.75" customHeight="1">
      <c r="B922" s="151"/>
      <c r="C922" s="151"/>
      <c r="D922" s="151"/>
      <c r="E922" s="151"/>
      <c r="F922" s="151"/>
      <c r="G922" s="151"/>
      <c r="H922" s="151"/>
      <c r="I922" s="151"/>
      <c r="J922" s="151"/>
      <c r="K922" s="151"/>
      <c r="L922" s="151"/>
      <c r="M922" s="151"/>
      <c r="N922" s="151"/>
      <c r="O922" s="151"/>
      <c r="P922" s="151"/>
      <c r="Q922" s="151"/>
      <c r="R922" s="151"/>
      <c r="S922" s="151"/>
      <c r="T922" s="151"/>
      <c r="U922" s="151"/>
      <c r="V922" s="151"/>
      <c r="W922" s="151"/>
      <c r="X922" s="151"/>
      <c r="Y922" s="151"/>
      <c r="Z922" s="151"/>
      <c r="AA922" s="151"/>
      <c r="AB922" s="151"/>
      <c r="AC922" s="151"/>
      <c r="AD922" s="151"/>
      <c r="AE922" s="151"/>
      <c r="AF922" s="151"/>
      <c r="AG922" s="151"/>
      <c r="AH922" s="151"/>
      <c r="AI922" s="151"/>
      <c r="AJ922" s="151"/>
      <c r="AK922" s="151"/>
      <c r="BK922" s="151"/>
      <c r="BL922" s="151"/>
      <c r="BM922" s="151"/>
      <c r="BN922" s="151"/>
      <c r="BO922" s="151"/>
    </row>
    <row r="923" ht="15.75" customHeight="1">
      <c r="B923" s="151"/>
      <c r="C923" s="151"/>
      <c r="D923" s="151"/>
      <c r="E923" s="151"/>
      <c r="F923" s="151"/>
      <c r="G923" s="151"/>
      <c r="H923" s="151"/>
      <c r="I923" s="151"/>
      <c r="J923" s="151"/>
      <c r="K923" s="151"/>
      <c r="L923" s="151"/>
      <c r="M923" s="151"/>
      <c r="N923" s="151"/>
      <c r="O923" s="151"/>
      <c r="P923" s="151"/>
      <c r="Q923" s="151"/>
      <c r="R923" s="151"/>
      <c r="S923" s="151"/>
      <c r="T923" s="151"/>
      <c r="U923" s="151"/>
      <c r="V923" s="151"/>
      <c r="W923" s="151"/>
      <c r="X923" s="151"/>
      <c r="Y923" s="151"/>
      <c r="Z923" s="151"/>
      <c r="AA923" s="151"/>
      <c r="AB923" s="151"/>
      <c r="AC923" s="151"/>
      <c r="AD923" s="151"/>
      <c r="AE923" s="151"/>
      <c r="AF923" s="151"/>
      <c r="AG923" s="151"/>
      <c r="AH923" s="151"/>
      <c r="AI923" s="151"/>
      <c r="AJ923" s="151"/>
      <c r="AK923" s="151"/>
      <c r="BK923" s="151"/>
      <c r="BL923" s="151"/>
      <c r="BM923" s="151"/>
      <c r="BN923" s="151"/>
      <c r="BO923" s="151"/>
    </row>
    <row r="924" ht="15.75" customHeight="1">
      <c r="B924" s="151"/>
      <c r="C924" s="151"/>
      <c r="D924" s="151"/>
      <c r="E924" s="151"/>
      <c r="F924" s="151"/>
      <c r="G924" s="151"/>
      <c r="H924" s="151"/>
      <c r="I924" s="151"/>
      <c r="J924" s="151"/>
      <c r="K924" s="151"/>
      <c r="L924" s="151"/>
      <c r="M924" s="151"/>
      <c r="N924" s="151"/>
      <c r="O924" s="151"/>
      <c r="P924" s="151"/>
      <c r="Q924" s="151"/>
      <c r="R924" s="151"/>
      <c r="S924" s="151"/>
      <c r="T924" s="151"/>
      <c r="U924" s="151"/>
      <c r="V924" s="151"/>
      <c r="W924" s="151"/>
      <c r="X924" s="151"/>
      <c r="Y924" s="151"/>
      <c r="Z924" s="151"/>
      <c r="AA924" s="151"/>
      <c r="AB924" s="151"/>
      <c r="AC924" s="151"/>
      <c r="AD924" s="151"/>
      <c r="AE924" s="151"/>
      <c r="AF924" s="151"/>
      <c r="AG924" s="151"/>
      <c r="AH924" s="151"/>
      <c r="AI924" s="151"/>
      <c r="AJ924" s="151"/>
      <c r="AK924" s="151"/>
      <c r="BK924" s="151"/>
      <c r="BL924" s="151"/>
      <c r="BM924" s="151"/>
      <c r="BN924" s="151"/>
      <c r="BO924" s="151"/>
    </row>
    <row r="925" ht="15.75" customHeight="1">
      <c r="B925" s="151"/>
      <c r="C925" s="151"/>
      <c r="D925" s="151"/>
      <c r="E925" s="151"/>
      <c r="F925" s="151"/>
      <c r="G925" s="151"/>
      <c r="H925" s="151"/>
      <c r="I925" s="151"/>
      <c r="J925" s="151"/>
      <c r="K925" s="151"/>
      <c r="L925" s="151"/>
      <c r="M925" s="151"/>
      <c r="N925" s="151"/>
      <c r="O925" s="151"/>
      <c r="P925" s="151"/>
      <c r="Q925" s="151"/>
      <c r="R925" s="151"/>
      <c r="S925" s="151"/>
      <c r="T925" s="151"/>
      <c r="U925" s="151"/>
      <c r="V925" s="151"/>
      <c r="W925" s="151"/>
      <c r="X925" s="151"/>
      <c r="Y925" s="151"/>
      <c r="Z925" s="151"/>
      <c r="AA925" s="151"/>
      <c r="AB925" s="151"/>
      <c r="AC925" s="151"/>
      <c r="AD925" s="151"/>
      <c r="AE925" s="151"/>
      <c r="AF925" s="151"/>
      <c r="AG925" s="151"/>
      <c r="AH925" s="151"/>
      <c r="AI925" s="151"/>
      <c r="AJ925" s="151"/>
      <c r="AK925" s="151"/>
      <c r="BK925" s="151"/>
      <c r="BL925" s="151"/>
      <c r="BM925" s="151"/>
      <c r="BN925" s="151"/>
      <c r="BO925" s="151"/>
    </row>
    <row r="926" ht="15.75" customHeight="1">
      <c r="B926" s="151"/>
      <c r="C926" s="151"/>
      <c r="D926" s="151"/>
      <c r="E926" s="151"/>
      <c r="F926" s="151"/>
      <c r="G926" s="151"/>
      <c r="H926" s="151"/>
      <c r="I926" s="151"/>
      <c r="J926" s="151"/>
      <c r="K926" s="151"/>
      <c r="L926" s="151"/>
      <c r="M926" s="151"/>
      <c r="N926" s="151"/>
      <c r="O926" s="151"/>
      <c r="P926" s="151"/>
      <c r="Q926" s="151"/>
      <c r="R926" s="151"/>
      <c r="S926" s="151"/>
      <c r="T926" s="151"/>
      <c r="U926" s="151"/>
      <c r="V926" s="151"/>
      <c r="W926" s="151"/>
      <c r="X926" s="151"/>
      <c r="Y926" s="151"/>
      <c r="Z926" s="151"/>
      <c r="AA926" s="151"/>
      <c r="AB926" s="151"/>
      <c r="AC926" s="151"/>
      <c r="AD926" s="151"/>
      <c r="AE926" s="151"/>
      <c r="AF926" s="151"/>
      <c r="AG926" s="151"/>
      <c r="AH926" s="151"/>
      <c r="AI926" s="151"/>
      <c r="AJ926" s="151"/>
      <c r="AK926" s="151"/>
      <c r="BK926" s="151"/>
      <c r="BL926" s="151"/>
      <c r="BM926" s="151"/>
      <c r="BN926" s="151"/>
      <c r="BO926" s="151"/>
    </row>
    <row r="927" ht="15.75" customHeight="1">
      <c r="B927" s="151"/>
      <c r="C927" s="151"/>
      <c r="D927" s="151"/>
      <c r="E927" s="151"/>
      <c r="F927" s="151"/>
      <c r="G927" s="151"/>
      <c r="H927" s="151"/>
      <c r="I927" s="151"/>
      <c r="J927" s="151"/>
      <c r="K927" s="151"/>
      <c r="L927" s="151"/>
      <c r="M927" s="151"/>
      <c r="N927" s="151"/>
      <c r="O927" s="151"/>
      <c r="P927" s="151"/>
      <c r="Q927" s="151"/>
      <c r="R927" s="151"/>
      <c r="S927" s="151"/>
      <c r="T927" s="151"/>
      <c r="U927" s="151"/>
      <c r="V927" s="151"/>
      <c r="W927" s="151"/>
      <c r="X927" s="151"/>
      <c r="Y927" s="151"/>
      <c r="Z927" s="151"/>
      <c r="AA927" s="151"/>
      <c r="AB927" s="151"/>
      <c r="AC927" s="151"/>
      <c r="AD927" s="151"/>
      <c r="AE927" s="151"/>
      <c r="AF927" s="151"/>
      <c r="AG927" s="151"/>
      <c r="AH927" s="151"/>
      <c r="AI927" s="151"/>
      <c r="AJ927" s="151"/>
      <c r="AK927" s="151"/>
      <c r="BK927" s="151"/>
      <c r="BL927" s="151"/>
      <c r="BM927" s="151"/>
      <c r="BN927" s="151"/>
      <c r="BO927" s="151"/>
    </row>
    <row r="928" ht="15.75" customHeight="1">
      <c r="B928" s="151"/>
      <c r="C928" s="151"/>
      <c r="D928" s="151"/>
      <c r="E928" s="151"/>
      <c r="F928" s="151"/>
      <c r="G928" s="151"/>
      <c r="H928" s="151"/>
      <c r="I928" s="151"/>
      <c r="J928" s="151"/>
      <c r="K928" s="151"/>
      <c r="L928" s="151"/>
      <c r="M928" s="151"/>
      <c r="N928" s="151"/>
      <c r="O928" s="151"/>
      <c r="P928" s="151"/>
      <c r="Q928" s="151"/>
      <c r="R928" s="151"/>
      <c r="S928" s="151"/>
      <c r="T928" s="151"/>
      <c r="U928" s="151"/>
      <c r="V928" s="151"/>
      <c r="W928" s="151"/>
      <c r="X928" s="151"/>
      <c r="Y928" s="151"/>
      <c r="Z928" s="151"/>
      <c r="AA928" s="151"/>
      <c r="AB928" s="151"/>
      <c r="AC928" s="151"/>
      <c r="AD928" s="151"/>
      <c r="AE928" s="151"/>
      <c r="AF928" s="151"/>
      <c r="AG928" s="151"/>
      <c r="AH928" s="151"/>
      <c r="AI928" s="151"/>
      <c r="AJ928" s="151"/>
      <c r="AK928" s="151"/>
      <c r="BK928" s="151"/>
      <c r="BL928" s="151"/>
      <c r="BM928" s="151"/>
      <c r="BN928" s="151"/>
      <c r="BO928" s="151"/>
    </row>
    <row r="929" ht="15.75" customHeight="1">
      <c r="B929" s="151"/>
      <c r="C929" s="151"/>
      <c r="D929" s="151"/>
      <c r="E929" s="151"/>
      <c r="F929" s="151"/>
      <c r="G929" s="151"/>
      <c r="H929" s="151"/>
      <c r="I929" s="151"/>
      <c r="J929" s="151"/>
      <c r="K929" s="151"/>
      <c r="L929" s="151"/>
      <c r="M929" s="151"/>
      <c r="N929" s="151"/>
      <c r="O929" s="151"/>
      <c r="P929" s="151"/>
      <c r="Q929" s="151"/>
      <c r="R929" s="151"/>
      <c r="S929" s="151"/>
      <c r="T929" s="151"/>
      <c r="U929" s="151"/>
      <c r="V929" s="151"/>
      <c r="W929" s="151"/>
      <c r="X929" s="151"/>
      <c r="Y929" s="151"/>
      <c r="Z929" s="151"/>
      <c r="AA929" s="151"/>
      <c r="AB929" s="151"/>
      <c r="AC929" s="151"/>
      <c r="AD929" s="151"/>
      <c r="AE929" s="151"/>
      <c r="AF929" s="151"/>
      <c r="AG929" s="151"/>
      <c r="AH929" s="151"/>
      <c r="AI929" s="151"/>
      <c r="AJ929" s="151"/>
      <c r="AK929" s="151"/>
      <c r="BK929" s="151"/>
      <c r="BL929" s="151"/>
      <c r="BM929" s="151"/>
      <c r="BN929" s="151"/>
      <c r="BO929" s="151"/>
    </row>
    <row r="930" ht="15.75" customHeight="1">
      <c r="B930" s="151"/>
      <c r="C930" s="151"/>
      <c r="D930" s="151"/>
      <c r="E930" s="151"/>
      <c r="F930" s="151"/>
      <c r="G930" s="151"/>
      <c r="H930" s="151"/>
      <c r="I930" s="151"/>
      <c r="J930" s="151"/>
      <c r="K930" s="151"/>
      <c r="L930" s="151"/>
      <c r="M930" s="151"/>
      <c r="N930" s="151"/>
      <c r="O930" s="151"/>
      <c r="P930" s="151"/>
      <c r="Q930" s="151"/>
      <c r="R930" s="151"/>
      <c r="S930" s="151"/>
      <c r="T930" s="151"/>
      <c r="U930" s="151"/>
      <c r="V930" s="151"/>
      <c r="W930" s="151"/>
      <c r="X930" s="151"/>
      <c r="Y930" s="151"/>
      <c r="Z930" s="151"/>
      <c r="AA930" s="151"/>
      <c r="AB930" s="151"/>
      <c r="AC930" s="151"/>
      <c r="AD930" s="151"/>
      <c r="AE930" s="151"/>
      <c r="AF930" s="151"/>
      <c r="AG930" s="151"/>
      <c r="AH930" s="151"/>
      <c r="AI930" s="151"/>
      <c r="AJ930" s="151"/>
      <c r="AK930" s="151"/>
      <c r="BK930" s="151"/>
      <c r="BL930" s="151"/>
      <c r="BM930" s="151"/>
      <c r="BN930" s="151"/>
      <c r="BO930" s="151"/>
    </row>
    <row r="931" ht="15.75" customHeight="1">
      <c r="B931" s="151"/>
      <c r="C931" s="151"/>
      <c r="D931" s="151"/>
      <c r="E931" s="151"/>
      <c r="F931" s="151"/>
      <c r="G931" s="151"/>
      <c r="H931" s="151"/>
      <c r="I931" s="151"/>
      <c r="J931" s="151"/>
      <c r="K931" s="151"/>
      <c r="L931" s="151"/>
      <c r="M931" s="151"/>
      <c r="N931" s="151"/>
      <c r="O931" s="151"/>
      <c r="P931" s="151"/>
      <c r="Q931" s="151"/>
      <c r="R931" s="151"/>
      <c r="S931" s="151"/>
      <c r="T931" s="151"/>
      <c r="U931" s="151"/>
      <c r="V931" s="151"/>
      <c r="W931" s="151"/>
      <c r="X931" s="151"/>
      <c r="Y931" s="151"/>
      <c r="Z931" s="151"/>
      <c r="AA931" s="151"/>
      <c r="AB931" s="151"/>
      <c r="AC931" s="151"/>
      <c r="AD931" s="151"/>
      <c r="AE931" s="151"/>
      <c r="AF931" s="151"/>
      <c r="AG931" s="151"/>
      <c r="AH931" s="151"/>
      <c r="AI931" s="151"/>
      <c r="AJ931" s="151"/>
      <c r="AK931" s="151"/>
      <c r="BK931" s="151"/>
      <c r="BL931" s="151"/>
      <c r="BM931" s="151"/>
      <c r="BN931" s="151"/>
      <c r="BO931" s="151"/>
    </row>
    <row r="932" ht="15.75" customHeight="1">
      <c r="B932" s="151"/>
      <c r="C932" s="151"/>
      <c r="D932" s="151"/>
      <c r="E932" s="151"/>
      <c r="F932" s="151"/>
      <c r="G932" s="151"/>
      <c r="H932" s="151"/>
      <c r="I932" s="151"/>
      <c r="J932" s="151"/>
      <c r="K932" s="151"/>
      <c r="L932" s="151"/>
      <c r="M932" s="151"/>
      <c r="N932" s="151"/>
      <c r="O932" s="151"/>
      <c r="P932" s="151"/>
      <c r="Q932" s="151"/>
      <c r="R932" s="151"/>
      <c r="S932" s="151"/>
      <c r="T932" s="151"/>
      <c r="U932" s="151"/>
      <c r="V932" s="151"/>
      <c r="W932" s="151"/>
      <c r="X932" s="151"/>
      <c r="Y932" s="151"/>
      <c r="Z932" s="151"/>
      <c r="AA932" s="151"/>
      <c r="AB932" s="151"/>
      <c r="AC932" s="151"/>
      <c r="AD932" s="151"/>
      <c r="AE932" s="151"/>
      <c r="AF932" s="151"/>
      <c r="AG932" s="151"/>
      <c r="AH932" s="151"/>
      <c r="AI932" s="151"/>
      <c r="AJ932" s="151"/>
      <c r="AK932" s="151"/>
      <c r="BK932" s="151"/>
      <c r="BL932" s="151"/>
      <c r="BM932" s="151"/>
      <c r="BN932" s="151"/>
      <c r="BO932" s="151"/>
    </row>
    <row r="933" ht="15.75" customHeight="1">
      <c r="B933" s="151"/>
      <c r="C933" s="151"/>
      <c r="D933" s="151"/>
      <c r="E933" s="151"/>
      <c r="F933" s="151"/>
      <c r="G933" s="151"/>
      <c r="H933" s="151"/>
      <c r="I933" s="151"/>
      <c r="J933" s="151"/>
      <c r="K933" s="151"/>
      <c r="L933" s="151"/>
      <c r="M933" s="151"/>
      <c r="N933" s="151"/>
      <c r="O933" s="151"/>
      <c r="P933" s="151"/>
      <c r="Q933" s="151"/>
      <c r="R933" s="151"/>
      <c r="S933" s="151"/>
      <c r="T933" s="151"/>
      <c r="U933" s="151"/>
      <c r="V933" s="151"/>
      <c r="W933" s="151"/>
      <c r="X933" s="151"/>
      <c r="Y933" s="151"/>
      <c r="Z933" s="151"/>
      <c r="AA933" s="151"/>
      <c r="AB933" s="151"/>
      <c r="AC933" s="151"/>
      <c r="AD933" s="151"/>
      <c r="AE933" s="151"/>
      <c r="AF933" s="151"/>
      <c r="AG933" s="151"/>
      <c r="AH933" s="151"/>
      <c r="AI933" s="151"/>
      <c r="AJ933" s="151"/>
      <c r="AK933" s="151"/>
      <c r="BK933" s="151"/>
      <c r="BL933" s="151"/>
      <c r="BM933" s="151"/>
      <c r="BN933" s="151"/>
      <c r="BO933" s="151"/>
    </row>
    <row r="934" ht="15.75" customHeight="1">
      <c r="B934" s="151"/>
      <c r="C934" s="151"/>
      <c r="D934" s="151"/>
      <c r="E934" s="151"/>
      <c r="F934" s="151"/>
      <c r="G934" s="151"/>
      <c r="H934" s="151"/>
      <c r="I934" s="151"/>
      <c r="J934" s="151"/>
      <c r="K934" s="151"/>
      <c r="L934" s="151"/>
      <c r="M934" s="151"/>
      <c r="N934" s="151"/>
      <c r="O934" s="151"/>
      <c r="P934" s="151"/>
      <c r="Q934" s="151"/>
      <c r="R934" s="151"/>
      <c r="S934" s="151"/>
      <c r="T934" s="151"/>
      <c r="U934" s="151"/>
      <c r="V934" s="151"/>
      <c r="W934" s="151"/>
      <c r="X934" s="151"/>
      <c r="Y934" s="151"/>
      <c r="Z934" s="151"/>
      <c r="AA934" s="151"/>
      <c r="AB934" s="151"/>
      <c r="AC934" s="151"/>
      <c r="AD934" s="151"/>
      <c r="AE934" s="151"/>
      <c r="AF934" s="151"/>
      <c r="AG934" s="151"/>
      <c r="AH934" s="151"/>
      <c r="AI934" s="151"/>
      <c r="AJ934" s="151"/>
      <c r="AK934" s="151"/>
      <c r="BK934" s="151"/>
      <c r="BL934" s="151"/>
      <c r="BM934" s="151"/>
      <c r="BN934" s="151"/>
      <c r="BO934" s="151"/>
    </row>
    <row r="935" ht="15.75" customHeight="1">
      <c r="B935" s="151"/>
      <c r="C935" s="151"/>
      <c r="D935" s="151"/>
      <c r="E935" s="151"/>
      <c r="F935" s="151"/>
      <c r="G935" s="151"/>
      <c r="H935" s="151"/>
      <c r="I935" s="151"/>
      <c r="J935" s="151"/>
      <c r="K935" s="151"/>
      <c r="L935" s="151"/>
      <c r="M935" s="151"/>
      <c r="N935" s="151"/>
      <c r="O935" s="151"/>
      <c r="P935" s="151"/>
      <c r="Q935" s="151"/>
      <c r="R935" s="151"/>
      <c r="S935" s="151"/>
      <c r="T935" s="151"/>
      <c r="U935" s="151"/>
      <c r="V935" s="151"/>
      <c r="W935" s="151"/>
      <c r="X935" s="151"/>
      <c r="Y935" s="151"/>
      <c r="Z935" s="151"/>
      <c r="AA935" s="151"/>
      <c r="AB935" s="151"/>
      <c r="AC935" s="151"/>
      <c r="AD935" s="151"/>
      <c r="AE935" s="151"/>
      <c r="AF935" s="151"/>
      <c r="AG935" s="151"/>
      <c r="AH935" s="151"/>
      <c r="AI935" s="151"/>
      <c r="AJ935" s="151"/>
      <c r="AK935" s="151"/>
      <c r="BK935" s="151"/>
      <c r="BL935" s="151"/>
      <c r="BM935" s="151"/>
      <c r="BN935" s="151"/>
      <c r="BO935" s="151"/>
    </row>
    <row r="936" ht="15.75" customHeight="1">
      <c r="B936" s="151"/>
      <c r="C936" s="151"/>
      <c r="D936" s="151"/>
      <c r="E936" s="151"/>
      <c r="F936" s="151"/>
      <c r="G936" s="151"/>
      <c r="H936" s="151"/>
      <c r="I936" s="151"/>
      <c r="J936" s="151"/>
      <c r="K936" s="151"/>
      <c r="L936" s="151"/>
      <c r="M936" s="151"/>
      <c r="N936" s="151"/>
      <c r="O936" s="151"/>
      <c r="P936" s="151"/>
      <c r="Q936" s="151"/>
      <c r="R936" s="151"/>
      <c r="S936" s="151"/>
      <c r="T936" s="151"/>
      <c r="U936" s="151"/>
      <c r="V936" s="151"/>
      <c r="W936" s="151"/>
      <c r="X936" s="151"/>
      <c r="Y936" s="151"/>
      <c r="Z936" s="151"/>
      <c r="AA936" s="151"/>
      <c r="AB936" s="151"/>
      <c r="AC936" s="151"/>
      <c r="AD936" s="151"/>
      <c r="AE936" s="151"/>
      <c r="AF936" s="151"/>
      <c r="AG936" s="151"/>
      <c r="AH936" s="151"/>
      <c r="AI936" s="151"/>
      <c r="AJ936" s="151"/>
      <c r="AK936" s="151"/>
      <c r="BK936" s="151"/>
      <c r="BL936" s="151"/>
      <c r="BM936" s="151"/>
      <c r="BN936" s="151"/>
      <c r="BO936" s="151"/>
    </row>
    <row r="937" ht="15.75" customHeight="1">
      <c r="B937" s="151"/>
      <c r="C937" s="151"/>
      <c r="D937" s="151"/>
      <c r="E937" s="151"/>
      <c r="F937" s="151"/>
      <c r="G937" s="151"/>
      <c r="H937" s="151"/>
      <c r="I937" s="151"/>
      <c r="J937" s="151"/>
      <c r="K937" s="151"/>
      <c r="L937" s="151"/>
      <c r="M937" s="151"/>
      <c r="N937" s="151"/>
      <c r="O937" s="151"/>
      <c r="P937" s="151"/>
      <c r="Q937" s="151"/>
      <c r="R937" s="151"/>
      <c r="S937" s="151"/>
      <c r="T937" s="151"/>
      <c r="U937" s="151"/>
      <c r="V937" s="151"/>
      <c r="W937" s="151"/>
      <c r="X937" s="151"/>
      <c r="Y937" s="151"/>
      <c r="Z937" s="151"/>
      <c r="AA937" s="151"/>
      <c r="AB937" s="151"/>
      <c r="AC937" s="151"/>
      <c r="AD937" s="151"/>
      <c r="AE937" s="151"/>
      <c r="AF937" s="151"/>
      <c r="AG937" s="151"/>
      <c r="AH937" s="151"/>
      <c r="AI937" s="151"/>
      <c r="AJ937" s="151"/>
      <c r="AK937" s="151"/>
      <c r="BK937" s="151"/>
      <c r="BL937" s="151"/>
      <c r="BM937" s="151"/>
      <c r="BN937" s="151"/>
      <c r="BO937" s="151"/>
    </row>
    <row r="938" ht="15.75" customHeight="1">
      <c r="B938" s="151"/>
      <c r="C938" s="151"/>
      <c r="D938" s="151"/>
      <c r="E938" s="151"/>
      <c r="F938" s="151"/>
      <c r="G938" s="151"/>
      <c r="H938" s="151"/>
      <c r="I938" s="151"/>
      <c r="J938" s="151"/>
      <c r="K938" s="151"/>
      <c r="L938" s="151"/>
      <c r="M938" s="151"/>
      <c r="N938" s="151"/>
      <c r="O938" s="151"/>
      <c r="P938" s="151"/>
      <c r="Q938" s="151"/>
      <c r="R938" s="151"/>
      <c r="S938" s="151"/>
      <c r="T938" s="151"/>
      <c r="U938" s="151"/>
      <c r="V938" s="151"/>
      <c r="W938" s="151"/>
      <c r="X938" s="151"/>
      <c r="Y938" s="151"/>
      <c r="Z938" s="151"/>
      <c r="AA938" s="151"/>
      <c r="AB938" s="151"/>
      <c r="AC938" s="151"/>
      <c r="AD938" s="151"/>
      <c r="AE938" s="151"/>
      <c r="AF938" s="151"/>
      <c r="AG938" s="151"/>
      <c r="AH938" s="151"/>
      <c r="AI938" s="151"/>
      <c r="AJ938" s="151"/>
      <c r="AK938" s="151"/>
      <c r="BK938" s="151"/>
      <c r="BL938" s="151"/>
      <c r="BM938" s="151"/>
      <c r="BN938" s="151"/>
      <c r="BO938" s="151"/>
    </row>
    <row r="939" ht="15.75" customHeight="1">
      <c r="B939" s="151"/>
      <c r="C939" s="151"/>
      <c r="D939" s="151"/>
      <c r="E939" s="151"/>
      <c r="F939" s="151"/>
      <c r="G939" s="151"/>
      <c r="H939" s="151"/>
      <c r="I939" s="151"/>
      <c r="J939" s="151"/>
      <c r="K939" s="151"/>
      <c r="L939" s="151"/>
      <c r="M939" s="151"/>
      <c r="N939" s="151"/>
      <c r="O939" s="151"/>
      <c r="P939" s="151"/>
      <c r="Q939" s="151"/>
      <c r="R939" s="151"/>
      <c r="S939" s="151"/>
      <c r="T939" s="151"/>
      <c r="U939" s="151"/>
      <c r="V939" s="151"/>
      <c r="W939" s="151"/>
      <c r="X939" s="151"/>
      <c r="Y939" s="151"/>
      <c r="Z939" s="151"/>
      <c r="AA939" s="151"/>
      <c r="AB939" s="151"/>
      <c r="AC939" s="151"/>
      <c r="AD939" s="151"/>
      <c r="AE939" s="151"/>
      <c r="AF939" s="151"/>
      <c r="AG939" s="151"/>
      <c r="AH939" s="151"/>
      <c r="AI939" s="151"/>
      <c r="AJ939" s="151"/>
      <c r="AK939" s="151"/>
      <c r="BK939" s="151"/>
      <c r="BL939" s="151"/>
      <c r="BM939" s="151"/>
      <c r="BN939" s="151"/>
      <c r="BO939" s="151"/>
    </row>
    <row r="940" ht="15.75" customHeight="1">
      <c r="B940" s="151"/>
      <c r="C940" s="151"/>
      <c r="D940" s="151"/>
      <c r="E940" s="151"/>
      <c r="F940" s="151"/>
      <c r="G940" s="151"/>
      <c r="H940" s="151"/>
      <c r="I940" s="151"/>
      <c r="J940" s="151"/>
      <c r="K940" s="151"/>
      <c r="L940" s="151"/>
      <c r="M940" s="151"/>
      <c r="N940" s="151"/>
      <c r="O940" s="151"/>
      <c r="P940" s="151"/>
      <c r="Q940" s="151"/>
      <c r="R940" s="151"/>
      <c r="S940" s="151"/>
      <c r="T940" s="151"/>
      <c r="U940" s="151"/>
      <c r="V940" s="151"/>
      <c r="W940" s="151"/>
      <c r="X940" s="151"/>
      <c r="Y940" s="151"/>
      <c r="Z940" s="151"/>
      <c r="AA940" s="151"/>
      <c r="AB940" s="151"/>
      <c r="AC940" s="151"/>
      <c r="AD940" s="151"/>
      <c r="AE940" s="151"/>
      <c r="AF940" s="151"/>
      <c r="AG940" s="151"/>
      <c r="AH940" s="151"/>
      <c r="AI940" s="151"/>
      <c r="AJ940" s="151"/>
      <c r="AK940" s="151"/>
      <c r="BK940" s="151"/>
      <c r="BL940" s="151"/>
      <c r="BM940" s="151"/>
      <c r="BN940" s="151"/>
      <c r="BO940" s="151"/>
    </row>
    <row r="941" ht="15.75" customHeight="1">
      <c r="B941" s="151"/>
      <c r="C941" s="151"/>
      <c r="D941" s="151"/>
      <c r="E941" s="151"/>
      <c r="F941" s="151"/>
      <c r="G941" s="151"/>
      <c r="H941" s="151"/>
      <c r="I941" s="151"/>
      <c r="J941" s="151"/>
      <c r="K941" s="151"/>
      <c r="L941" s="151"/>
      <c r="M941" s="151"/>
      <c r="N941" s="151"/>
      <c r="O941" s="151"/>
      <c r="P941" s="151"/>
      <c r="Q941" s="151"/>
      <c r="R941" s="151"/>
      <c r="S941" s="151"/>
      <c r="T941" s="151"/>
      <c r="U941" s="151"/>
      <c r="V941" s="151"/>
      <c r="W941" s="151"/>
      <c r="X941" s="151"/>
      <c r="Y941" s="151"/>
      <c r="Z941" s="151"/>
      <c r="AA941" s="151"/>
      <c r="AB941" s="151"/>
      <c r="AC941" s="151"/>
      <c r="AD941" s="151"/>
      <c r="AE941" s="151"/>
      <c r="AF941" s="151"/>
      <c r="AG941" s="151"/>
      <c r="AH941" s="151"/>
      <c r="AI941" s="151"/>
      <c r="AJ941" s="151"/>
      <c r="AK941" s="151"/>
      <c r="BK941" s="151"/>
      <c r="BL941" s="151"/>
      <c r="BM941" s="151"/>
      <c r="BN941" s="151"/>
      <c r="BO941" s="151"/>
    </row>
    <row r="942" ht="15.75" customHeight="1">
      <c r="B942" s="151"/>
      <c r="C942" s="151"/>
      <c r="D942" s="151"/>
      <c r="E942" s="151"/>
      <c r="F942" s="151"/>
      <c r="G942" s="151"/>
      <c r="H942" s="151"/>
      <c r="I942" s="151"/>
      <c r="J942" s="151"/>
      <c r="K942" s="151"/>
      <c r="L942" s="151"/>
      <c r="M942" s="151"/>
      <c r="N942" s="151"/>
      <c r="O942" s="151"/>
      <c r="P942" s="151"/>
      <c r="Q942" s="151"/>
      <c r="R942" s="151"/>
      <c r="S942" s="151"/>
      <c r="T942" s="151"/>
      <c r="U942" s="151"/>
      <c r="V942" s="151"/>
      <c r="W942" s="151"/>
      <c r="X942" s="151"/>
      <c r="Y942" s="151"/>
      <c r="Z942" s="151"/>
      <c r="AA942" s="151"/>
      <c r="AB942" s="151"/>
      <c r="AC942" s="151"/>
      <c r="AD942" s="151"/>
      <c r="AE942" s="151"/>
      <c r="AF942" s="151"/>
      <c r="AG942" s="151"/>
      <c r="AH942" s="151"/>
      <c r="AI942" s="151"/>
      <c r="AJ942" s="151"/>
      <c r="AK942" s="151"/>
      <c r="BK942" s="151"/>
      <c r="BL942" s="151"/>
      <c r="BM942" s="151"/>
      <c r="BN942" s="151"/>
      <c r="BO942" s="151"/>
    </row>
    <row r="943" ht="15.75" customHeight="1">
      <c r="B943" s="151"/>
      <c r="C943" s="151"/>
      <c r="D943" s="151"/>
      <c r="E943" s="151"/>
      <c r="F943" s="151"/>
      <c r="G943" s="151"/>
      <c r="H943" s="151"/>
      <c r="I943" s="151"/>
      <c r="J943" s="151"/>
      <c r="K943" s="151"/>
      <c r="L943" s="151"/>
      <c r="M943" s="151"/>
      <c r="N943" s="151"/>
      <c r="O943" s="151"/>
      <c r="P943" s="151"/>
      <c r="Q943" s="151"/>
      <c r="R943" s="151"/>
      <c r="S943" s="151"/>
      <c r="T943" s="151"/>
      <c r="U943" s="151"/>
      <c r="V943" s="151"/>
      <c r="W943" s="151"/>
      <c r="X943" s="151"/>
      <c r="Y943" s="151"/>
      <c r="Z943" s="151"/>
      <c r="AA943" s="151"/>
      <c r="AB943" s="151"/>
      <c r="AC943" s="151"/>
      <c r="AD943" s="151"/>
      <c r="AE943" s="151"/>
      <c r="AF943" s="151"/>
      <c r="AG943" s="151"/>
      <c r="AH943" s="151"/>
      <c r="AI943" s="151"/>
      <c r="AJ943" s="151"/>
      <c r="AK943" s="151"/>
      <c r="BK943" s="151"/>
      <c r="BL943" s="151"/>
      <c r="BM943" s="151"/>
      <c r="BN943" s="151"/>
      <c r="BO943" s="151"/>
    </row>
    <row r="944" ht="15.75" customHeight="1">
      <c r="B944" s="151"/>
      <c r="C944" s="151"/>
      <c r="D944" s="151"/>
      <c r="E944" s="151"/>
      <c r="F944" s="151"/>
      <c r="G944" s="151"/>
      <c r="H944" s="151"/>
      <c r="I944" s="151"/>
      <c r="J944" s="151"/>
      <c r="K944" s="151"/>
      <c r="L944" s="151"/>
      <c r="M944" s="151"/>
      <c r="N944" s="151"/>
      <c r="O944" s="151"/>
      <c r="P944" s="151"/>
      <c r="Q944" s="151"/>
      <c r="R944" s="151"/>
      <c r="S944" s="151"/>
      <c r="T944" s="151"/>
      <c r="U944" s="151"/>
      <c r="V944" s="151"/>
      <c r="W944" s="151"/>
      <c r="X944" s="151"/>
      <c r="Y944" s="151"/>
      <c r="Z944" s="151"/>
      <c r="AA944" s="151"/>
      <c r="AB944" s="151"/>
      <c r="AC944" s="151"/>
      <c r="AD944" s="151"/>
      <c r="AE944" s="151"/>
      <c r="AF944" s="151"/>
      <c r="AG944" s="151"/>
      <c r="AH944" s="151"/>
      <c r="AI944" s="151"/>
      <c r="AJ944" s="151"/>
      <c r="AK944" s="151"/>
      <c r="BK944" s="151"/>
      <c r="BL944" s="151"/>
      <c r="BM944" s="151"/>
      <c r="BN944" s="151"/>
      <c r="BO944" s="151"/>
    </row>
    <row r="945" ht="15.75" customHeight="1">
      <c r="B945" s="151"/>
      <c r="C945" s="151"/>
      <c r="D945" s="151"/>
      <c r="E945" s="151"/>
      <c r="F945" s="151"/>
      <c r="G945" s="151"/>
      <c r="H945" s="151"/>
      <c r="I945" s="151"/>
      <c r="J945" s="151"/>
      <c r="K945" s="151"/>
      <c r="L945" s="151"/>
      <c r="M945" s="151"/>
      <c r="N945" s="151"/>
      <c r="O945" s="151"/>
      <c r="P945" s="151"/>
      <c r="Q945" s="151"/>
      <c r="R945" s="151"/>
      <c r="S945" s="151"/>
      <c r="T945" s="151"/>
      <c r="U945" s="151"/>
      <c r="V945" s="151"/>
      <c r="W945" s="151"/>
      <c r="X945" s="151"/>
      <c r="Y945" s="151"/>
      <c r="Z945" s="151"/>
      <c r="AA945" s="151"/>
      <c r="AB945" s="151"/>
      <c r="AC945" s="151"/>
      <c r="AD945" s="151"/>
      <c r="AE945" s="151"/>
      <c r="AF945" s="151"/>
      <c r="AG945" s="151"/>
      <c r="AH945" s="151"/>
      <c r="AI945" s="151"/>
      <c r="AJ945" s="151"/>
      <c r="AK945" s="151"/>
      <c r="BK945" s="151"/>
      <c r="BL945" s="151"/>
      <c r="BM945" s="151"/>
      <c r="BN945" s="151"/>
      <c r="BO945" s="151"/>
    </row>
    <row r="946" ht="15.75" customHeight="1">
      <c r="B946" s="151"/>
      <c r="C946" s="151"/>
      <c r="D946" s="151"/>
      <c r="E946" s="151"/>
      <c r="F946" s="151"/>
      <c r="G946" s="151"/>
      <c r="H946" s="151"/>
      <c r="I946" s="151"/>
      <c r="J946" s="151"/>
      <c r="K946" s="151"/>
      <c r="L946" s="151"/>
      <c r="M946" s="151"/>
      <c r="N946" s="151"/>
      <c r="O946" s="151"/>
      <c r="P946" s="151"/>
      <c r="Q946" s="151"/>
      <c r="R946" s="151"/>
      <c r="S946" s="151"/>
      <c r="T946" s="151"/>
      <c r="U946" s="151"/>
      <c r="V946" s="151"/>
      <c r="W946" s="151"/>
      <c r="X946" s="151"/>
      <c r="Y946" s="151"/>
      <c r="Z946" s="151"/>
      <c r="AA946" s="151"/>
      <c r="AB946" s="151"/>
      <c r="AC946" s="151"/>
      <c r="AD946" s="151"/>
      <c r="AE946" s="151"/>
      <c r="AF946" s="151"/>
      <c r="AG946" s="151"/>
      <c r="AH946" s="151"/>
      <c r="AI946" s="151"/>
      <c r="AJ946" s="151"/>
      <c r="AK946" s="151"/>
      <c r="BK946" s="151"/>
      <c r="BL946" s="151"/>
      <c r="BM946" s="151"/>
      <c r="BN946" s="151"/>
      <c r="BO946" s="151"/>
    </row>
    <row r="947" ht="15.75" customHeight="1">
      <c r="B947" s="151"/>
      <c r="C947" s="151"/>
      <c r="D947" s="151"/>
      <c r="E947" s="151"/>
      <c r="F947" s="151"/>
      <c r="G947" s="151"/>
      <c r="H947" s="151"/>
      <c r="I947" s="151"/>
      <c r="J947" s="151"/>
      <c r="K947" s="151"/>
      <c r="L947" s="151"/>
      <c r="M947" s="151"/>
      <c r="N947" s="151"/>
      <c r="O947" s="151"/>
      <c r="P947" s="151"/>
      <c r="Q947" s="151"/>
      <c r="R947" s="151"/>
      <c r="S947" s="151"/>
      <c r="T947" s="151"/>
      <c r="U947" s="151"/>
      <c r="V947" s="151"/>
      <c r="W947" s="151"/>
      <c r="X947" s="151"/>
      <c r="Y947" s="151"/>
      <c r="Z947" s="151"/>
      <c r="AA947" s="151"/>
      <c r="AB947" s="151"/>
      <c r="AC947" s="151"/>
      <c r="AD947" s="151"/>
      <c r="AE947" s="151"/>
      <c r="AF947" s="151"/>
      <c r="AG947" s="151"/>
      <c r="AH947" s="151"/>
      <c r="AI947" s="151"/>
      <c r="AJ947" s="151"/>
      <c r="AK947" s="151"/>
      <c r="BK947" s="151"/>
      <c r="BL947" s="151"/>
      <c r="BM947" s="151"/>
      <c r="BN947" s="151"/>
      <c r="BO947" s="151"/>
    </row>
    <row r="948" ht="15.75" customHeight="1">
      <c r="B948" s="151"/>
      <c r="C948" s="151"/>
      <c r="D948" s="151"/>
      <c r="E948" s="151"/>
      <c r="F948" s="151"/>
      <c r="G948" s="151"/>
      <c r="H948" s="151"/>
      <c r="I948" s="151"/>
      <c r="J948" s="151"/>
      <c r="K948" s="151"/>
      <c r="L948" s="151"/>
      <c r="M948" s="151"/>
      <c r="N948" s="151"/>
      <c r="O948" s="151"/>
      <c r="P948" s="151"/>
      <c r="Q948" s="151"/>
      <c r="R948" s="151"/>
      <c r="S948" s="151"/>
      <c r="T948" s="151"/>
      <c r="U948" s="151"/>
      <c r="V948" s="151"/>
      <c r="W948" s="151"/>
      <c r="X948" s="151"/>
      <c r="Y948" s="151"/>
      <c r="Z948" s="151"/>
      <c r="AA948" s="151"/>
      <c r="AB948" s="151"/>
      <c r="AC948" s="151"/>
      <c r="AD948" s="151"/>
      <c r="AE948" s="151"/>
      <c r="AF948" s="151"/>
      <c r="AG948" s="151"/>
      <c r="AH948" s="151"/>
      <c r="AI948" s="151"/>
      <c r="AJ948" s="151"/>
      <c r="AK948" s="151"/>
      <c r="BK948" s="151"/>
      <c r="BL948" s="151"/>
      <c r="BM948" s="151"/>
      <c r="BN948" s="151"/>
      <c r="BO948" s="151"/>
    </row>
    <row r="949" ht="15.75" customHeight="1">
      <c r="B949" s="151"/>
      <c r="C949" s="151"/>
      <c r="D949" s="151"/>
      <c r="E949" s="151"/>
      <c r="F949" s="151"/>
      <c r="G949" s="151"/>
      <c r="H949" s="151"/>
      <c r="I949" s="151"/>
      <c r="J949" s="151"/>
      <c r="K949" s="151"/>
      <c r="L949" s="151"/>
      <c r="M949" s="151"/>
      <c r="N949" s="151"/>
      <c r="O949" s="151"/>
      <c r="P949" s="151"/>
      <c r="Q949" s="151"/>
      <c r="R949" s="151"/>
      <c r="S949" s="151"/>
      <c r="T949" s="151"/>
      <c r="U949" s="151"/>
      <c r="V949" s="151"/>
      <c r="W949" s="151"/>
      <c r="X949" s="151"/>
      <c r="Y949" s="151"/>
      <c r="Z949" s="151"/>
      <c r="AA949" s="151"/>
      <c r="AB949" s="151"/>
      <c r="AC949" s="151"/>
      <c r="AD949" s="151"/>
      <c r="AE949" s="151"/>
      <c r="AF949" s="151"/>
      <c r="AG949" s="151"/>
      <c r="AH949" s="151"/>
      <c r="AI949" s="151"/>
      <c r="AJ949" s="151"/>
      <c r="AK949" s="151"/>
      <c r="BK949" s="151"/>
      <c r="BL949" s="151"/>
      <c r="BM949" s="151"/>
      <c r="BN949" s="151"/>
      <c r="BO949" s="151"/>
    </row>
    <row r="950" ht="15.75" customHeight="1">
      <c r="B950" s="151"/>
      <c r="C950" s="151"/>
      <c r="D950" s="151"/>
      <c r="E950" s="151"/>
      <c r="F950" s="151"/>
      <c r="G950" s="151"/>
      <c r="H950" s="151"/>
      <c r="I950" s="151"/>
      <c r="J950" s="151"/>
      <c r="K950" s="151"/>
      <c r="L950" s="151"/>
      <c r="M950" s="151"/>
      <c r="N950" s="151"/>
      <c r="O950" s="151"/>
      <c r="P950" s="151"/>
      <c r="Q950" s="151"/>
      <c r="R950" s="151"/>
      <c r="S950" s="151"/>
      <c r="T950" s="151"/>
      <c r="U950" s="151"/>
      <c r="V950" s="151"/>
      <c r="W950" s="151"/>
      <c r="X950" s="151"/>
      <c r="Y950" s="151"/>
      <c r="Z950" s="151"/>
      <c r="AA950" s="151"/>
      <c r="AB950" s="151"/>
      <c r="AC950" s="151"/>
      <c r="AD950" s="151"/>
      <c r="AE950" s="151"/>
      <c r="AF950" s="151"/>
      <c r="AG950" s="151"/>
      <c r="AH950" s="151"/>
      <c r="AI950" s="151"/>
      <c r="AJ950" s="151"/>
      <c r="AK950" s="151"/>
      <c r="BK950" s="151"/>
      <c r="BL950" s="151"/>
      <c r="BM950" s="151"/>
      <c r="BN950" s="151"/>
      <c r="BO950" s="151"/>
    </row>
    <row r="951" ht="15.75" customHeight="1">
      <c r="B951" s="151"/>
      <c r="C951" s="151"/>
      <c r="D951" s="151"/>
      <c r="E951" s="151"/>
      <c r="F951" s="151"/>
      <c r="G951" s="151"/>
      <c r="H951" s="151"/>
      <c r="I951" s="151"/>
      <c r="J951" s="151"/>
      <c r="K951" s="151"/>
      <c r="L951" s="151"/>
      <c r="M951" s="151"/>
      <c r="N951" s="151"/>
      <c r="O951" s="151"/>
      <c r="P951" s="151"/>
      <c r="Q951" s="151"/>
      <c r="R951" s="151"/>
      <c r="S951" s="151"/>
      <c r="T951" s="151"/>
      <c r="U951" s="151"/>
      <c r="V951" s="151"/>
      <c r="W951" s="151"/>
      <c r="X951" s="151"/>
      <c r="Y951" s="151"/>
      <c r="Z951" s="151"/>
      <c r="AA951" s="151"/>
      <c r="AB951" s="151"/>
      <c r="AC951" s="151"/>
      <c r="AD951" s="151"/>
      <c r="AE951" s="151"/>
      <c r="AF951" s="151"/>
      <c r="AG951" s="151"/>
      <c r="AH951" s="151"/>
      <c r="AI951" s="151"/>
      <c r="AJ951" s="151"/>
      <c r="AK951" s="151"/>
      <c r="BK951" s="151"/>
      <c r="BL951" s="151"/>
      <c r="BM951" s="151"/>
      <c r="BN951" s="151"/>
      <c r="BO951" s="151"/>
    </row>
    <row r="952" ht="15.75" customHeight="1">
      <c r="B952" s="151"/>
      <c r="C952" s="151"/>
      <c r="D952" s="151"/>
      <c r="E952" s="151"/>
      <c r="F952" s="151"/>
      <c r="G952" s="151"/>
      <c r="H952" s="151"/>
      <c r="I952" s="151"/>
      <c r="J952" s="151"/>
      <c r="K952" s="151"/>
      <c r="L952" s="151"/>
      <c r="M952" s="151"/>
      <c r="N952" s="151"/>
      <c r="O952" s="151"/>
      <c r="P952" s="151"/>
      <c r="Q952" s="151"/>
      <c r="R952" s="151"/>
      <c r="S952" s="151"/>
      <c r="T952" s="151"/>
      <c r="U952" s="151"/>
      <c r="V952" s="151"/>
      <c r="W952" s="151"/>
      <c r="X952" s="151"/>
      <c r="Y952" s="151"/>
      <c r="Z952" s="151"/>
      <c r="AA952" s="151"/>
      <c r="AB952" s="151"/>
      <c r="AC952" s="151"/>
      <c r="AD952" s="151"/>
      <c r="AE952" s="151"/>
      <c r="AF952" s="151"/>
      <c r="AG952" s="151"/>
      <c r="AH952" s="151"/>
      <c r="AI952" s="151"/>
      <c r="AJ952" s="151"/>
      <c r="AK952" s="151"/>
      <c r="BK952" s="151"/>
      <c r="BL952" s="151"/>
      <c r="BM952" s="151"/>
      <c r="BN952" s="151"/>
      <c r="BO952" s="151"/>
    </row>
    <row r="953" ht="15.75" customHeight="1">
      <c r="B953" s="151"/>
      <c r="C953" s="151"/>
      <c r="D953" s="151"/>
      <c r="E953" s="151"/>
      <c r="F953" s="151"/>
      <c r="G953" s="151"/>
      <c r="H953" s="151"/>
      <c r="I953" s="151"/>
      <c r="J953" s="151"/>
      <c r="K953" s="151"/>
      <c r="L953" s="151"/>
      <c r="M953" s="151"/>
      <c r="N953" s="151"/>
      <c r="O953" s="151"/>
      <c r="P953" s="151"/>
      <c r="Q953" s="151"/>
      <c r="R953" s="151"/>
      <c r="S953" s="151"/>
      <c r="T953" s="151"/>
      <c r="U953" s="151"/>
      <c r="V953" s="151"/>
      <c r="W953" s="151"/>
      <c r="X953" s="151"/>
      <c r="Y953" s="151"/>
      <c r="Z953" s="151"/>
      <c r="AA953" s="151"/>
      <c r="AB953" s="151"/>
      <c r="AC953" s="151"/>
      <c r="AD953" s="151"/>
      <c r="AE953" s="151"/>
      <c r="AF953" s="151"/>
      <c r="AG953" s="151"/>
      <c r="AH953" s="151"/>
      <c r="AI953" s="151"/>
      <c r="AJ953" s="151"/>
      <c r="AK953" s="151"/>
      <c r="BK953" s="151"/>
      <c r="BL953" s="151"/>
      <c r="BM953" s="151"/>
      <c r="BN953" s="151"/>
      <c r="BO953" s="151"/>
    </row>
    <row r="954" ht="15.75" customHeight="1">
      <c r="B954" s="151"/>
      <c r="C954" s="151"/>
      <c r="D954" s="151"/>
      <c r="E954" s="151"/>
      <c r="F954" s="151"/>
      <c r="G954" s="151"/>
      <c r="H954" s="151"/>
      <c r="I954" s="151"/>
      <c r="J954" s="151"/>
      <c r="K954" s="151"/>
      <c r="L954" s="151"/>
      <c r="M954" s="151"/>
      <c r="N954" s="151"/>
      <c r="O954" s="151"/>
      <c r="P954" s="151"/>
      <c r="Q954" s="151"/>
      <c r="R954" s="151"/>
      <c r="S954" s="151"/>
      <c r="T954" s="151"/>
      <c r="U954" s="151"/>
      <c r="V954" s="151"/>
      <c r="W954" s="151"/>
      <c r="X954" s="151"/>
      <c r="Y954" s="151"/>
      <c r="Z954" s="151"/>
      <c r="AA954" s="151"/>
      <c r="AB954" s="151"/>
      <c r="AC954" s="151"/>
      <c r="AD954" s="151"/>
      <c r="AE954" s="151"/>
      <c r="AF954" s="151"/>
      <c r="AG954" s="151"/>
      <c r="AH954" s="151"/>
      <c r="AI954" s="151"/>
      <c r="AJ954" s="151"/>
      <c r="AK954" s="151"/>
      <c r="BK954" s="151"/>
      <c r="BL954" s="151"/>
      <c r="BM954" s="151"/>
      <c r="BN954" s="151"/>
      <c r="BO954" s="151"/>
    </row>
    <row r="955" ht="15.75" customHeight="1">
      <c r="B955" s="151"/>
      <c r="C955" s="151"/>
      <c r="D955" s="151"/>
      <c r="E955" s="151"/>
      <c r="F955" s="151"/>
      <c r="G955" s="151"/>
      <c r="H955" s="151"/>
      <c r="I955" s="151"/>
      <c r="J955" s="151"/>
      <c r="K955" s="151"/>
      <c r="L955" s="151"/>
      <c r="M955" s="151"/>
      <c r="N955" s="151"/>
      <c r="O955" s="151"/>
      <c r="P955" s="151"/>
      <c r="Q955" s="151"/>
      <c r="R955" s="151"/>
      <c r="S955" s="151"/>
      <c r="T955" s="151"/>
      <c r="U955" s="151"/>
      <c r="V955" s="151"/>
      <c r="W955" s="151"/>
      <c r="X955" s="151"/>
      <c r="Y955" s="151"/>
      <c r="Z955" s="151"/>
      <c r="AA955" s="151"/>
      <c r="AB955" s="151"/>
      <c r="AC955" s="151"/>
      <c r="AD955" s="151"/>
      <c r="AE955" s="151"/>
      <c r="AF955" s="151"/>
      <c r="AG955" s="151"/>
      <c r="AH955" s="151"/>
      <c r="AI955" s="151"/>
      <c r="AJ955" s="151"/>
      <c r="AK955" s="151"/>
      <c r="BK955" s="151"/>
      <c r="BL955" s="151"/>
      <c r="BM955" s="151"/>
      <c r="BN955" s="151"/>
      <c r="BO955" s="151"/>
    </row>
    <row r="956" ht="15.75" customHeight="1">
      <c r="B956" s="151"/>
      <c r="C956" s="151"/>
      <c r="D956" s="151"/>
      <c r="E956" s="151"/>
      <c r="F956" s="151"/>
      <c r="G956" s="151"/>
      <c r="H956" s="151"/>
      <c r="I956" s="151"/>
      <c r="J956" s="151"/>
      <c r="K956" s="151"/>
      <c r="L956" s="151"/>
      <c r="M956" s="151"/>
      <c r="N956" s="151"/>
      <c r="O956" s="151"/>
      <c r="P956" s="151"/>
      <c r="Q956" s="151"/>
      <c r="R956" s="151"/>
      <c r="S956" s="151"/>
      <c r="T956" s="151"/>
      <c r="U956" s="151"/>
      <c r="V956" s="151"/>
      <c r="W956" s="151"/>
      <c r="X956" s="151"/>
      <c r="Y956" s="151"/>
      <c r="Z956" s="151"/>
      <c r="AA956" s="151"/>
      <c r="AB956" s="151"/>
      <c r="AC956" s="151"/>
      <c r="AD956" s="151"/>
      <c r="AE956" s="151"/>
      <c r="AF956" s="151"/>
      <c r="AG956" s="151"/>
      <c r="AH956" s="151"/>
      <c r="AI956" s="151"/>
      <c r="AJ956" s="151"/>
      <c r="AK956" s="151"/>
      <c r="BK956" s="151"/>
      <c r="BL956" s="151"/>
      <c r="BM956" s="151"/>
      <c r="BN956" s="151"/>
      <c r="BO956" s="151"/>
    </row>
    <row r="957" ht="15.75" customHeight="1">
      <c r="B957" s="151"/>
      <c r="C957" s="151"/>
      <c r="D957" s="151"/>
      <c r="E957" s="151"/>
      <c r="F957" s="151"/>
      <c r="G957" s="151"/>
      <c r="H957" s="151"/>
      <c r="I957" s="151"/>
      <c r="J957" s="151"/>
      <c r="K957" s="151"/>
      <c r="L957" s="151"/>
      <c r="M957" s="151"/>
      <c r="N957" s="151"/>
      <c r="O957" s="151"/>
      <c r="P957" s="151"/>
      <c r="Q957" s="151"/>
      <c r="R957" s="151"/>
      <c r="S957" s="151"/>
      <c r="T957" s="151"/>
      <c r="U957" s="151"/>
      <c r="V957" s="151"/>
      <c r="W957" s="151"/>
      <c r="X957" s="151"/>
      <c r="Y957" s="151"/>
      <c r="Z957" s="151"/>
      <c r="AA957" s="151"/>
      <c r="AB957" s="151"/>
      <c r="AC957" s="151"/>
      <c r="AD957" s="151"/>
      <c r="AE957" s="151"/>
      <c r="AF957" s="151"/>
      <c r="AG957" s="151"/>
      <c r="AH957" s="151"/>
      <c r="AI957" s="151"/>
      <c r="AJ957" s="151"/>
      <c r="AK957" s="151"/>
      <c r="BK957" s="151"/>
      <c r="BL957" s="151"/>
      <c r="BM957" s="151"/>
      <c r="BN957" s="151"/>
      <c r="BO957" s="151"/>
    </row>
    <row r="958" ht="15.75" customHeight="1">
      <c r="B958" s="151"/>
      <c r="C958" s="151"/>
      <c r="D958" s="151"/>
      <c r="E958" s="151"/>
      <c r="F958" s="151"/>
      <c r="G958" s="151"/>
      <c r="H958" s="151"/>
      <c r="I958" s="151"/>
      <c r="J958" s="151"/>
      <c r="K958" s="151"/>
      <c r="L958" s="151"/>
      <c r="M958" s="151"/>
      <c r="N958" s="151"/>
      <c r="O958" s="151"/>
      <c r="P958" s="151"/>
      <c r="Q958" s="151"/>
      <c r="R958" s="151"/>
      <c r="S958" s="151"/>
      <c r="T958" s="151"/>
      <c r="U958" s="151"/>
      <c r="V958" s="151"/>
      <c r="W958" s="151"/>
      <c r="X958" s="151"/>
      <c r="Y958" s="151"/>
      <c r="Z958" s="151"/>
      <c r="AA958" s="151"/>
      <c r="AB958" s="151"/>
      <c r="AC958" s="151"/>
      <c r="AD958" s="151"/>
      <c r="AE958" s="151"/>
      <c r="AF958" s="151"/>
      <c r="AG958" s="151"/>
      <c r="AH958" s="151"/>
      <c r="AI958" s="151"/>
      <c r="AJ958" s="151"/>
      <c r="AK958" s="151"/>
      <c r="BK958" s="151"/>
      <c r="BL958" s="151"/>
      <c r="BM958" s="151"/>
      <c r="BN958" s="151"/>
      <c r="BO958" s="151"/>
    </row>
    <row r="959" ht="15.75" customHeight="1">
      <c r="B959" s="151"/>
      <c r="C959" s="151"/>
      <c r="D959" s="151"/>
      <c r="E959" s="151"/>
      <c r="F959" s="151"/>
      <c r="G959" s="151"/>
      <c r="H959" s="151"/>
      <c r="I959" s="151"/>
      <c r="J959" s="151"/>
      <c r="K959" s="151"/>
      <c r="L959" s="151"/>
      <c r="M959" s="151"/>
      <c r="N959" s="151"/>
      <c r="O959" s="151"/>
      <c r="P959" s="151"/>
      <c r="Q959" s="151"/>
      <c r="R959" s="151"/>
      <c r="S959" s="151"/>
      <c r="T959" s="151"/>
      <c r="U959" s="151"/>
      <c r="V959" s="151"/>
      <c r="W959" s="151"/>
      <c r="X959" s="151"/>
      <c r="Y959" s="151"/>
      <c r="Z959" s="151"/>
      <c r="AA959" s="151"/>
      <c r="AB959" s="151"/>
      <c r="AC959" s="151"/>
      <c r="AD959" s="151"/>
      <c r="AE959" s="151"/>
      <c r="AF959" s="151"/>
      <c r="AG959" s="151"/>
      <c r="AH959" s="151"/>
      <c r="AI959" s="151"/>
      <c r="AJ959" s="151"/>
      <c r="AK959" s="151"/>
      <c r="BK959" s="151"/>
      <c r="BL959" s="151"/>
      <c r="BM959" s="151"/>
      <c r="BN959" s="151"/>
      <c r="BO959" s="151"/>
    </row>
    <row r="960" ht="15.75" customHeight="1">
      <c r="B960" s="151"/>
      <c r="C960" s="151"/>
      <c r="D960" s="151"/>
      <c r="E960" s="151"/>
      <c r="F960" s="151"/>
      <c r="G960" s="151"/>
      <c r="H960" s="151"/>
      <c r="I960" s="151"/>
      <c r="J960" s="151"/>
      <c r="K960" s="151"/>
      <c r="L960" s="151"/>
      <c r="M960" s="151"/>
      <c r="N960" s="151"/>
      <c r="O960" s="151"/>
      <c r="P960" s="151"/>
      <c r="Q960" s="151"/>
      <c r="R960" s="151"/>
      <c r="S960" s="151"/>
      <c r="T960" s="151"/>
      <c r="U960" s="151"/>
      <c r="V960" s="151"/>
      <c r="W960" s="151"/>
      <c r="X960" s="151"/>
      <c r="Y960" s="151"/>
      <c r="Z960" s="151"/>
      <c r="AA960" s="151"/>
      <c r="AB960" s="151"/>
      <c r="AC960" s="151"/>
      <c r="AD960" s="151"/>
      <c r="AE960" s="151"/>
      <c r="AF960" s="151"/>
      <c r="AG960" s="151"/>
      <c r="AH960" s="151"/>
      <c r="AI960" s="151"/>
      <c r="AJ960" s="151"/>
      <c r="AK960" s="151"/>
      <c r="BK960" s="151"/>
      <c r="BL960" s="151"/>
      <c r="BM960" s="151"/>
      <c r="BN960" s="151"/>
      <c r="BO960" s="151"/>
    </row>
    <row r="961" ht="15.75" customHeight="1">
      <c r="B961" s="151"/>
      <c r="C961" s="151"/>
      <c r="D961" s="151"/>
      <c r="E961" s="151"/>
      <c r="F961" s="151"/>
      <c r="G961" s="151"/>
      <c r="H961" s="151"/>
      <c r="I961" s="151"/>
      <c r="J961" s="151"/>
      <c r="K961" s="151"/>
      <c r="L961" s="151"/>
      <c r="M961" s="151"/>
      <c r="N961" s="151"/>
      <c r="O961" s="151"/>
      <c r="P961" s="151"/>
      <c r="Q961" s="151"/>
      <c r="R961" s="151"/>
      <c r="S961" s="151"/>
      <c r="T961" s="151"/>
      <c r="U961" s="151"/>
      <c r="V961" s="151"/>
      <c r="W961" s="151"/>
      <c r="X961" s="151"/>
      <c r="Y961" s="151"/>
      <c r="Z961" s="151"/>
      <c r="AA961" s="151"/>
      <c r="AB961" s="151"/>
      <c r="AC961" s="151"/>
      <c r="AD961" s="151"/>
      <c r="AE961" s="151"/>
      <c r="AF961" s="151"/>
      <c r="AG961" s="151"/>
      <c r="AH961" s="151"/>
      <c r="AI961" s="151"/>
      <c r="AJ961" s="151"/>
      <c r="AK961" s="151"/>
      <c r="BK961" s="151"/>
      <c r="BL961" s="151"/>
      <c r="BM961" s="151"/>
      <c r="BN961" s="151"/>
      <c r="BO961" s="151"/>
    </row>
    <row r="962" ht="15.75" customHeight="1">
      <c r="B962" s="151"/>
      <c r="C962" s="151"/>
      <c r="D962" s="151"/>
      <c r="E962" s="151"/>
      <c r="F962" s="151"/>
      <c r="G962" s="151"/>
      <c r="H962" s="151"/>
      <c r="I962" s="151"/>
      <c r="J962" s="151"/>
      <c r="K962" s="151"/>
      <c r="L962" s="151"/>
      <c r="M962" s="151"/>
      <c r="N962" s="151"/>
      <c r="O962" s="151"/>
      <c r="P962" s="151"/>
      <c r="Q962" s="151"/>
      <c r="R962" s="151"/>
      <c r="S962" s="151"/>
      <c r="T962" s="151"/>
      <c r="U962" s="151"/>
      <c r="V962" s="151"/>
      <c r="W962" s="151"/>
      <c r="X962" s="151"/>
      <c r="Y962" s="151"/>
      <c r="Z962" s="151"/>
      <c r="AA962" s="151"/>
      <c r="AB962" s="151"/>
      <c r="AC962" s="151"/>
      <c r="AD962" s="151"/>
      <c r="AE962" s="151"/>
      <c r="AF962" s="151"/>
      <c r="AG962" s="151"/>
      <c r="AH962" s="151"/>
      <c r="AI962" s="151"/>
      <c r="AJ962" s="151"/>
      <c r="AK962" s="151"/>
      <c r="BK962" s="151"/>
      <c r="BL962" s="151"/>
      <c r="BM962" s="151"/>
      <c r="BN962" s="151"/>
      <c r="BO962" s="151"/>
    </row>
    <row r="963" ht="15.75" customHeight="1">
      <c r="B963" s="151"/>
      <c r="C963" s="151"/>
      <c r="D963" s="151"/>
      <c r="E963" s="151"/>
      <c r="F963" s="151"/>
      <c r="G963" s="151"/>
      <c r="H963" s="151"/>
      <c r="I963" s="151"/>
      <c r="J963" s="151"/>
      <c r="K963" s="151"/>
      <c r="L963" s="151"/>
      <c r="M963" s="151"/>
      <c r="N963" s="151"/>
      <c r="O963" s="151"/>
      <c r="P963" s="151"/>
      <c r="Q963" s="151"/>
      <c r="R963" s="151"/>
      <c r="S963" s="151"/>
      <c r="T963" s="151"/>
      <c r="U963" s="151"/>
      <c r="V963" s="151"/>
      <c r="W963" s="151"/>
      <c r="X963" s="151"/>
      <c r="Y963" s="151"/>
      <c r="Z963" s="151"/>
      <c r="AA963" s="151"/>
      <c r="AB963" s="151"/>
      <c r="AC963" s="151"/>
      <c r="AD963" s="151"/>
      <c r="AE963" s="151"/>
      <c r="AF963" s="151"/>
      <c r="AG963" s="151"/>
      <c r="AH963" s="151"/>
      <c r="AI963" s="151"/>
      <c r="AJ963" s="151"/>
      <c r="AK963" s="151"/>
      <c r="BK963" s="151"/>
      <c r="BL963" s="151"/>
      <c r="BM963" s="151"/>
      <c r="BN963" s="151"/>
      <c r="BO963" s="151"/>
    </row>
    <row r="964" ht="15.75" customHeight="1">
      <c r="B964" s="151"/>
      <c r="C964" s="151"/>
      <c r="D964" s="151"/>
      <c r="E964" s="151"/>
      <c r="F964" s="151"/>
      <c r="G964" s="151"/>
      <c r="H964" s="151"/>
      <c r="I964" s="151"/>
      <c r="J964" s="151"/>
      <c r="K964" s="151"/>
      <c r="L964" s="151"/>
      <c r="M964" s="151"/>
      <c r="N964" s="151"/>
      <c r="O964" s="151"/>
      <c r="P964" s="151"/>
      <c r="Q964" s="151"/>
      <c r="R964" s="151"/>
      <c r="S964" s="151"/>
      <c r="T964" s="151"/>
      <c r="U964" s="151"/>
      <c r="V964" s="151"/>
      <c r="W964" s="151"/>
      <c r="X964" s="151"/>
      <c r="Y964" s="151"/>
      <c r="Z964" s="151"/>
      <c r="AA964" s="151"/>
      <c r="AB964" s="151"/>
      <c r="AC964" s="151"/>
      <c r="AD964" s="151"/>
      <c r="AE964" s="151"/>
      <c r="AF964" s="151"/>
      <c r="AG964" s="151"/>
      <c r="AH964" s="151"/>
      <c r="AI964" s="151"/>
      <c r="AJ964" s="151"/>
      <c r="AK964" s="151"/>
      <c r="BK964" s="151"/>
      <c r="BL964" s="151"/>
      <c r="BM964" s="151"/>
      <c r="BN964" s="151"/>
      <c r="BO964" s="151"/>
    </row>
    <row r="965" ht="15.75" customHeight="1">
      <c r="B965" s="151"/>
      <c r="C965" s="151"/>
      <c r="D965" s="151"/>
      <c r="E965" s="151"/>
      <c r="F965" s="151"/>
      <c r="G965" s="151"/>
      <c r="H965" s="151"/>
      <c r="I965" s="151"/>
      <c r="J965" s="151"/>
      <c r="K965" s="151"/>
      <c r="L965" s="151"/>
      <c r="M965" s="151"/>
      <c r="N965" s="151"/>
      <c r="O965" s="151"/>
      <c r="P965" s="151"/>
      <c r="Q965" s="151"/>
      <c r="R965" s="151"/>
      <c r="S965" s="151"/>
      <c r="T965" s="151"/>
      <c r="U965" s="151"/>
      <c r="V965" s="151"/>
      <c r="W965" s="151"/>
      <c r="X965" s="151"/>
      <c r="Y965" s="151"/>
      <c r="Z965" s="151"/>
      <c r="AA965" s="151"/>
      <c r="AB965" s="151"/>
      <c r="AC965" s="151"/>
      <c r="AD965" s="151"/>
      <c r="AE965" s="151"/>
      <c r="AF965" s="151"/>
      <c r="AG965" s="151"/>
      <c r="AH965" s="151"/>
      <c r="AI965" s="151"/>
      <c r="AJ965" s="151"/>
      <c r="AK965" s="151"/>
      <c r="BK965" s="151"/>
      <c r="BL965" s="151"/>
      <c r="BM965" s="151"/>
      <c r="BN965" s="151"/>
      <c r="BO965" s="151"/>
    </row>
    <row r="966" ht="15.75" customHeight="1">
      <c r="B966" s="151"/>
      <c r="C966" s="151"/>
      <c r="D966" s="151"/>
      <c r="E966" s="151"/>
      <c r="F966" s="151"/>
      <c r="G966" s="151"/>
      <c r="H966" s="151"/>
      <c r="I966" s="151"/>
      <c r="J966" s="151"/>
      <c r="K966" s="151"/>
      <c r="L966" s="151"/>
      <c r="M966" s="151"/>
      <c r="N966" s="151"/>
      <c r="O966" s="151"/>
      <c r="P966" s="151"/>
      <c r="Q966" s="151"/>
      <c r="R966" s="151"/>
      <c r="S966" s="151"/>
      <c r="T966" s="151"/>
      <c r="U966" s="151"/>
      <c r="V966" s="151"/>
      <c r="W966" s="151"/>
      <c r="X966" s="151"/>
      <c r="Y966" s="151"/>
      <c r="Z966" s="151"/>
      <c r="AA966" s="151"/>
      <c r="AB966" s="151"/>
      <c r="AC966" s="151"/>
      <c r="AD966" s="151"/>
      <c r="AE966" s="151"/>
      <c r="AF966" s="151"/>
      <c r="AG966" s="151"/>
      <c r="AH966" s="151"/>
      <c r="AI966" s="151"/>
      <c r="AJ966" s="151"/>
      <c r="AK966" s="151"/>
      <c r="BK966" s="151"/>
      <c r="BL966" s="151"/>
      <c r="BM966" s="151"/>
      <c r="BN966" s="151"/>
      <c r="BO966" s="151"/>
    </row>
    <row r="967" ht="15.75" customHeight="1">
      <c r="B967" s="151"/>
      <c r="C967" s="151"/>
      <c r="D967" s="151"/>
      <c r="E967" s="151"/>
      <c r="F967" s="151"/>
      <c r="G967" s="151"/>
      <c r="H967" s="151"/>
      <c r="I967" s="151"/>
      <c r="J967" s="151"/>
      <c r="K967" s="151"/>
      <c r="L967" s="151"/>
      <c r="M967" s="151"/>
      <c r="N967" s="151"/>
      <c r="O967" s="151"/>
      <c r="P967" s="151"/>
      <c r="Q967" s="151"/>
      <c r="R967" s="151"/>
      <c r="S967" s="151"/>
      <c r="T967" s="151"/>
      <c r="U967" s="151"/>
      <c r="V967" s="151"/>
      <c r="W967" s="151"/>
      <c r="X967" s="151"/>
      <c r="Y967" s="151"/>
      <c r="Z967" s="151"/>
      <c r="AA967" s="151"/>
      <c r="AB967" s="151"/>
      <c r="AC967" s="151"/>
      <c r="AD967" s="151"/>
      <c r="AE967" s="151"/>
      <c r="AF967" s="151"/>
      <c r="AG967" s="151"/>
      <c r="AH967" s="151"/>
      <c r="AI967" s="151"/>
      <c r="AJ967" s="151"/>
      <c r="AK967" s="151"/>
      <c r="BK967" s="151"/>
      <c r="BL967" s="151"/>
      <c r="BM967" s="151"/>
      <c r="BN967" s="151"/>
      <c r="BO967" s="151"/>
    </row>
    <row r="968" ht="15.75" customHeight="1">
      <c r="B968" s="151"/>
      <c r="C968" s="151"/>
      <c r="D968" s="151"/>
      <c r="E968" s="151"/>
      <c r="F968" s="151"/>
      <c r="G968" s="151"/>
      <c r="H968" s="151"/>
      <c r="I968" s="151"/>
      <c r="J968" s="151"/>
      <c r="K968" s="151"/>
      <c r="L968" s="151"/>
      <c r="M968" s="151"/>
      <c r="N968" s="151"/>
      <c r="O968" s="151"/>
      <c r="P968" s="151"/>
      <c r="Q968" s="151"/>
      <c r="R968" s="151"/>
      <c r="S968" s="151"/>
      <c r="T968" s="151"/>
      <c r="U968" s="151"/>
      <c r="V968" s="151"/>
      <c r="W968" s="151"/>
      <c r="X968" s="151"/>
      <c r="Y968" s="151"/>
      <c r="Z968" s="151"/>
      <c r="AA968" s="151"/>
      <c r="AB968" s="151"/>
      <c r="AC968" s="151"/>
      <c r="AD968" s="151"/>
      <c r="AE968" s="151"/>
      <c r="AF968" s="151"/>
      <c r="AG968" s="151"/>
      <c r="AH968" s="151"/>
      <c r="AI968" s="151"/>
      <c r="AJ968" s="151"/>
      <c r="AK968" s="151"/>
      <c r="BK968" s="151"/>
      <c r="BL968" s="151"/>
      <c r="BM968" s="151"/>
      <c r="BN968" s="151"/>
      <c r="BO968" s="151"/>
    </row>
    <row r="969" ht="15.75" customHeight="1">
      <c r="B969" s="151"/>
      <c r="C969" s="151"/>
      <c r="D969" s="151"/>
      <c r="E969" s="151"/>
      <c r="F969" s="151"/>
      <c r="G969" s="151"/>
      <c r="H969" s="151"/>
      <c r="I969" s="151"/>
      <c r="J969" s="151"/>
      <c r="K969" s="151"/>
      <c r="L969" s="151"/>
      <c r="M969" s="151"/>
      <c r="N969" s="151"/>
      <c r="O969" s="151"/>
      <c r="P969" s="151"/>
      <c r="Q969" s="151"/>
      <c r="R969" s="151"/>
      <c r="S969" s="151"/>
      <c r="T969" s="151"/>
      <c r="U969" s="151"/>
      <c r="V969" s="151"/>
      <c r="W969" s="151"/>
      <c r="X969" s="151"/>
      <c r="Y969" s="151"/>
      <c r="Z969" s="151"/>
      <c r="AA969" s="151"/>
      <c r="AB969" s="151"/>
      <c r="AC969" s="151"/>
      <c r="AD969" s="151"/>
      <c r="AE969" s="151"/>
      <c r="AF969" s="151"/>
      <c r="AG969" s="151"/>
      <c r="AH969" s="151"/>
      <c r="AI969" s="151"/>
      <c r="AJ969" s="151"/>
      <c r="AK969" s="151"/>
      <c r="BK969" s="151"/>
      <c r="BL969" s="151"/>
      <c r="BM969" s="151"/>
      <c r="BN969" s="151"/>
      <c r="BO969" s="151"/>
    </row>
    <row r="970" ht="15.75" customHeight="1">
      <c r="B970" s="151"/>
      <c r="C970" s="151"/>
      <c r="D970" s="151"/>
      <c r="E970" s="151"/>
      <c r="F970" s="151"/>
      <c r="G970" s="151"/>
      <c r="H970" s="151"/>
      <c r="I970" s="151"/>
      <c r="J970" s="151"/>
      <c r="K970" s="151"/>
      <c r="L970" s="151"/>
      <c r="M970" s="151"/>
      <c r="N970" s="151"/>
      <c r="O970" s="151"/>
      <c r="P970" s="151"/>
      <c r="Q970" s="151"/>
      <c r="R970" s="151"/>
      <c r="S970" s="151"/>
      <c r="T970" s="151"/>
      <c r="U970" s="151"/>
      <c r="V970" s="151"/>
      <c r="W970" s="151"/>
      <c r="X970" s="151"/>
      <c r="Y970" s="151"/>
      <c r="Z970" s="151"/>
      <c r="AA970" s="151"/>
      <c r="AB970" s="151"/>
      <c r="AC970" s="151"/>
      <c r="AD970" s="151"/>
      <c r="AE970" s="151"/>
      <c r="AF970" s="151"/>
      <c r="AG970" s="151"/>
      <c r="AH970" s="151"/>
      <c r="AI970" s="151"/>
      <c r="AJ970" s="151"/>
      <c r="AK970" s="151"/>
      <c r="BK970" s="151"/>
      <c r="BL970" s="151"/>
      <c r="BM970" s="151"/>
      <c r="BN970" s="151"/>
      <c r="BO970" s="151"/>
    </row>
    <row r="971" ht="15.75" customHeight="1">
      <c r="B971" s="151"/>
      <c r="C971" s="151"/>
      <c r="D971" s="151"/>
      <c r="E971" s="151"/>
      <c r="F971" s="151"/>
      <c r="G971" s="151"/>
      <c r="H971" s="151"/>
      <c r="I971" s="151"/>
      <c r="J971" s="151"/>
      <c r="K971" s="151"/>
      <c r="L971" s="151"/>
      <c r="M971" s="151"/>
      <c r="N971" s="151"/>
      <c r="O971" s="151"/>
      <c r="P971" s="151"/>
      <c r="Q971" s="151"/>
      <c r="R971" s="151"/>
      <c r="S971" s="151"/>
      <c r="T971" s="151"/>
      <c r="U971" s="151"/>
      <c r="V971" s="151"/>
      <c r="W971" s="151"/>
      <c r="X971" s="151"/>
      <c r="Y971" s="151"/>
      <c r="Z971" s="151"/>
      <c r="AA971" s="151"/>
      <c r="AB971" s="151"/>
      <c r="AC971" s="151"/>
      <c r="AD971" s="151"/>
      <c r="AE971" s="151"/>
      <c r="AF971" s="151"/>
      <c r="AG971" s="151"/>
      <c r="AH971" s="151"/>
      <c r="AI971" s="151"/>
      <c r="AJ971" s="151"/>
      <c r="AK971" s="151"/>
      <c r="BK971" s="151"/>
      <c r="BL971" s="151"/>
      <c r="BM971" s="151"/>
      <c r="BN971" s="151"/>
      <c r="BO971" s="151"/>
    </row>
    <row r="972" ht="15.75" customHeight="1">
      <c r="B972" s="151"/>
      <c r="C972" s="151"/>
      <c r="D972" s="151"/>
      <c r="E972" s="151"/>
      <c r="F972" s="151"/>
      <c r="G972" s="151"/>
      <c r="H972" s="151"/>
      <c r="I972" s="151"/>
      <c r="J972" s="151"/>
      <c r="K972" s="151"/>
      <c r="L972" s="151"/>
      <c r="M972" s="151"/>
      <c r="N972" s="151"/>
      <c r="O972" s="151"/>
      <c r="P972" s="151"/>
      <c r="Q972" s="151"/>
      <c r="R972" s="151"/>
      <c r="S972" s="151"/>
      <c r="T972" s="151"/>
      <c r="U972" s="151"/>
      <c r="V972" s="151"/>
      <c r="W972" s="151"/>
      <c r="X972" s="151"/>
      <c r="Y972" s="151"/>
      <c r="Z972" s="151"/>
      <c r="AA972" s="151"/>
      <c r="AB972" s="151"/>
      <c r="AC972" s="151"/>
      <c r="AD972" s="151"/>
      <c r="AE972" s="151"/>
      <c r="AF972" s="151"/>
      <c r="AG972" s="151"/>
      <c r="AH972" s="151"/>
      <c r="AI972" s="151"/>
      <c r="AJ972" s="151"/>
      <c r="AK972" s="151"/>
      <c r="BK972" s="151"/>
      <c r="BL972" s="151"/>
      <c r="BM972" s="151"/>
      <c r="BN972" s="151"/>
      <c r="BO972" s="151"/>
    </row>
    <row r="973" ht="15.75" customHeight="1">
      <c r="B973" s="151"/>
      <c r="C973" s="151"/>
      <c r="D973" s="151"/>
      <c r="E973" s="151"/>
      <c r="F973" s="151"/>
      <c r="G973" s="151"/>
      <c r="H973" s="151"/>
      <c r="I973" s="151"/>
      <c r="J973" s="151"/>
      <c r="K973" s="151"/>
      <c r="L973" s="151"/>
      <c r="M973" s="151"/>
      <c r="N973" s="151"/>
      <c r="O973" s="151"/>
      <c r="P973" s="151"/>
      <c r="Q973" s="151"/>
      <c r="R973" s="151"/>
      <c r="S973" s="151"/>
      <c r="T973" s="151"/>
      <c r="U973" s="151"/>
      <c r="V973" s="151"/>
      <c r="W973" s="151"/>
      <c r="X973" s="151"/>
      <c r="Y973" s="151"/>
      <c r="Z973" s="151"/>
      <c r="AA973" s="151"/>
      <c r="AB973" s="151"/>
      <c r="AC973" s="151"/>
      <c r="AD973" s="151"/>
      <c r="AE973" s="151"/>
      <c r="AF973" s="151"/>
      <c r="AG973" s="151"/>
      <c r="AH973" s="151"/>
      <c r="AI973" s="151"/>
      <c r="AJ973" s="151"/>
      <c r="AK973" s="151"/>
      <c r="BK973" s="151"/>
      <c r="BL973" s="151"/>
      <c r="BM973" s="151"/>
      <c r="BN973" s="151"/>
      <c r="BO973" s="151"/>
    </row>
    <row r="974" ht="15.75" customHeight="1">
      <c r="B974" s="151"/>
      <c r="C974" s="151"/>
      <c r="D974" s="151"/>
      <c r="E974" s="151"/>
      <c r="F974" s="151"/>
      <c r="G974" s="151"/>
      <c r="H974" s="151"/>
      <c r="I974" s="151"/>
      <c r="J974" s="151"/>
      <c r="K974" s="151"/>
      <c r="L974" s="151"/>
      <c r="M974" s="151"/>
      <c r="N974" s="151"/>
      <c r="O974" s="151"/>
      <c r="P974" s="151"/>
      <c r="Q974" s="151"/>
      <c r="R974" s="151"/>
      <c r="S974" s="151"/>
      <c r="T974" s="151"/>
      <c r="U974" s="151"/>
      <c r="V974" s="151"/>
      <c r="W974" s="151"/>
      <c r="X974" s="151"/>
      <c r="Y974" s="151"/>
      <c r="Z974" s="151"/>
      <c r="AA974" s="151"/>
      <c r="AB974" s="151"/>
      <c r="AC974" s="151"/>
      <c r="AD974" s="151"/>
      <c r="AE974" s="151"/>
      <c r="AF974" s="151"/>
      <c r="AG974" s="151"/>
      <c r="AH974" s="151"/>
      <c r="AI974" s="151"/>
      <c r="AJ974" s="151"/>
      <c r="AK974" s="151"/>
      <c r="BK974" s="151"/>
      <c r="BL974" s="151"/>
      <c r="BM974" s="151"/>
      <c r="BN974" s="151"/>
      <c r="BO974" s="151"/>
    </row>
    <row r="975" ht="15.75" customHeight="1">
      <c r="B975" s="151"/>
      <c r="C975" s="151"/>
      <c r="D975" s="151"/>
      <c r="E975" s="151"/>
      <c r="F975" s="151"/>
      <c r="G975" s="151"/>
      <c r="H975" s="151"/>
      <c r="I975" s="151"/>
      <c r="J975" s="151"/>
      <c r="K975" s="151"/>
      <c r="L975" s="151"/>
      <c r="M975" s="151"/>
      <c r="N975" s="151"/>
      <c r="O975" s="151"/>
      <c r="P975" s="151"/>
      <c r="Q975" s="151"/>
      <c r="R975" s="151"/>
      <c r="S975" s="151"/>
      <c r="T975" s="151"/>
      <c r="U975" s="151"/>
      <c r="V975" s="151"/>
      <c r="W975" s="151"/>
      <c r="X975" s="151"/>
      <c r="Y975" s="151"/>
      <c r="Z975" s="151"/>
      <c r="AA975" s="151"/>
      <c r="AB975" s="151"/>
      <c r="AC975" s="151"/>
      <c r="AD975" s="151"/>
      <c r="AE975" s="151"/>
      <c r="AF975" s="151"/>
      <c r="AG975" s="151"/>
      <c r="AH975" s="151"/>
      <c r="AI975" s="151"/>
      <c r="AJ975" s="151"/>
      <c r="AK975" s="151"/>
      <c r="BK975" s="151"/>
      <c r="BL975" s="151"/>
      <c r="BM975" s="151"/>
      <c r="BN975" s="151"/>
      <c r="BO975" s="151"/>
    </row>
    <row r="976" ht="15.75" customHeight="1">
      <c r="B976" s="151"/>
      <c r="C976" s="151"/>
      <c r="D976" s="151"/>
      <c r="E976" s="151"/>
      <c r="F976" s="151"/>
      <c r="G976" s="151"/>
      <c r="H976" s="151"/>
      <c r="I976" s="151"/>
      <c r="J976" s="151"/>
      <c r="K976" s="151"/>
      <c r="L976" s="151"/>
      <c r="M976" s="151"/>
      <c r="N976" s="151"/>
      <c r="O976" s="151"/>
      <c r="P976" s="151"/>
      <c r="Q976" s="151"/>
      <c r="R976" s="151"/>
      <c r="S976" s="151"/>
      <c r="T976" s="151"/>
      <c r="U976" s="151"/>
      <c r="V976" s="151"/>
      <c r="W976" s="151"/>
      <c r="X976" s="151"/>
      <c r="Y976" s="151"/>
      <c r="Z976" s="151"/>
      <c r="AA976" s="151"/>
      <c r="AB976" s="151"/>
      <c r="AC976" s="151"/>
      <c r="AD976" s="151"/>
      <c r="AE976" s="151"/>
      <c r="AF976" s="151"/>
      <c r="AG976" s="151"/>
      <c r="AH976" s="151"/>
      <c r="AI976" s="151"/>
      <c r="AJ976" s="151"/>
      <c r="AK976" s="151"/>
      <c r="BK976" s="151"/>
      <c r="BL976" s="151"/>
      <c r="BM976" s="151"/>
      <c r="BN976" s="151"/>
      <c r="BO976" s="151"/>
    </row>
    <row r="977" ht="15.75" customHeight="1">
      <c r="B977" s="151"/>
      <c r="C977" s="151"/>
      <c r="D977" s="151"/>
      <c r="E977" s="151"/>
      <c r="F977" s="151"/>
      <c r="G977" s="151"/>
      <c r="H977" s="151"/>
      <c r="I977" s="151"/>
      <c r="J977" s="151"/>
      <c r="K977" s="151"/>
      <c r="L977" s="151"/>
      <c r="M977" s="151"/>
      <c r="N977" s="151"/>
      <c r="O977" s="151"/>
      <c r="P977" s="151"/>
      <c r="Q977" s="151"/>
      <c r="R977" s="151"/>
      <c r="S977" s="151"/>
      <c r="T977" s="151"/>
      <c r="U977" s="151"/>
      <c r="V977" s="151"/>
      <c r="W977" s="151"/>
      <c r="X977" s="151"/>
      <c r="Y977" s="151"/>
      <c r="Z977" s="151"/>
      <c r="AA977" s="151"/>
      <c r="AB977" s="151"/>
      <c r="AC977" s="151"/>
      <c r="AD977" s="151"/>
      <c r="AE977" s="151"/>
      <c r="AF977" s="151"/>
      <c r="AG977" s="151"/>
      <c r="AH977" s="151"/>
      <c r="AI977" s="151"/>
      <c r="AJ977" s="151"/>
      <c r="AK977" s="151"/>
      <c r="BK977" s="151"/>
      <c r="BL977" s="151"/>
      <c r="BM977" s="151"/>
      <c r="BN977" s="151"/>
      <c r="BO977" s="151"/>
    </row>
    <row r="978" ht="15.75" customHeight="1">
      <c r="B978" s="151"/>
      <c r="C978" s="151"/>
      <c r="D978" s="151"/>
      <c r="E978" s="151"/>
      <c r="F978" s="151"/>
      <c r="G978" s="151"/>
      <c r="H978" s="151"/>
      <c r="I978" s="151"/>
      <c r="J978" s="151"/>
      <c r="K978" s="151"/>
      <c r="L978" s="151"/>
      <c r="M978" s="151"/>
      <c r="N978" s="151"/>
      <c r="O978" s="151"/>
      <c r="P978" s="151"/>
      <c r="Q978" s="151"/>
      <c r="R978" s="151"/>
      <c r="S978" s="151"/>
      <c r="T978" s="151"/>
      <c r="U978" s="151"/>
      <c r="V978" s="151"/>
      <c r="W978" s="151"/>
      <c r="X978" s="151"/>
      <c r="Y978" s="151"/>
      <c r="Z978" s="151"/>
      <c r="AA978" s="151"/>
      <c r="AB978" s="151"/>
      <c r="AC978" s="151"/>
      <c r="AD978" s="151"/>
      <c r="AE978" s="151"/>
      <c r="AF978" s="151"/>
      <c r="AG978" s="151"/>
      <c r="AH978" s="151"/>
      <c r="AI978" s="151"/>
      <c r="AJ978" s="151"/>
      <c r="AK978" s="151"/>
      <c r="BK978" s="151"/>
      <c r="BL978" s="151"/>
      <c r="BM978" s="151"/>
      <c r="BN978" s="151"/>
      <c r="BO978" s="151"/>
    </row>
    <row r="979" ht="15.75" customHeight="1">
      <c r="B979" s="151"/>
      <c r="C979" s="151"/>
      <c r="D979" s="151"/>
      <c r="E979" s="151"/>
      <c r="F979" s="151"/>
      <c r="G979" s="151"/>
      <c r="H979" s="151"/>
      <c r="I979" s="151"/>
      <c r="J979" s="151"/>
      <c r="K979" s="151"/>
      <c r="L979" s="151"/>
      <c r="M979" s="151"/>
      <c r="N979" s="151"/>
      <c r="O979" s="151"/>
      <c r="P979" s="151"/>
      <c r="Q979" s="151"/>
      <c r="R979" s="151"/>
      <c r="S979" s="151"/>
      <c r="T979" s="151"/>
      <c r="U979" s="151"/>
      <c r="V979" s="151"/>
      <c r="W979" s="151"/>
      <c r="X979" s="151"/>
      <c r="Y979" s="151"/>
      <c r="Z979" s="151"/>
      <c r="AA979" s="151"/>
      <c r="AB979" s="151"/>
      <c r="AC979" s="151"/>
      <c r="AD979" s="151"/>
      <c r="AE979" s="151"/>
      <c r="AF979" s="151"/>
      <c r="AG979" s="151"/>
      <c r="AH979" s="151"/>
      <c r="AI979" s="151"/>
      <c r="AJ979" s="151"/>
      <c r="AK979" s="151"/>
      <c r="BK979" s="151"/>
      <c r="BL979" s="151"/>
      <c r="BM979" s="151"/>
      <c r="BN979" s="151"/>
      <c r="BO979" s="151"/>
    </row>
    <row r="980" ht="15.75" customHeight="1">
      <c r="B980" s="151"/>
      <c r="C980" s="151"/>
      <c r="D980" s="151"/>
      <c r="E980" s="151"/>
      <c r="F980" s="151"/>
      <c r="G980" s="151"/>
      <c r="H980" s="151"/>
      <c r="I980" s="151"/>
      <c r="J980" s="151"/>
      <c r="K980" s="151"/>
      <c r="L980" s="151"/>
      <c r="M980" s="151"/>
      <c r="N980" s="151"/>
      <c r="O980" s="151"/>
      <c r="P980" s="151"/>
      <c r="Q980" s="151"/>
      <c r="R980" s="151"/>
      <c r="S980" s="151"/>
      <c r="T980" s="151"/>
      <c r="U980" s="151"/>
      <c r="V980" s="151"/>
      <c r="W980" s="151"/>
      <c r="X980" s="151"/>
      <c r="Y980" s="151"/>
      <c r="Z980" s="151"/>
      <c r="AA980" s="151"/>
      <c r="AB980" s="151"/>
      <c r="AC980" s="151"/>
      <c r="AD980" s="151"/>
      <c r="AE980" s="151"/>
      <c r="AF980" s="151"/>
      <c r="AG980" s="151"/>
      <c r="AH980" s="151"/>
      <c r="AI980" s="151"/>
      <c r="AJ980" s="151"/>
      <c r="AK980" s="151"/>
      <c r="BK980" s="151"/>
      <c r="BL980" s="151"/>
      <c r="BM980" s="151"/>
      <c r="BN980" s="151"/>
      <c r="BO980" s="151"/>
    </row>
    <row r="981" ht="15.75" customHeight="1">
      <c r="B981" s="151"/>
      <c r="C981" s="151"/>
      <c r="D981" s="151"/>
      <c r="E981" s="151"/>
      <c r="F981" s="151"/>
      <c r="G981" s="151"/>
      <c r="H981" s="151"/>
      <c r="I981" s="151"/>
      <c r="J981" s="151"/>
      <c r="K981" s="151"/>
      <c r="L981" s="151"/>
      <c r="M981" s="151"/>
      <c r="N981" s="151"/>
      <c r="O981" s="151"/>
      <c r="P981" s="151"/>
      <c r="Q981" s="151"/>
      <c r="R981" s="151"/>
      <c r="S981" s="151"/>
      <c r="T981" s="151"/>
      <c r="U981" s="151"/>
      <c r="V981" s="151"/>
      <c r="W981" s="151"/>
      <c r="X981" s="151"/>
      <c r="Y981" s="151"/>
      <c r="Z981" s="151"/>
      <c r="AA981" s="151"/>
      <c r="AB981" s="151"/>
      <c r="AC981" s="151"/>
      <c r="AD981" s="151"/>
      <c r="AE981" s="151"/>
      <c r="AF981" s="151"/>
      <c r="AG981" s="151"/>
      <c r="AH981" s="151"/>
      <c r="AI981" s="151"/>
      <c r="AJ981" s="151"/>
      <c r="AK981" s="151"/>
      <c r="BK981" s="151"/>
      <c r="BL981" s="151"/>
      <c r="BM981" s="151"/>
      <c r="BN981" s="151"/>
      <c r="BO981" s="151"/>
    </row>
    <row r="982" ht="15.75" customHeight="1">
      <c r="B982" s="151"/>
      <c r="C982" s="151"/>
      <c r="D982" s="151"/>
      <c r="E982" s="151"/>
      <c r="F982" s="151"/>
      <c r="G982" s="151"/>
      <c r="H982" s="151"/>
      <c r="I982" s="151"/>
      <c r="J982" s="151"/>
      <c r="K982" s="151"/>
      <c r="L982" s="151"/>
      <c r="M982" s="151"/>
      <c r="N982" s="151"/>
      <c r="O982" s="151"/>
      <c r="P982" s="151"/>
      <c r="Q982" s="151"/>
      <c r="R982" s="151"/>
      <c r="S982" s="151"/>
      <c r="T982" s="151"/>
      <c r="U982" s="151"/>
      <c r="V982" s="151"/>
      <c r="W982" s="151"/>
      <c r="X982" s="151"/>
      <c r="Y982" s="151"/>
      <c r="Z982" s="151"/>
      <c r="AA982" s="151"/>
      <c r="AB982" s="151"/>
      <c r="AC982" s="151"/>
      <c r="AD982" s="151"/>
      <c r="AE982" s="151"/>
      <c r="AF982" s="151"/>
      <c r="AG982" s="151"/>
      <c r="AH982" s="151"/>
      <c r="AI982" s="151"/>
      <c r="AJ982" s="151"/>
      <c r="AK982" s="151"/>
      <c r="BK982" s="151"/>
      <c r="BL982" s="151"/>
      <c r="BM982" s="151"/>
      <c r="BN982" s="151"/>
      <c r="BO982" s="151"/>
    </row>
    <row r="983" ht="15.75" customHeight="1">
      <c r="B983" s="151"/>
      <c r="C983" s="151"/>
      <c r="D983" s="151"/>
      <c r="E983" s="151"/>
      <c r="F983" s="151"/>
      <c r="G983" s="151"/>
      <c r="H983" s="151"/>
      <c r="I983" s="151"/>
      <c r="J983" s="151"/>
      <c r="K983" s="151"/>
      <c r="L983" s="151"/>
      <c r="M983" s="151"/>
      <c r="N983" s="151"/>
      <c r="O983" s="151"/>
      <c r="P983" s="151"/>
      <c r="Q983" s="151"/>
      <c r="R983" s="151"/>
      <c r="S983" s="151"/>
      <c r="T983" s="151"/>
      <c r="U983" s="151"/>
      <c r="V983" s="151"/>
      <c r="W983" s="151"/>
      <c r="X983" s="151"/>
      <c r="Y983" s="151"/>
      <c r="Z983" s="151"/>
      <c r="AA983" s="151"/>
      <c r="AB983" s="151"/>
      <c r="AC983" s="151"/>
      <c r="AD983" s="151"/>
      <c r="AE983" s="151"/>
      <c r="AF983" s="151"/>
      <c r="AG983" s="151"/>
      <c r="AH983" s="151"/>
      <c r="AI983" s="151"/>
      <c r="AJ983" s="151"/>
      <c r="AK983" s="151"/>
      <c r="BK983" s="151"/>
      <c r="BL983" s="151"/>
      <c r="BM983" s="151"/>
      <c r="BN983" s="151"/>
      <c r="BO983" s="151"/>
    </row>
    <row r="984" ht="15.75" customHeight="1">
      <c r="B984" s="151"/>
      <c r="C984" s="151"/>
      <c r="D984" s="151"/>
      <c r="E984" s="151"/>
      <c r="F984" s="151"/>
      <c r="G984" s="151"/>
      <c r="H984" s="151"/>
      <c r="I984" s="151"/>
      <c r="J984" s="151"/>
      <c r="K984" s="151"/>
      <c r="L984" s="151"/>
      <c r="M984" s="151"/>
      <c r="N984" s="151"/>
      <c r="O984" s="151"/>
      <c r="P984" s="151"/>
      <c r="Q984" s="151"/>
      <c r="R984" s="151"/>
      <c r="S984" s="151"/>
      <c r="T984" s="151"/>
      <c r="U984" s="151"/>
      <c r="V984" s="151"/>
      <c r="W984" s="151"/>
      <c r="X984" s="151"/>
      <c r="Y984" s="151"/>
      <c r="Z984" s="151"/>
      <c r="AA984" s="151"/>
      <c r="AB984" s="151"/>
      <c r="AC984" s="151"/>
      <c r="AD984" s="151"/>
      <c r="AE984" s="151"/>
      <c r="AF984" s="151"/>
      <c r="AG984" s="151"/>
      <c r="AH984" s="151"/>
      <c r="AI984" s="151"/>
      <c r="AJ984" s="151"/>
      <c r="AK984" s="151"/>
      <c r="BK984" s="151"/>
      <c r="BL984" s="151"/>
      <c r="BM984" s="151"/>
      <c r="BN984" s="151"/>
      <c r="BO984" s="151"/>
    </row>
    <row r="985" ht="15.75" customHeight="1">
      <c r="B985" s="151"/>
      <c r="C985" s="151"/>
      <c r="D985" s="151"/>
      <c r="E985" s="151"/>
      <c r="F985" s="151"/>
      <c r="G985" s="151"/>
      <c r="H985" s="151"/>
      <c r="I985" s="151"/>
      <c r="J985" s="151"/>
      <c r="K985" s="151"/>
      <c r="L985" s="151"/>
      <c r="M985" s="151"/>
      <c r="N985" s="151"/>
      <c r="O985" s="151"/>
      <c r="P985" s="151"/>
      <c r="Q985" s="151"/>
      <c r="R985" s="151"/>
      <c r="S985" s="151"/>
      <c r="T985" s="151"/>
      <c r="U985" s="151"/>
      <c r="V985" s="151"/>
      <c r="W985" s="151"/>
      <c r="X985" s="151"/>
      <c r="Y985" s="151"/>
      <c r="Z985" s="151"/>
      <c r="AA985" s="151"/>
      <c r="AB985" s="151"/>
      <c r="AC985" s="151"/>
      <c r="AD985" s="151"/>
      <c r="AE985" s="151"/>
      <c r="AF985" s="151"/>
      <c r="AG985" s="151"/>
      <c r="AH985" s="151"/>
      <c r="AI985" s="151"/>
      <c r="AJ985" s="151"/>
      <c r="AK985" s="151"/>
      <c r="BK985" s="151"/>
      <c r="BL985" s="151"/>
      <c r="BM985" s="151"/>
      <c r="BN985" s="151"/>
      <c r="BO985" s="151"/>
    </row>
    <row r="986" ht="15.75" customHeight="1">
      <c r="B986" s="151"/>
      <c r="C986" s="151"/>
      <c r="D986" s="151"/>
      <c r="E986" s="151"/>
      <c r="F986" s="151"/>
      <c r="G986" s="151"/>
      <c r="H986" s="151"/>
      <c r="I986" s="151"/>
      <c r="J986" s="151"/>
      <c r="K986" s="151"/>
      <c r="L986" s="151"/>
      <c r="M986" s="151"/>
      <c r="N986" s="151"/>
      <c r="O986" s="151"/>
      <c r="P986" s="151"/>
      <c r="Q986" s="151"/>
      <c r="R986" s="151"/>
      <c r="S986" s="151"/>
      <c r="T986" s="151"/>
      <c r="U986" s="151"/>
      <c r="V986" s="151"/>
      <c r="W986" s="151"/>
      <c r="X986" s="151"/>
      <c r="Y986" s="151"/>
      <c r="Z986" s="151"/>
      <c r="AA986" s="151"/>
      <c r="AB986" s="151"/>
      <c r="AC986" s="151"/>
      <c r="AD986" s="151"/>
      <c r="AE986" s="151"/>
      <c r="AF986" s="151"/>
      <c r="AG986" s="151"/>
      <c r="AH986" s="151"/>
      <c r="AI986" s="151"/>
      <c r="AJ986" s="151"/>
      <c r="AK986" s="151"/>
      <c r="BK986" s="151"/>
      <c r="BL986" s="151"/>
      <c r="BM986" s="151"/>
      <c r="BN986" s="151"/>
      <c r="BO986" s="151"/>
    </row>
    <row r="987" ht="15.75" customHeight="1">
      <c r="B987" s="151"/>
      <c r="C987" s="151"/>
      <c r="D987" s="151"/>
      <c r="E987" s="151"/>
      <c r="F987" s="151"/>
      <c r="G987" s="151"/>
      <c r="H987" s="151"/>
      <c r="I987" s="151"/>
      <c r="J987" s="151"/>
      <c r="K987" s="151"/>
      <c r="L987" s="151"/>
      <c r="M987" s="151"/>
      <c r="N987" s="151"/>
      <c r="O987" s="151"/>
      <c r="P987" s="151"/>
      <c r="Q987" s="151"/>
      <c r="R987" s="151"/>
      <c r="S987" s="151"/>
      <c r="T987" s="151"/>
      <c r="U987" s="151"/>
      <c r="V987" s="151"/>
      <c r="W987" s="151"/>
      <c r="X987" s="151"/>
      <c r="Y987" s="151"/>
      <c r="Z987" s="151"/>
      <c r="AA987" s="151"/>
      <c r="AB987" s="151"/>
      <c r="AC987" s="151"/>
      <c r="AD987" s="151"/>
      <c r="AE987" s="151"/>
      <c r="AF987" s="151"/>
      <c r="AG987" s="151"/>
      <c r="AH987" s="151"/>
      <c r="AI987" s="151"/>
      <c r="AJ987" s="151"/>
      <c r="AK987" s="151"/>
      <c r="BK987" s="151"/>
      <c r="BL987" s="151"/>
      <c r="BM987" s="151"/>
      <c r="BN987" s="151"/>
      <c r="BO987" s="151"/>
    </row>
    <row r="988" ht="15.75" customHeight="1">
      <c r="B988" s="151"/>
      <c r="C988" s="151"/>
      <c r="D988" s="151"/>
      <c r="E988" s="151"/>
      <c r="F988" s="151"/>
      <c r="G988" s="151"/>
      <c r="H988" s="151"/>
      <c r="I988" s="151"/>
      <c r="J988" s="151"/>
      <c r="K988" s="151"/>
      <c r="L988" s="151"/>
      <c r="M988" s="151"/>
      <c r="N988" s="151"/>
      <c r="O988" s="151"/>
      <c r="P988" s="151"/>
      <c r="Q988" s="151"/>
      <c r="R988" s="151"/>
      <c r="S988" s="151"/>
      <c r="T988" s="151"/>
      <c r="U988" s="151"/>
      <c r="V988" s="151"/>
      <c r="W988" s="151"/>
      <c r="X988" s="151"/>
      <c r="Y988" s="151"/>
      <c r="Z988" s="151"/>
      <c r="AA988" s="151"/>
      <c r="AB988" s="151"/>
      <c r="AC988" s="151"/>
      <c r="AD988" s="151"/>
      <c r="AE988" s="151"/>
      <c r="AF988" s="151"/>
      <c r="AG988" s="151"/>
      <c r="AH988" s="151"/>
      <c r="AI988" s="151"/>
      <c r="AJ988" s="151"/>
      <c r="AK988" s="151"/>
      <c r="BK988" s="151"/>
      <c r="BL988" s="151"/>
      <c r="BM988" s="151"/>
      <c r="BN988" s="151"/>
      <c r="BO988" s="151"/>
    </row>
    <row r="989" ht="15.75" customHeight="1">
      <c r="B989" s="151"/>
      <c r="C989" s="151"/>
      <c r="D989" s="151"/>
      <c r="E989" s="151"/>
      <c r="F989" s="151"/>
      <c r="G989" s="151"/>
      <c r="H989" s="151"/>
      <c r="I989" s="151"/>
      <c r="J989" s="151"/>
      <c r="K989" s="151"/>
      <c r="L989" s="151"/>
      <c r="M989" s="151"/>
      <c r="N989" s="151"/>
      <c r="O989" s="151"/>
      <c r="P989" s="151"/>
      <c r="Q989" s="151"/>
      <c r="R989" s="151"/>
      <c r="S989" s="151"/>
      <c r="T989" s="151"/>
      <c r="U989" s="151"/>
      <c r="V989" s="151"/>
      <c r="W989" s="151"/>
      <c r="X989" s="151"/>
      <c r="Y989" s="151"/>
      <c r="Z989" s="151"/>
      <c r="AA989" s="151"/>
      <c r="AB989" s="151"/>
      <c r="AC989" s="151"/>
      <c r="AD989" s="151"/>
      <c r="AE989" s="151"/>
      <c r="AF989" s="151"/>
      <c r="AG989" s="151"/>
      <c r="AH989" s="151"/>
      <c r="AI989" s="151"/>
      <c r="AJ989" s="151"/>
      <c r="AK989" s="151"/>
      <c r="BK989" s="151"/>
      <c r="BL989" s="151"/>
      <c r="BM989" s="151"/>
      <c r="BN989" s="151"/>
      <c r="BO989" s="151"/>
    </row>
    <row r="990" ht="15.75" customHeight="1">
      <c r="B990" s="151"/>
      <c r="C990" s="151"/>
      <c r="D990" s="151"/>
      <c r="E990" s="151"/>
      <c r="F990" s="151"/>
      <c r="G990" s="151"/>
      <c r="H990" s="151"/>
      <c r="I990" s="151"/>
      <c r="J990" s="151"/>
      <c r="K990" s="151"/>
      <c r="L990" s="151"/>
      <c r="M990" s="151"/>
      <c r="N990" s="151"/>
      <c r="O990" s="151"/>
      <c r="P990" s="151"/>
      <c r="Q990" s="151"/>
      <c r="R990" s="151"/>
      <c r="S990" s="151"/>
      <c r="T990" s="151"/>
      <c r="U990" s="151"/>
      <c r="V990" s="151"/>
      <c r="W990" s="151"/>
      <c r="X990" s="151"/>
      <c r="Y990" s="151"/>
      <c r="Z990" s="151"/>
      <c r="AA990" s="151"/>
      <c r="AB990" s="151"/>
      <c r="AC990" s="151"/>
      <c r="AD990" s="151"/>
      <c r="AE990" s="151"/>
      <c r="AF990" s="151"/>
      <c r="AG990" s="151"/>
      <c r="AH990" s="151"/>
      <c r="AI990" s="151"/>
      <c r="AJ990" s="151"/>
      <c r="AK990" s="151"/>
      <c r="BK990" s="151"/>
      <c r="BL990" s="151"/>
      <c r="BM990" s="151"/>
      <c r="BN990" s="151"/>
      <c r="BO990" s="151"/>
    </row>
    <row r="991" ht="15.75" customHeight="1">
      <c r="B991" s="151"/>
      <c r="C991" s="151"/>
      <c r="D991" s="151"/>
      <c r="E991" s="151"/>
      <c r="F991" s="151"/>
      <c r="G991" s="151"/>
      <c r="H991" s="151"/>
      <c r="I991" s="151"/>
      <c r="J991" s="151"/>
      <c r="K991" s="151"/>
      <c r="L991" s="151"/>
      <c r="M991" s="151"/>
      <c r="N991" s="151"/>
      <c r="O991" s="151"/>
      <c r="P991" s="151"/>
      <c r="Q991" s="151"/>
      <c r="R991" s="151"/>
      <c r="S991" s="151"/>
      <c r="T991" s="151"/>
      <c r="U991" s="151"/>
      <c r="V991" s="151"/>
      <c r="W991" s="151"/>
      <c r="X991" s="151"/>
      <c r="Y991" s="151"/>
      <c r="Z991" s="151"/>
      <c r="AA991" s="151"/>
      <c r="AB991" s="151"/>
      <c r="AC991" s="151"/>
      <c r="AD991" s="151"/>
      <c r="AE991" s="151"/>
      <c r="AF991" s="151"/>
      <c r="AG991" s="151"/>
      <c r="AH991" s="151"/>
      <c r="AI991" s="151"/>
      <c r="AJ991" s="151"/>
      <c r="AK991" s="151"/>
      <c r="BK991" s="151"/>
      <c r="BL991" s="151"/>
      <c r="BM991" s="151"/>
      <c r="BN991" s="151"/>
      <c r="BO991" s="151"/>
    </row>
    <row r="992" ht="15.75" customHeight="1">
      <c r="B992" s="151"/>
      <c r="C992" s="151"/>
      <c r="D992" s="151"/>
      <c r="E992" s="151"/>
      <c r="F992" s="151"/>
      <c r="G992" s="151"/>
      <c r="H992" s="151"/>
      <c r="I992" s="151"/>
      <c r="J992" s="151"/>
      <c r="K992" s="151"/>
      <c r="L992" s="151"/>
      <c r="M992" s="151"/>
      <c r="N992" s="151"/>
      <c r="O992" s="151"/>
      <c r="P992" s="151"/>
      <c r="Q992" s="151"/>
      <c r="R992" s="151"/>
      <c r="S992" s="151"/>
      <c r="T992" s="151"/>
      <c r="U992" s="151"/>
      <c r="V992" s="151"/>
      <c r="W992" s="151"/>
      <c r="X992" s="151"/>
      <c r="Y992" s="151"/>
      <c r="Z992" s="151"/>
      <c r="AA992" s="151"/>
      <c r="AB992" s="151"/>
      <c r="AC992" s="151"/>
      <c r="AD992" s="151"/>
      <c r="AE992" s="151"/>
      <c r="AF992" s="151"/>
      <c r="AG992" s="151"/>
      <c r="AH992" s="151"/>
      <c r="AI992" s="151"/>
      <c r="AJ992" s="151"/>
      <c r="AK992" s="151"/>
      <c r="BK992" s="151"/>
      <c r="BL992" s="151"/>
      <c r="BM992" s="151"/>
      <c r="BN992" s="151"/>
      <c r="BO992" s="151"/>
    </row>
    <row r="993" ht="15.75" customHeight="1">
      <c r="B993" s="151"/>
      <c r="C993" s="151"/>
      <c r="D993" s="151"/>
      <c r="E993" s="151"/>
      <c r="F993" s="151"/>
      <c r="G993" s="151"/>
      <c r="H993" s="151"/>
      <c r="I993" s="151"/>
      <c r="J993" s="151"/>
      <c r="K993" s="151"/>
      <c r="L993" s="151"/>
      <c r="M993" s="151"/>
      <c r="N993" s="151"/>
      <c r="O993" s="151"/>
      <c r="P993" s="151"/>
      <c r="Q993" s="151"/>
      <c r="R993" s="151"/>
      <c r="S993" s="151"/>
      <c r="T993" s="151"/>
      <c r="U993" s="151"/>
      <c r="V993" s="151"/>
      <c r="W993" s="151"/>
      <c r="X993" s="151"/>
      <c r="Y993" s="151"/>
      <c r="Z993" s="151"/>
      <c r="AA993" s="151"/>
      <c r="AB993" s="151"/>
      <c r="AC993" s="151"/>
      <c r="AD993" s="151"/>
      <c r="AE993" s="151"/>
      <c r="AF993" s="151"/>
      <c r="AG993" s="151"/>
      <c r="AH993" s="151"/>
      <c r="AI993" s="151"/>
      <c r="AJ993" s="151"/>
      <c r="AK993" s="151"/>
      <c r="BK993" s="151"/>
      <c r="BL993" s="151"/>
      <c r="BM993" s="151"/>
      <c r="BN993" s="151"/>
      <c r="BO993" s="151"/>
    </row>
    <row r="994" ht="15.75" customHeight="1">
      <c r="B994" s="151"/>
      <c r="C994" s="151"/>
      <c r="D994" s="151"/>
      <c r="E994" s="151"/>
      <c r="F994" s="151"/>
      <c r="G994" s="151"/>
      <c r="H994" s="151"/>
      <c r="I994" s="151"/>
      <c r="J994" s="151"/>
      <c r="K994" s="151"/>
      <c r="L994" s="151"/>
      <c r="M994" s="151"/>
      <c r="N994" s="151"/>
      <c r="O994" s="151"/>
      <c r="P994" s="151"/>
      <c r="Q994" s="151"/>
      <c r="R994" s="151"/>
      <c r="S994" s="151"/>
      <c r="T994" s="151"/>
      <c r="U994" s="151"/>
      <c r="V994" s="151"/>
      <c r="W994" s="151"/>
      <c r="X994" s="151"/>
      <c r="Y994" s="151"/>
      <c r="Z994" s="151"/>
      <c r="AA994" s="151"/>
      <c r="AB994" s="151"/>
      <c r="AC994" s="151"/>
      <c r="AD994" s="151"/>
      <c r="AE994" s="151"/>
      <c r="AF994" s="151"/>
      <c r="AG994" s="151"/>
      <c r="AH994" s="151"/>
      <c r="AI994" s="151"/>
      <c r="AJ994" s="151"/>
      <c r="AK994" s="151"/>
      <c r="BK994" s="151"/>
      <c r="BL994" s="151"/>
      <c r="BM994" s="151"/>
      <c r="BN994" s="151"/>
      <c r="BO994" s="151"/>
    </row>
    <row r="995" ht="15.75" customHeight="1">
      <c r="B995" s="151"/>
      <c r="C995" s="151"/>
      <c r="D995" s="151"/>
      <c r="E995" s="151"/>
      <c r="F995" s="151"/>
      <c r="G995" s="151"/>
      <c r="H995" s="151"/>
      <c r="I995" s="151"/>
      <c r="J995" s="151"/>
      <c r="K995" s="151"/>
      <c r="L995" s="151"/>
      <c r="M995" s="151"/>
      <c r="N995" s="151"/>
      <c r="O995" s="151"/>
      <c r="P995" s="151"/>
      <c r="Q995" s="151"/>
      <c r="R995" s="151"/>
      <c r="S995" s="151"/>
      <c r="T995" s="151"/>
      <c r="U995" s="151"/>
      <c r="V995" s="151"/>
      <c r="W995" s="151"/>
      <c r="X995" s="151"/>
      <c r="Y995" s="151"/>
      <c r="Z995" s="151"/>
      <c r="AA995" s="151"/>
      <c r="AB995" s="151"/>
      <c r="AC995" s="151"/>
      <c r="AD995" s="151"/>
      <c r="AE995" s="151"/>
      <c r="AF995" s="151"/>
      <c r="AG995" s="151"/>
      <c r="AH995" s="151"/>
      <c r="AI995" s="151"/>
      <c r="AJ995" s="151"/>
      <c r="AK995" s="151"/>
      <c r="BK995" s="151"/>
      <c r="BL995" s="151"/>
      <c r="BM995" s="151"/>
      <c r="BN995" s="151"/>
      <c r="BO995" s="151"/>
    </row>
    <row r="996" ht="15.75" customHeight="1">
      <c r="B996" s="151"/>
      <c r="C996" s="151"/>
      <c r="D996" s="151"/>
      <c r="E996" s="151"/>
      <c r="F996" s="151"/>
      <c r="G996" s="151"/>
      <c r="H996" s="151"/>
      <c r="I996" s="151"/>
      <c r="J996" s="151"/>
      <c r="K996" s="151"/>
      <c r="L996" s="151"/>
      <c r="M996" s="151"/>
      <c r="N996" s="151"/>
      <c r="O996" s="151"/>
      <c r="P996" s="151"/>
      <c r="Q996" s="151"/>
      <c r="R996" s="151"/>
      <c r="S996" s="151"/>
      <c r="T996" s="151"/>
      <c r="U996" s="151"/>
      <c r="V996" s="151"/>
      <c r="W996" s="151"/>
      <c r="X996" s="151"/>
      <c r="Y996" s="151"/>
      <c r="Z996" s="151"/>
      <c r="AA996" s="151"/>
      <c r="AB996" s="151"/>
      <c r="AC996" s="151"/>
      <c r="AD996" s="151"/>
      <c r="AE996" s="151"/>
      <c r="AF996" s="151"/>
      <c r="AG996" s="151"/>
      <c r="AH996" s="151"/>
      <c r="AI996" s="151"/>
      <c r="AJ996" s="151"/>
      <c r="AK996" s="151"/>
      <c r="BK996" s="151"/>
      <c r="BL996" s="151"/>
      <c r="BM996" s="151"/>
      <c r="BN996" s="151"/>
      <c r="BO996" s="151"/>
    </row>
    <row r="997" ht="15.75" customHeight="1">
      <c r="B997" s="151"/>
      <c r="C997" s="151"/>
      <c r="D997" s="151"/>
      <c r="E997" s="151"/>
      <c r="F997" s="151"/>
      <c r="G997" s="151"/>
      <c r="H997" s="151"/>
      <c r="I997" s="151"/>
      <c r="J997" s="151"/>
      <c r="K997" s="151"/>
      <c r="L997" s="151"/>
      <c r="M997" s="151"/>
      <c r="N997" s="151"/>
      <c r="O997" s="151"/>
      <c r="P997" s="151"/>
      <c r="Q997" s="151"/>
      <c r="R997" s="151"/>
      <c r="S997" s="151"/>
      <c r="T997" s="151"/>
      <c r="U997" s="151"/>
      <c r="V997" s="151"/>
      <c r="W997" s="151"/>
      <c r="X997" s="151"/>
      <c r="Y997" s="151"/>
      <c r="Z997" s="151"/>
      <c r="AA997" s="151"/>
      <c r="AB997" s="151"/>
      <c r="AC997" s="151"/>
      <c r="AD997" s="151"/>
      <c r="AE997" s="151"/>
      <c r="AF997" s="151"/>
      <c r="AG997" s="151"/>
      <c r="AH997" s="151"/>
      <c r="AI997" s="151"/>
      <c r="AJ997" s="151"/>
      <c r="AK997" s="151"/>
      <c r="BK997" s="151"/>
      <c r="BL997" s="151"/>
      <c r="BM997" s="151"/>
      <c r="BN997" s="151"/>
      <c r="BO997" s="151"/>
    </row>
    <row r="998" ht="15.75" customHeight="1">
      <c r="B998" s="151"/>
      <c r="C998" s="151"/>
      <c r="D998" s="151"/>
      <c r="E998" s="151"/>
      <c r="F998" s="151"/>
      <c r="G998" s="151"/>
      <c r="H998" s="151"/>
      <c r="I998" s="151"/>
      <c r="J998" s="151"/>
      <c r="K998" s="151"/>
      <c r="L998" s="151"/>
      <c r="M998" s="151"/>
      <c r="N998" s="151"/>
      <c r="O998" s="151"/>
      <c r="P998" s="151"/>
      <c r="Q998" s="151"/>
      <c r="R998" s="151"/>
      <c r="S998" s="151"/>
      <c r="T998" s="151"/>
      <c r="U998" s="151"/>
      <c r="V998" s="151"/>
      <c r="W998" s="151"/>
      <c r="X998" s="151"/>
      <c r="Y998" s="151"/>
      <c r="Z998" s="151"/>
      <c r="AA998" s="151"/>
      <c r="AB998" s="151"/>
      <c r="AC998" s="151"/>
      <c r="AD998" s="151"/>
      <c r="AE998" s="151"/>
      <c r="AF998" s="151"/>
      <c r="AG998" s="151"/>
      <c r="AH998" s="151"/>
      <c r="AI998" s="151"/>
      <c r="AJ998" s="151"/>
      <c r="AK998" s="151"/>
      <c r="BK998" s="151"/>
      <c r="BL998" s="151"/>
      <c r="BM998" s="151"/>
      <c r="BN998" s="151"/>
      <c r="BO998" s="151"/>
    </row>
    <row r="999" ht="15.75" customHeight="1">
      <c r="B999" s="151"/>
      <c r="C999" s="151"/>
      <c r="D999" s="151"/>
      <c r="E999" s="151"/>
      <c r="F999" s="151"/>
      <c r="G999" s="151"/>
      <c r="H999" s="151"/>
      <c r="I999" s="151"/>
      <c r="J999" s="151"/>
      <c r="K999" s="151"/>
      <c r="L999" s="151"/>
      <c r="M999" s="151"/>
      <c r="N999" s="151"/>
      <c r="O999" s="151"/>
      <c r="P999" s="151"/>
      <c r="Q999" s="151"/>
      <c r="R999" s="151"/>
      <c r="S999" s="151"/>
      <c r="T999" s="151"/>
      <c r="U999" s="151"/>
      <c r="V999" s="151"/>
      <c r="W999" s="151"/>
      <c r="X999" s="151"/>
      <c r="Y999" s="151"/>
      <c r="Z999" s="151"/>
      <c r="AA999" s="151"/>
      <c r="AB999" s="151"/>
      <c r="AC999" s="151"/>
      <c r="AD999" s="151"/>
      <c r="AE999" s="151"/>
      <c r="AF999" s="151"/>
      <c r="AG999" s="151"/>
      <c r="AH999" s="151"/>
      <c r="AI999" s="151"/>
      <c r="AJ999" s="151"/>
      <c r="AK999" s="151"/>
      <c r="BK999" s="151"/>
      <c r="BL999" s="151"/>
      <c r="BM999" s="151"/>
      <c r="BN999" s="151"/>
      <c r="BO999" s="151"/>
    </row>
    <row r="1000" ht="15.75" customHeight="1">
      <c r="B1000" s="151"/>
      <c r="C1000" s="151"/>
      <c r="D1000" s="151"/>
      <c r="E1000" s="151"/>
      <c r="F1000" s="151"/>
      <c r="G1000" s="151"/>
      <c r="H1000" s="151"/>
      <c r="I1000" s="151"/>
      <c r="J1000" s="151"/>
      <c r="K1000" s="151"/>
      <c r="L1000" s="151"/>
      <c r="M1000" s="151"/>
      <c r="N1000" s="151"/>
      <c r="O1000" s="151"/>
      <c r="P1000" s="151"/>
      <c r="Q1000" s="151"/>
      <c r="R1000" s="151"/>
      <c r="S1000" s="151"/>
      <c r="T1000" s="151"/>
      <c r="U1000" s="151"/>
      <c r="V1000" s="151"/>
      <c r="W1000" s="151"/>
      <c r="X1000" s="151"/>
      <c r="Y1000" s="151"/>
      <c r="Z1000" s="151"/>
      <c r="AA1000" s="151"/>
      <c r="AB1000" s="151"/>
      <c r="AC1000" s="151"/>
      <c r="AD1000" s="151"/>
      <c r="AE1000" s="151"/>
      <c r="AF1000" s="151"/>
      <c r="AG1000" s="151"/>
      <c r="AH1000" s="151"/>
      <c r="AI1000" s="151"/>
      <c r="AJ1000" s="151"/>
      <c r="AK1000" s="151"/>
      <c r="BK1000" s="151"/>
      <c r="BL1000" s="151"/>
      <c r="BM1000" s="151"/>
      <c r="BN1000" s="151"/>
      <c r="BO1000" s="151"/>
    </row>
    <row r="1001" ht="15.75" customHeight="1">
      <c r="B1001" s="151"/>
      <c r="C1001" s="151"/>
      <c r="D1001" s="151"/>
      <c r="E1001" s="151"/>
      <c r="F1001" s="151"/>
      <c r="G1001" s="151"/>
      <c r="H1001" s="151"/>
      <c r="I1001" s="151"/>
      <c r="J1001" s="151"/>
      <c r="K1001" s="151"/>
      <c r="L1001" s="151"/>
      <c r="M1001" s="151"/>
      <c r="N1001" s="151"/>
      <c r="O1001" s="151"/>
      <c r="P1001" s="151"/>
      <c r="Q1001" s="151"/>
      <c r="R1001" s="151"/>
      <c r="S1001" s="151"/>
      <c r="T1001" s="151"/>
      <c r="U1001" s="151"/>
      <c r="V1001" s="151"/>
      <c r="W1001" s="151"/>
      <c r="X1001" s="151"/>
      <c r="Y1001" s="151"/>
      <c r="Z1001" s="151"/>
      <c r="AA1001" s="151"/>
      <c r="AB1001" s="151"/>
      <c r="AC1001" s="151"/>
      <c r="AD1001" s="151"/>
      <c r="AE1001" s="151"/>
      <c r="AF1001" s="151"/>
      <c r="AG1001" s="151"/>
      <c r="AH1001" s="151"/>
      <c r="AI1001" s="151"/>
      <c r="AJ1001" s="151"/>
      <c r="AK1001" s="151"/>
      <c r="BK1001" s="151"/>
      <c r="BL1001" s="151"/>
      <c r="BM1001" s="151"/>
      <c r="BN1001" s="151"/>
      <c r="BO1001" s="151"/>
    </row>
    <row r="1002" ht="15.75" customHeight="1">
      <c r="B1002" s="151"/>
      <c r="C1002" s="151"/>
      <c r="D1002" s="151"/>
      <c r="E1002" s="151"/>
      <c r="F1002" s="151"/>
      <c r="G1002" s="151"/>
      <c r="H1002" s="151"/>
      <c r="I1002" s="151"/>
      <c r="J1002" s="151"/>
      <c r="K1002" s="151"/>
      <c r="L1002" s="151"/>
      <c r="M1002" s="151"/>
      <c r="N1002" s="151"/>
      <c r="O1002" s="151"/>
      <c r="P1002" s="151"/>
      <c r="Q1002" s="151"/>
      <c r="R1002" s="151"/>
      <c r="S1002" s="151"/>
      <c r="T1002" s="151"/>
      <c r="U1002" s="151"/>
      <c r="V1002" s="151"/>
      <c r="W1002" s="151"/>
      <c r="X1002" s="151"/>
      <c r="Y1002" s="151"/>
      <c r="Z1002" s="151"/>
      <c r="AA1002" s="151"/>
      <c r="AB1002" s="151"/>
      <c r="AC1002" s="151"/>
      <c r="AD1002" s="151"/>
      <c r="AE1002" s="151"/>
      <c r="AF1002" s="151"/>
      <c r="AG1002" s="151"/>
      <c r="AH1002" s="151"/>
      <c r="AI1002" s="151"/>
      <c r="AJ1002" s="151"/>
      <c r="AK1002" s="151"/>
      <c r="BK1002" s="151"/>
      <c r="BL1002" s="151"/>
      <c r="BM1002" s="151"/>
      <c r="BN1002" s="151"/>
      <c r="BO1002" s="151"/>
    </row>
    <row r="1003" ht="15.75" customHeight="1">
      <c r="B1003" s="151"/>
      <c r="C1003" s="151"/>
      <c r="D1003" s="151"/>
      <c r="E1003" s="151"/>
      <c r="F1003" s="151"/>
      <c r="G1003" s="151"/>
      <c r="H1003" s="151"/>
      <c r="I1003" s="151"/>
      <c r="J1003" s="151"/>
      <c r="K1003" s="151"/>
      <c r="L1003" s="151"/>
      <c r="M1003" s="151"/>
      <c r="N1003" s="151"/>
      <c r="O1003" s="151"/>
      <c r="P1003" s="151"/>
      <c r="Q1003" s="151"/>
      <c r="R1003" s="151"/>
      <c r="S1003" s="151"/>
      <c r="T1003" s="151"/>
      <c r="U1003" s="151"/>
      <c r="V1003" s="151"/>
      <c r="W1003" s="151"/>
      <c r="X1003" s="151"/>
      <c r="Y1003" s="151"/>
      <c r="Z1003" s="151"/>
      <c r="AA1003" s="151"/>
      <c r="AB1003" s="151"/>
      <c r="AC1003" s="151"/>
      <c r="AD1003" s="151"/>
      <c r="AE1003" s="151"/>
      <c r="AF1003" s="151"/>
      <c r="AG1003" s="151"/>
      <c r="AH1003" s="151"/>
      <c r="AI1003" s="151"/>
      <c r="AJ1003" s="151"/>
      <c r="AK1003" s="151"/>
      <c r="BK1003" s="151"/>
      <c r="BL1003" s="151"/>
      <c r="BM1003" s="151"/>
      <c r="BN1003" s="151"/>
      <c r="BO1003" s="151"/>
    </row>
    <row r="1004" ht="15.75" customHeight="1">
      <c r="B1004" s="151"/>
      <c r="C1004" s="151"/>
      <c r="D1004" s="151"/>
      <c r="E1004" s="151"/>
      <c r="F1004" s="151"/>
      <c r="G1004" s="151"/>
      <c r="H1004" s="151"/>
      <c r="I1004" s="151"/>
      <c r="J1004" s="151"/>
      <c r="K1004" s="151"/>
      <c r="L1004" s="151"/>
      <c r="M1004" s="151"/>
      <c r="N1004" s="151"/>
      <c r="O1004" s="151"/>
      <c r="P1004" s="151"/>
      <c r="Q1004" s="151"/>
      <c r="R1004" s="151"/>
      <c r="S1004" s="151"/>
      <c r="T1004" s="151"/>
      <c r="U1004" s="151"/>
      <c r="V1004" s="151"/>
      <c r="W1004" s="151"/>
      <c r="X1004" s="151"/>
      <c r="Y1004" s="151"/>
      <c r="Z1004" s="151"/>
      <c r="AA1004" s="151"/>
      <c r="AB1004" s="151"/>
      <c r="AC1004" s="151"/>
      <c r="AD1004" s="151"/>
      <c r="AE1004" s="151"/>
      <c r="AF1004" s="151"/>
      <c r="AG1004" s="151"/>
      <c r="AH1004" s="151"/>
      <c r="AI1004" s="151"/>
      <c r="AJ1004" s="151"/>
      <c r="AK1004" s="151"/>
      <c r="BK1004" s="151"/>
      <c r="BL1004" s="151"/>
      <c r="BM1004" s="151"/>
      <c r="BN1004" s="151"/>
      <c r="BO1004" s="151"/>
    </row>
    <row r="1005" ht="15.75" customHeight="1">
      <c r="B1005" s="151"/>
      <c r="C1005" s="151"/>
      <c r="D1005" s="151"/>
      <c r="E1005" s="151"/>
      <c r="F1005" s="151"/>
      <c r="G1005" s="151"/>
      <c r="H1005" s="151"/>
      <c r="I1005" s="151"/>
      <c r="J1005" s="151"/>
      <c r="K1005" s="151"/>
      <c r="L1005" s="151"/>
      <c r="M1005" s="151"/>
      <c r="N1005" s="151"/>
      <c r="O1005" s="151"/>
      <c r="P1005" s="151"/>
      <c r="Q1005" s="151"/>
      <c r="R1005" s="151"/>
      <c r="S1005" s="151"/>
      <c r="T1005" s="151"/>
      <c r="U1005" s="151"/>
      <c r="V1005" s="151"/>
      <c r="W1005" s="151"/>
      <c r="X1005" s="151"/>
      <c r="Y1005" s="151"/>
      <c r="Z1005" s="151"/>
      <c r="AA1005" s="151"/>
      <c r="AB1005" s="151"/>
      <c r="AC1005" s="151"/>
      <c r="AD1005" s="151"/>
      <c r="AE1005" s="151"/>
      <c r="AF1005" s="151"/>
      <c r="AG1005" s="151"/>
      <c r="AH1005" s="151"/>
      <c r="AI1005" s="151"/>
      <c r="AJ1005" s="151"/>
      <c r="AK1005" s="151"/>
      <c r="BK1005" s="151"/>
      <c r="BL1005" s="151"/>
      <c r="BM1005" s="151"/>
      <c r="BN1005" s="151"/>
      <c r="BO1005" s="151"/>
    </row>
    <row r="1006" ht="15.75" customHeight="1">
      <c r="B1006" s="151"/>
      <c r="C1006" s="151"/>
      <c r="D1006" s="151"/>
      <c r="E1006" s="151"/>
      <c r="F1006" s="151"/>
      <c r="G1006" s="151"/>
      <c r="H1006" s="151"/>
      <c r="I1006" s="151"/>
      <c r="J1006" s="151"/>
      <c r="K1006" s="151"/>
      <c r="L1006" s="151"/>
      <c r="M1006" s="151"/>
      <c r="N1006" s="151"/>
      <c r="O1006" s="151"/>
      <c r="P1006" s="151"/>
      <c r="Q1006" s="151"/>
      <c r="R1006" s="151"/>
      <c r="S1006" s="151"/>
      <c r="T1006" s="151"/>
      <c r="U1006" s="151"/>
      <c r="V1006" s="151"/>
      <c r="W1006" s="151"/>
      <c r="X1006" s="151"/>
      <c r="Y1006" s="151"/>
      <c r="Z1006" s="151"/>
      <c r="AA1006" s="151"/>
      <c r="AB1006" s="151"/>
      <c r="AC1006" s="151"/>
      <c r="AD1006" s="151"/>
      <c r="AE1006" s="151"/>
      <c r="AF1006" s="151"/>
      <c r="AG1006" s="151"/>
      <c r="AH1006" s="151"/>
      <c r="AI1006" s="151"/>
      <c r="AJ1006" s="151"/>
      <c r="AK1006" s="151"/>
      <c r="BK1006" s="151"/>
      <c r="BL1006" s="151"/>
      <c r="BM1006" s="151"/>
      <c r="BN1006" s="151"/>
      <c r="BO1006" s="151"/>
    </row>
    <row r="1007" ht="15.75" customHeight="1">
      <c r="B1007" s="151"/>
      <c r="C1007" s="151"/>
      <c r="D1007" s="151"/>
      <c r="E1007" s="151"/>
      <c r="F1007" s="151"/>
      <c r="G1007" s="151"/>
      <c r="H1007" s="151"/>
      <c r="I1007" s="151"/>
      <c r="J1007" s="151"/>
      <c r="K1007" s="151"/>
      <c r="L1007" s="151"/>
      <c r="M1007" s="151"/>
      <c r="N1007" s="151"/>
      <c r="O1007" s="151"/>
      <c r="P1007" s="151"/>
      <c r="Q1007" s="151"/>
      <c r="R1007" s="151"/>
      <c r="S1007" s="151"/>
      <c r="T1007" s="151"/>
      <c r="U1007" s="151"/>
      <c r="V1007" s="151"/>
      <c r="W1007" s="151"/>
      <c r="X1007" s="151"/>
      <c r="Y1007" s="151"/>
      <c r="Z1007" s="151"/>
      <c r="AA1007" s="151"/>
      <c r="AB1007" s="151"/>
      <c r="AC1007" s="151"/>
      <c r="AD1007" s="151"/>
      <c r="AE1007" s="151"/>
      <c r="AF1007" s="151"/>
      <c r="AG1007" s="151"/>
      <c r="AH1007" s="151"/>
      <c r="AI1007" s="151"/>
      <c r="AJ1007" s="151"/>
      <c r="AK1007" s="151"/>
      <c r="BK1007" s="151"/>
      <c r="BL1007" s="151"/>
      <c r="BM1007" s="151"/>
      <c r="BN1007" s="151"/>
      <c r="BO1007" s="151"/>
    </row>
    <row r="1008" ht="15.75" customHeight="1">
      <c r="B1008" s="151"/>
      <c r="C1008" s="151"/>
      <c r="D1008" s="151"/>
      <c r="E1008" s="151"/>
      <c r="F1008" s="151"/>
      <c r="G1008" s="151"/>
      <c r="H1008" s="151"/>
      <c r="I1008" s="151"/>
      <c r="J1008" s="151"/>
      <c r="K1008" s="151"/>
      <c r="L1008" s="151"/>
      <c r="M1008" s="151"/>
      <c r="N1008" s="151"/>
      <c r="O1008" s="151"/>
      <c r="P1008" s="151"/>
      <c r="Q1008" s="151"/>
      <c r="R1008" s="151"/>
      <c r="S1008" s="151"/>
      <c r="T1008" s="151"/>
      <c r="U1008" s="151"/>
      <c r="V1008" s="151"/>
      <c r="W1008" s="151"/>
      <c r="X1008" s="151"/>
      <c r="Y1008" s="151"/>
      <c r="Z1008" s="151"/>
      <c r="AA1008" s="151"/>
      <c r="AB1008" s="151"/>
      <c r="AC1008" s="151"/>
      <c r="AD1008" s="151"/>
      <c r="AE1008" s="151"/>
      <c r="AF1008" s="151"/>
      <c r="AG1008" s="151"/>
      <c r="AH1008" s="151"/>
      <c r="AI1008" s="151"/>
      <c r="AJ1008" s="151"/>
      <c r="AK1008" s="151"/>
      <c r="BK1008" s="151"/>
      <c r="BL1008" s="151"/>
      <c r="BM1008" s="151"/>
      <c r="BN1008" s="151"/>
      <c r="BO1008" s="151"/>
    </row>
    <row r="1009" ht="15.75" customHeight="1">
      <c r="B1009" s="151"/>
      <c r="C1009" s="151"/>
      <c r="D1009" s="151"/>
      <c r="E1009" s="151"/>
      <c r="F1009" s="151"/>
      <c r="G1009" s="151"/>
      <c r="H1009" s="151"/>
      <c r="I1009" s="151"/>
      <c r="J1009" s="151"/>
      <c r="K1009" s="151"/>
      <c r="L1009" s="151"/>
      <c r="M1009" s="151"/>
      <c r="N1009" s="151"/>
      <c r="O1009" s="151"/>
      <c r="P1009" s="151"/>
      <c r="Q1009" s="151"/>
      <c r="R1009" s="151"/>
      <c r="S1009" s="151"/>
      <c r="T1009" s="151"/>
      <c r="U1009" s="151"/>
      <c r="V1009" s="151"/>
      <c r="W1009" s="151"/>
      <c r="X1009" s="151"/>
      <c r="Y1009" s="151"/>
      <c r="Z1009" s="151"/>
      <c r="AA1009" s="151"/>
      <c r="AB1009" s="151"/>
      <c r="AC1009" s="151"/>
      <c r="AD1009" s="151"/>
      <c r="AE1009" s="151"/>
      <c r="AF1009" s="151"/>
      <c r="AG1009" s="151"/>
      <c r="AH1009" s="151"/>
      <c r="AI1009" s="151"/>
      <c r="AJ1009" s="151"/>
      <c r="AK1009" s="151"/>
      <c r="BK1009" s="151"/>
      <c r="BL1009" s="151"/>
      <c r="BM1009" s="151"/>
      <c r="BN1009" s="151"/>
      <c r="BO1009" s="151"/>
    </row>
    <row r="1010" ht="15.75" customHeight="1">
      <c r="B1010" s="151"/>
      <c r="C1010" s="151"/>
      <c r="D1010" s="151"/>
      <c r="E1010" s="151"/>
      <c r="F1010" s="151"/>
      <c r="G1010" s="151"/>
      <c r="H1010" s="151"/>
      <c r="I1010" s="151"/>
      <c r="J1010" s="151"/>
      <c r="K1010" s="151"/>
      <c r="L1010" s="151"/>
      <c r="M1010" s="151"/>
      <c r="N1010" s="151"/>
      <c r="O1010" s="151"/>
      <c r="P1010" s="151"/>
      <c r="Q1010" s="151"/>
      <c r="R1010" s="151"/>
      <c r="S1010" s="151"/>
      <c r="T1010" s="151"/>
      <c r="U1010" s="151"/>
      <c r="V1010" s="151"/>
      <c r="W1010" s="151"/>
      <c r="X1010" s="151"/>
      <c r="Y1010" s="151"/>
      <c r="Z1010" s="151"/>
      <c r="AA1010" s="151"/>
      <c r="AB1010" s="151"/>
      <c r="AC1010" s="151"/>
      <c r="AD1010" s="151"/>
      <c r="AE1010" s="151"/>
      <c r="AF1010" s="151"/>
      <c r="AG1010" s="151"/>
      <c r="AH1010" s="151"/>
      <c r="AI1010" s="151"/>
      <c r="AJ1010" s="151"/>
      <c r="AK1010" s="151"/>
      <c r="BK1010" s="151"/>
      <c r="BL1010" s="151"/>
      <c r="BM1010" s="151"/>
      <c r="BN1010" s="151"/>
      <c r="BO1010" s="151"/>
    </row>
    <row r="1011" ht="15.75" customHeight="1">
      <c r="B1011" s="151"/>
      <c r="C1011" s="151"/>
      <c r="D1011" s="151"/>
      <c r="E1011" s="151"/>
      <c r="F1011" s="151"/>
      <c r="G1011" s="151"/>
      <c r="H1011" s="151"/>
      <c r="I1011" s="151"/>
      <c r="J1011" s="151"/>
      <c r="K1011" s="151"/>
      <c r="L1011" s="151"/>
      <c r="M1011" s="151"/>
      <c r="N1011" s="151"/>
      <c r="O1011" s="151"/>
      <c r="P1011" s="151"/>
      <c r="Q1011" s="151"/>
      <c r="R1011" s="151"/>
      <c r="S1011" s="151"/>
      <c r="T1011" s="151"/>
      <c r="U1011" s="151"/>
      <c r="V1011" s="151"/>
      <c r="W1011" s="151"/>
      <c r="X1011" s="151"/>
      <c r="Y1011" s="151"/>
      <c r="Z1011" s="151"/>
      <c r="AA1011" s="151"/>
      <c r="AB1011" s="151"/>
      <c r="AC1011" s="151"/>
      <c r="AD1011" s="151"/>
      <c r="AE1011" s="151"/>
      <c r="AF1011" s="151"/>
      <c r="AG1011" s="151"/>
      <c r="AH1011" s="151"/>
      <c r="AI1011" s="151"/>
      <c r="AJ1011" s="151"/>
      <c r="AK1011" s="151"/>
      <c r="BK1011" s="151"/>
      <c r="BL1011" s="151"/>
      <c r="BM1011" s="151"/>
      <c r="BN1011" s="151"/>
      <c r="BO1011" s="151"/>
    </row>
    <row r="1012" ht="15.75" customHeight="1">
      <c r="B1012" s="151"/>
      <c r="C1012" s="151"/>
      <c r="D1012" s="151"/>
      <c r="E1012" s="151"/>
      <c r="F1012" s="151"/>
      <c r="G1012" s="151"/>
      <c r="H1012" s="151"/>
      <c r="I1012" s="151"/>
      <c r="J1012" s="151"/>
      <c r="K1012" s="151"/>
      <c r="L1012" s="151"/>
      <c r="M1012" s="151"/>
      <c r="N1012" s="151"/>
      <c r="O1012" s="151"/>
      <c r="P1012" s="151"/>
      <c r="Q1012" s="151"/>
      <c r="R1012" s="151"/>
      <c r="S1012" s="151"/>
      <c r="T1012" s="151"/>
      <c r="U1012" s="151"/>
      <c r="V1012" s="151"/>
      <c r="W1012" s="151"/>
      <c r="X1012" s="151"/>
      <c r="Y1012" s="151"/>
      <c r="Z1012" s="151"/>
      <c r="AA1012" s="151"/>
      <c r="AB1012" s="151"/>
      <c r="AC1012" s="151"/>
      <c r="AD1012" s="151"/>
      <c r="AE1012" s="151"/>
      <c r="AF1012" s="151"/>
      <c r="AG1012" s="151"/>
      <c r="AH1012" s="151"/>
      <c r="AI1012" s="151"/>
      <c r="AJ1012" s="151"/>
      <c r="AK1012" s="151"/>
      <c r="BK1012" s="151"/>
      <c r="BL1012" s="151"/>
      <c r="BM1012" s="151"/>
      <c r="BN1012" s="151"/>
      <c r="BO1012" s="151"/>
    </row>
    <row r="1013" ht="15.75" customHeight="1">
      <c r="B1013" s="151"/>
      <c r="C1013" s="151"/>
      <c r="D1013" s="151"/>
      <c r="E1013" s="151"/>
      <c r="F1013" s="151"/>
      <c r="G1013" s="151"/>
      <c r="H1013" s="151"/>
      <c r="I1013" s="151"/>
      <c r="J1013" s="151"/>
      <c r="K1013" s="151"/>
      <c r="L1013" s="151"/>
      <c r="M1013" s="151"/>
      <c r="N1013" s="151"/>
      <c r="O1013" s="151"/>
      <c r="P1013" s="151"/>
      <c r="Q1013" s="151"/>
      <c r="R1013" s="151"/>
      <c r="S1013" s="151"/>
      <c r="T1013" s="151"/>
      <c r="U1013" s="151"/>
      <c r="V1013" s="151"/>
      <c r="W1013" s="151"/>
      <c r="X1013" s="151"/>
      <c r="Y1013" s="151"/>
      <c r="Z1013" s="151"/>
      <c r="AA1013" s="151"/>
      <c r="AB1013" s="151"/>
      <c r="AC1013" s="151"/>
      <c r="AD1013" s="151"/>
      <c r="AE1013" s="151"/>
      <c r="AF1013" s="151"/>
      <c r="AG1013" s="151"/>
      <c r="AH1013" s="151"/>
      <c r="AI1013" s="151"/>
      <c r="AJ1013" s="151"/>
      <c r="AK1013" s="151"/>
      <c r="BK1013" s="151"/>
      <c r="BL1013" s="151"/>
      <c r="BM1013" s="151"/>
      <c r="BN1013" s="151"/>
      <c r="BO1013" s="151"/>
    </row>
    <row r="1014" ht="15.75" customHeight="1">
      <c r="B1014" s="151"/>
      <c r="C1014" s="151"/>
      <c r="D1014" s="151"/>
      <c r="E1014" s="151"/>
      <c r="F1014" s="151"/>
      <c r="G1014" s="151"/>
      <c r="H1014" s="151"/>
      <c r="I1014" s="151"/>
      <c r="J1014" s="151"/>
      <c r="K1014" s="151"/>
      <c r="L1014" s="151"/>
      <c r="M1014" s="151"/>
      <c r="N1014" s="151"/>
      <c r="O1014" s="151"/>
      <c r="P1014" s="151"/>
      <c r="Q1014" s="151"/>
      <c r="R1014" s="151"/>
      <c r="S1014" s="151"/>
      <c r="T1014" s="151"/>
      <c r="U1014" s="151"/>
      <c r="V1014" s="151"/>
      <c r="W1014" s="151"/>
      <c r="X1014" s="151"/>
      <c r="Y1014" s="151"/>
      <c r="Z1014" s="151"/>
      <c r="AA1014" s="151"/>
      <c r="AB1014" s="151"/>
      <c r="AC1014" s="151"/>
      <c r="AD1014" s="151"/>
      <c r="AE1014" s="151"/>
      <c r="AF1014" s="151"/>
      <c r="AG1014" s="151"/>
      <c r="AH1014" s="151"/>
      <c r="AI1014" s="151"/>
      <c r="AJ1014" s="151"/>
      <c r="AK1014" s="151"/>
      <c r="BK1014" s="151"/>
      <c r="BL1014" s="151"/>
      <c r="BM1014" s="151"/>
      <c r="BN1014" s="151"/>
      <c r="BO1014" s="151"/>
    </row>
    <row r="1015" ht="15.75" customHeight="1">
      <c r="B1015" s="151"/>
      <c r="C1015" s="151"/>
      <c r="D1015" s="151"/>
      <c r="E1015" s="151"/>
      <c r="F1015" s="151"/>
      <c r="G1015" s="151"/>
      <c r="H1015" s="151"/>
      <c r="I1015" s="151"/>
      <c r="J1015" s="151"/>
      <c r="K1015" s="151"/>
      <c r="L1015" s="151"/>
      <c r="M1015" s="151"/>
      <c r="N1015" s="151"/>
      <c r="O1015" s="151"/>
      <c r="P1015" s="151"/>
      <c r="Q1015" s="151"/>
      <c r="R1015" s="151"/>
      <c r="S1015" s="151"/>
      <c r="T1015" s="151"/>
      <c r="U1015" s="151"/>
      <c r="V1015" s="151"/>
      <c r="W1015" s="151"/>
      <c r="X1015" s="151"/>
      <c r="Y1015" s="151"/>
      <c r="Z1015" s="151"/>
      <c r="AA1015" s="151"/>
      <c r="AB1015" s="151"/>
      <c r="AC1015" s="151"/>
      <c r="AD1015" s="151"/>
      <c r="AE1015" s="151"/>
      <c r="AF1015" s="151"/>
      <c r="AG1015" s="151"/>
      <c r="AH1015" s="151"/>
      <c r="AI1015" s="151"/>
      <c r="AJ1015" s="151"/>
      <c r="AK1015" s="151"/>
      <c r="BK1015" s="151"/>
      <c r="BL1015" s="151"/>
      <c r="BM1015" s="151"/>
      <c r="BN1015" s="151"/>
      <c r="BO1015" s="151"/>
    </row>
    <row r="1016" ht="15.75" customHeight="1">
      <c r="B1016" s="151"/>
      <c r="C1016" s="151"/>
      <c r="D1016" s="151"/>
      <c r="E1016" s="151"/>
      <c r="F1016" s="151"/>
      <c r="G1016" s="151"/>
      <c r="H1016" s="151"/>
      <c r="I1016" s="151"/>
      <c r="J1016" s="151"/>
      <c r="K1016" s="151"/>
      <c r="L1016" s="151"/>
      <c r="M1016" s="151"/>
      <c r="N1016" s="151"/>
      <c r="O1016" s="151"/>
      <c r="P1016" s="151"/>
      <c r="Q1016" s="151"/>
      <c r="R1016" s="151"/>
      <c r="S1016" s="151"/>
      <c r="T1016" s="151"/>
      <c r="U1016" s="151"/>
      <c r="V1016" s="151"/>
      <c r="W1016" s="151"/>
      <c r="X1016" s="151"/>
      <c r="Y1016" s="151"/>
      <c r="Z1016" s="151"/>
      <c r="AA1016" s="151"/>
      <c r="AB1016" s="151"/>
      <c r="AC1016" s="151"/>
      <c r="AD1016" s="151"/>
      <c r="AE1016" s="151"/>
      <c r="AF1016" s="151"/>
      <c r="AG1016" s="151"/>
      <c r="AH1016" s="151"/>
      <c r="AI1016" s="151"/>
      <c r="AJ1016" s="151"/>
      <c r="AK1016" s="151"/>
      <c r="BK1016" s="151"/>
      <c r="BL1016" s="151"/>
      <c r="BM1016" s="151"/>
      <c r="BN1016" s="151"/>
      <c r="BO1016" s="151"/>
    </row>
    <row r="1017" ht="15.75" customHeight="1">
      <c r="B1017" s="151"/>
      <c r="C1017" s="151"/>
      <c r="D1017" s="151"/>
      <c r="E1017" s="151"/>
      <c r="F1017" s="151"/>
      <c r="G1017" s="151"/>
      <c r="H1017" s="151"/>
      <c r="I1017" s="151"/>
      <c r="J1017" s="151"/>
      <c r="K1017" s="151"/>
      <c r="L1017" s="151"/>
      <c r="M1017" s="151"/>
      <c r="N1017" s="151"/>
      <c r="O1017" s="151"/>
      <c r="P1017" s="151"/>
      <c r="Q1017" s="151"/>
      <c r="R1017" s="151"/>
      <c r="S1017" s="151"/>
      <c r="T1017" s="151"/>
      <c r="U1017" s="151"/>
      <c r="V1017" s="151"/>
      <c r="W1017" s="151"/>
      <c r="X1017" s="151"/>
      <c r="Y1017" s="151"/>
      <c r="Z1017" s="151"/>
      <c r="AA1017" s="151"/>
      <c r="AB1017" s="151"/>
      <c r="AC1017" s="151"/>
      <c r="AD1017" s="151"/>
      <c r="AE1017" s="151"/>
      <c r="AF1017" s="151"/>
      <c r="AG1017" s="151"/>
      <c r="AH1017" s="151"/>
      <c r="AI1017" s="151"/>
      <c r="AJ1017" s="151"/>
      <c r="AK1017" s="151"/>
      <c r="BK1017" s="151"/>
      <c r="BL1017" s="151"/>
      <c r="BM1017" s="151"/>
      <c r="BN1017" s="151"/>
      <c r="BO1017" s="151"/>
    </row>
    <row r="1018" ht="15.75" customHeight="1">
      <c r="B1018" s="151"/>
      <c r="C1018" s="151"/>
      <c r="D1018" s="151"/>
      <c r="E1018" s="151"/>
      <c r="F1018" s="151"/>
      <c r="G1018" s="151"/>
      <c r="H1018" s="151"/>
      <c r="I1018" s="151"/>
      <c r="J1018" s="151"/>
      <c r="K1018" s="151"/>
      <c r="L1018" s="151"/>
      <c r="M1018" s="151"/>
      <c r="N1018" s="151"/>
      <c r="O1018" s="151"/>
      <c r="P1018" s="151"/>
      <c r="Q1018" s="151"/>
      <c r="R1018" s="151"/>
      <c r="S1018" s="151"/>
      <c r="T1018" s="151"/>
      <c r="U1018" s="151"/>
      <c r="V1018" s="151"/>
      <c r="W1018" s="151"/>
      <c r="X1018" s="151"/>
      <c r="Y1018" s="151"/>
      <c r="Z1018" s="151"/>
      <c r="AA1018" s="151"/>
      <c r="AB1018" s="151"/>
      <c r="AC1018" s="151"/>
      <c r="AD1018" s="151"/>
      <c r="AE1018" s="151"/>
      <c r="AF1018" s="151"/>
      <c r="AG1018" s="151"/>
      <c r="AH1018" s="151"/>
      <c r="AI1018" s="151"/>
      <c r="AJ1018" s="151"/>
      <c r="AK1018" s="151"/>
      <c r="BK1018" s="151"/>
      <c r="BL1018" s="151"/>
      <c r="BM1018" s="151"/>
      <c r="BN1018" s="151"/>
      <c r="BO1018" s="151"/>
    </row>
    <row r="1019" ht="15.75" customHeight="1">
      <c r="B1019" s="151"/>
      <c r="C1019" s="151"/>
      <c r="D1019" s="151"/>
      <c r="E1019" s="151"/>
      <c r="F1019" s="151"/>
      <c r="G1019" s="151"/>
      <c r="H1019" s="151"/>
      <c r="I1019" s="151"/>
      <c r="J1019" s="151"/>
      <c r="K1019" s="151"/>
      <c r="L1019" s="151"/>
      <c r="M1019" s="151"/>
      <c r="N1019" s="151"/>
      <c r="O1019" s="151"/>
      <c r="P1019" s="151"/>
      <c r="Q1019" s="151"/>
      <c r="R1019" s="151"/>
      <c r="S1019" s="151"/>
      <c r="T1019" s="151"/>
      <c r="U1019" s="151"/>
      <c r="V1019" s="151"/>
      <c r="W1019" s="151"/>
      <c r="X1019" s="151"/>
      <c r="Y1019" s="151"/>
      <c r="Z1019" s="151"/>
      <c r="AA1019" s="151"/>
      <c r="AB1019" s="151"/>
      <c r="AC1019" s="151"/>
      <c r="AD1019" s="151"/>
      <c r="AE1019" s="151"/>
      <c r="AF1019" s="151"/>
      <c r="AG1019" s="151"/>
      <c r="AH1019" s="151"/>
      <c r="AI1019" s="151"/>
      <c r="AJ1019" s="151"/>
      <c r="AK1019" s="151"/>
      <c r="BK1019" s="151"/>
      <c r="BL1019" s="151"/>
      <c r="BM1019" s="151"/>
      <c r="BN1019" s="151"/>
      <c r="BO1019" s="151"/>
    </row>
    <row r="1020" ht="15.75" customHeight="1">
      <c r="B1020" s="151"/>
      <c r="C1020" s="151"/>
      <c r="D1020" s="151"/>
      <c r="E1020" s="151"/>
      <c r="F1020" s="151"/>
      <c r="G1020" s="151"/>
      <c r="H1020" s="151"/>
      <c r="I1020" s="151"/>
      <c r="J1020" s="151"/>
      <c r="K1020" s="151"/>
      <c r="L1020" s="151"/>
      <c r="M1020" s="151"/>
      <c r="N1020" s="151"/>
      <c r="O1020" s="151"/>
      <c r="P1020" s="151"/>
      <c r="Q1020" s="151"/>
      <c r="R1020" s="151"/>
      <c r="S1020" s="151"/>
      <c r="T1020" s="151"/>
      <c r="U1020" s="151"/>
      <c r="V1020" s="151"/>
      <c r="W1020" s="151"/>
      <c r="X1020" s="151"/>
      <c r="Y1020" s="151"/>
      <c r="Z1020" s="151"/>
      <c r="AA1020" s="151"/>
      <c r="AB1020" s="151"/>
      <c r="AC1020" s="151"/>
      <c r="AD1020" s="151"/>
      <c r="AE1020" s="151"/>
      <c r="AF1020" s="151"/>
      <c r="AG1020" s="151"/>
      <c r="AH1020" s="151"/>
      <c r="AI1020" s="151"/>
      <c r="AJ1020" s="151"/>
      <c r="AK1020" s="151"/>
      <c r="BK1020" s="151"/>
      <c r="BL1020" s="151"/>
      <c r="BM1020" s="151"/>
      <c r="BN1020" s="151"/>
      <c r="BO1020" s="151"/>
    </row>
    <row r="1021" ht="15.75" customHeight="1">
      <c r="B1021" s="151"/>
      <c r="C1021" s="151"/>
      <c r="D1021" s="151"/>
      <c r="E1021" s="151"/>
      <c r="F1021" s="151"/>
      <c r="G1021" s="151"/>
      <c r="H1021" s="151"/>
      <c r="I1021" s="151"/>
      <c r="J1021" s="151"/>
      <c r="K1021" s="151"/>
      <c r="L1021" s="151"/>
      <c r="M1021" s="151"/>
      <c r="N1021" s="151"/>
      <c r="O1021" s="151"/>
      <c r="P1021" s="151"/>
      <c r="Q1021" s="151"/>
      <c r="R1021" s="151"/>
      <c r="S1021" s="151"/>
      <c r="T1021" s="151"/>
      <c r="U1021" s="151"/>
      <c r="V1021" s="151"/>
      <c r="W1021" s="151"/>
      <c r="X1021" s="151"/>
      <c r="Y1021" s="151"/>
      <c r="Z1021" s="151"/>
      <c r="AA1021" s="151"/>
      <c r="AB1021" s="151"/>
      <c r="AC1021" s="151"/>
      <c r="AD1021" s="151"/>
      <c r="AE1021" s="151"/>
      <c r="AF1021" s="151"/>
      <c r="AG1021" s="151"/>
      <c r="AH1021" s="151"/>
      <c r="AI1021" s="151"/>
      <c r="AJ1021" s="151"/>
      <c r="AK1021" s="151"/>
      <c r="BK1021" s="151"/>
      <c r="BL1021" s="151"/>
      <c r="BM1021" s="151"/>
      <c r="BN1021" s="151"/>
      <c r="BO1021" s="151"/>
    </row>
    <row r="1022" ht="15.75" customHeight="1">
      <c r="B1022" s="151"/>
      <c r="C1022" s="151"/>
      <c r="D1022" s="151"/>
      <c r="E1022" s="151"/>
      <c r="F1022" s="151"/>
      <c r="G1022" s="151"/>
      <c r="H1022" s="151"/>
      <c r="I1022" s="151"/>
      <c r="J1022" s="151"/>
      <c r="K1022" s="151"/>
      <c r="L1022" s="151"/>
      <c r="M1022" s="151"/>
      <c r="N1022" s="151"/>
      <c r="O1022" s="151"/>
      <c r="P1022" s="151"/>
      <c r="Q1022" s="151"/>
      <c r="R1022" s="151"/>
      <c r="S1022" s="151"/>
      <c r="T1022" s="151"/>
      <c r="U1022" s="151"/>
      <c r="V1022" s="151"/>
      <c r="W1022" s="151"/>
      <c r="X1022" s="151"/>
      <c r="Y1022" s="151"/>
      <c r="Z1022" s="151"/>
      <c r="AA1022" s="151"/>
      <c r="AB1022" s="151"/>
      <c r="AC1022" s="151"/>
      <c r="AD1022" s="151"/>
      <c r="AE1022" s="151"/>
      <c r="AF1022" s="151"/>
      <c r="AG1022" s="151"/>
      <c r="AH1022" s="151"/>
      <c r="AI1022" s="151"/>
      <c r="AJ1022" s="151"/>
      <c r="AK1022" s="151"/>
      <c r="BK1022" s="151"/>
      <c r="BL1022" s="151"/>
      <c r="BM1022" s="151"/>
      <c r="BN1022" s="151"/>
      <c r="BO1022" s="151"/>
    </row>
    <row r="1023" ht="15.75" customHeight="1">
      <c r="B1023" s="151"/>
      <c r="C1023" s="151"/>
      <c r="D1023" s="151"/>
      <c r="E1023" s="151"/>
      <c r="F1023" s="151"/>
      <c r="G1023" s="151"/>
      <c r="H1023" s="151"/>
      <c r="I1023" s="151"/>
      <c r="J1023" s="151"/>
      <c r="K1023" s="151"/>
      <c r="L1023" s="151"/>
      <c r="M1023" s="151"/>
      <c r="N1023" s="151"/>
      <c r="O1023" s="151"/>
      <c r="P1023" s="151"/>
      <c r="Q1023" s="151"/>
      <c r="R1023" s="151"/>
      <c r="S1023" s="151"/>
      <c r="T1023" s="151"/>
      <c r="U1023" s="151"/>
      <c r="V1023" s="151"/>
      <c r="W1023" s="151"/>
      <c r="X1023" s="151"/>
      <c r="Y1023" s="151"/>
      <c r="Z1023" s="151"/>
      <c r="AA1023" s="151"/>
      <c r="AB1023" s="151"/>
      <c r="AC1023" s="151"/>
      <c r="AD1023" s="151"/>
      <c r="AE1023" s="151"/>
      <c r="AF1023" s="151"/>
      <c r="AG1023" s="151"/>
      <c r="AH1023" s="151"/>
      <c r="AI1023" s="151"/>
      <c r="AJ1023" s="151"/>
      <c r="AK1023" s="151"/>
      <c r="BK1023" s="151"/>
      <c r="BL1023" s="151"/>
      <c r="BM1023" s="151"/>
      <c r="BN1023" s="151"/>
      <c r="BO1023" s="151"/>
    </row>
    <row r="1024" ht="15.75" customHeight="1">
      <c r="B1024" s="151"/>
      <c r="C1024" s="151"/>
      <c r="D1024" s="151"/>
      <c r="E1024" s="151"/>
      <c r="F1024" s="151"/>
      <c r="G1024" s="151"/>
      <c r="H1024" s="151"/>
      <c r="I1024" s="151"/>
      <c r="J1024" s="151"/>
      <c r="K1024" s="151"/>
      <c r="L1024" s="151"/>
      <c r="M1024" s="151"/>
      <c r="N1024" s="151"/>
      <c r="O1024" s="151"/>
      <c r="P1024" s="151"/>
      <c r="Q1024" s="151"/>
      <c r="R1024" s="151"/>
      <c r="S1024" s="151"/>
      <c r="T1024" s="151"/>
      <c r="U1024" s="151"/>
      <c r="V1024" s="151"/>
      <c r="W1024" s="151"/>
      <c r="X1024" s="151"/>
      <c r="Y1024" s="151"/>
      <c r="Z1024" s="151"/>
      <c r="AA1024" s="151"/>
      <c r="AB1024" s="151"/>
      <c r="AC1024" s="151"/>
      <c r="AD1024" s="151"/>
      <c r="AE1024" s="151"/>
      <c r="AF1024" s="151"/>
      <c r="AG1024" s="151"/>
      <c r="AH1024" s="151"/>
      <c r="AI1024" s="151"/>
      <c r="AJ1024" s="151"/>
      <c r="AK1024" s="151"/>
      <c r="BK1024" s="151"/>
      <c r="BL1024" s="151"/>
      <c r="BM1024" s="151"/>
      <c r="BN1024" s="151"/>
      <c r="BO1024" s="151"/>
    </row>
    <row r="1025" ht="15.75" customHeight="1">
      <c r="B1025" s="151"/>
      <c r="C1025" s="151"/>
      <c r="D1025" s="151"/>
      <c r="E1025" s="151"/>
      <c r="F1025" s="151"/>
      <c r="G1025" s="151"/>
      <c r="H1025" s="151"/>
      <c r="I1025" s="151"/>
      <c r="J1025" s="151"/>
      <c r="K1025" s="151"/>
      <c r="L1025" s="151"/>
      <c r="M1025" s="151"/>
      <c r="N1025" s="151"/>
      <c r="O1025" s="151"/>
      <c r="P1025" s="151"/>
      <c r="Q1025" s="151"/>
      <c r="R1025" s="151"/>
      <c r="S1025" s="151"/>
      <c r="T1025" s="151"/>
      <c r="U1025" s="151"/>
      <c r="V1025" s="151"/>
      <c r="W1025" s="151"/>
      <c r="X1025" s="151"/>
      <c r="Y1025" s="151"/>
      <c r="Z1025" s="151"/>
      <c r="AA1025" s="151"/>
      <c r="AB1025" s="151"/>
      <c r="AC1025" s="151"/>
      <c r="AD1025" s="151"/>
      <c r="AE1025" s="151"/>
      <c r="AF1025" s="151"/>
      <c r="AG1025" s="151"/>
      <c r="AH1025" s="151"/>
      <c r="AI1025" s="151"/>
      <c r="AJ1025" s="151"/>
      <c r="AK1025" s="151"/>
      <c r="BK1025" s="151"/>
      <c r="BL1025" s="151"/>
      <c r="BM1025" s="151"/>
      <c r="BN1025" s="151"/>
      <c r="BO1025" s="151"/>
    </row>
    <row r="1026" ht="15.75" customHeight="1">
      <c r="B1026" s="151"/>
      <c r="C1026" s="151"/>
      <c r="D1026" s="151"/>
      <c r="E1026" s="151"/>
      <c r="F1026" s="151"/>
      <c r="G1026" s="151"/>
      <c r="H1026" s="151"/>
      <c r="I1026" s="151"/>
      <c r="J1026" s="151"/>
      <c r="K1026" s="151"/>
      <c r="L1026" s="151"/>
      <c r="M1026" s="151"/>
      <c r="N1026" s="151"/>
      <c r="O1026" s="151"/>
      <c r="P1026" s="151"/>
      <c r="Q1026" s="151"/>
      <c r="R1026" s="151"/>
      <c r="S1026" s="151"/>
      <c r="T1026" s="151"/>
      <c r="U1026" s="151"/>
      <c r="V1026" s="151"/>
      <c r="W1026" s="151"/>
      <c r="X1026" s="151"/>
      <c r="Y1026" s="151"/>
      <c r="Z1026" s="151"/>
      <c r="AA1026" s="151"/>
      <c r="AB1026" s="151"/>
      <c r="AC1026" s="151"/>
      <c r="AD1026" s="151"/>
      <c r="AE1026" s="151"/>
      <c r="AF1026" s="151"/>
      <c r="AG1026" s="151"/>
      <c r="AH1026" s="151"/>
      <c r="AI1026" s="151"/>
      <c r="AJ1026" s="151"/>
      <c r="AK1026" s="151"/>
      <c r="BK1026" s="151"/>
      <c r="BL1026" s="151"/>
      <c r="BM1026" s="151"/>
      <c r="BN1026" s="151"/>
      <c r="BO1026" s="151"/>
    </row>
    <row r="1027" ht="15.75" customHeight="1">
      <c r="B1027" s="151"/>
      <c r="C1027" s="151"/>
      <c r="D1027" s="151"/>
      <c r="E1027" s="151"/>
      <c r="F1027" s="151"/>
      <c r="G1027" s="151"/>
      <c r="H1027" s="151"/>
      <c r="I1027" s="151"/>
      <c r="J1027" s="151"/>
      <c r="K1027" s="151"/>
      <c r="L1027" s="151"/>
      <c r="M1027" s="151"/>
      <c r="N1027" s="151"/>
      <c r="O1027" s="151"/>
      <c r="P1027" s="151"/>
      <c r="Q1027" s="151"/>
      <c r="R1027" s="151"/>
      <c r="S1027" s="151"/>
      <c r="T1027" s="151"/>
      <c r="U1027" s="151"/>
      <c r="V1027" s="151"/>
      <c r="W1027" s="151"/>
      <c r="X1027" s="151"/>
      <c r="Y1027" s="151"/>
      <c r="Z1027" s="151"/>
      <c r="AA1027" s="151"/>
      <c r="AB1027" s="151"/>
      <c r="AC1027" s="151"/>
      <c r="AD1027" s="151"/>
      <c r="AE1027" s="151"/>
      <c r="AF1027" s="151"/>
      <c r="AG1027" s="151"/>
      <c r="AH1027" s="151"/>
      <c r="AI1027" s="151"/>
      <c r="AJ1027" s="151"/>
      <c r="AK1027" s="151"/>
      <c r="BK1027" s="151"/>
      <c r="BL1027" s="151"/>
      <c r="BM1027" s="151"/>
      <c r="BN1027" s="151"/>
      <c r="BO1027" s="151"/>
    </row>
    <row r="1028" ht="15.75" customHeight="1">
      <c r="B1028" s="151"/>
      <c r="C1028" s="151"/>
      <c r="D1028" s="151"/>
      <c r="E1028" s="151"/>
      <c r="F1028" s="151"/>
      <c r="G1028" s="151"/>
      <c r="H1028" s="151"/>
      <c r="I1028" s="151"/>
      <c r="J1028" s="151"/>
      <c r="K1028" s="151"/>
      <c r="L1028" s="151"/>
      <c r="M1028" s="151"/>
      <c r="N1028" s="151"/>
      <c r="O1028" s="151"/>
      <c r="P1028" s="151"/>
      <c r="Q1028" s="151"/>
      <c r="R1028" s="151"/>
      <c r="S1028" s="151"/>
      <c r="T1028" s="151"/>
      <c r="U1028" s="151"/>
      <c r="V1028" s="151"/>
      <c r="W1028" s="151"/>
      <c r="X1028" s="151"/>
      <c r="Y1028" s="151"/>
      <c r="Z1028" s="151"/>
      <c r="AA1028" s="151"/>
      <c r="AB1028" s="151"/>
      <c r="AC1028" s="151"/>
      <c r="AD1028" s="151"/>
      <c r="AE1028" s="151"/>
      <c r="AF1028" s="151"/>
      <c r="AG1028" s="151"/>
      <c r="AH1028" s="151"/>
      <c r="AI1028" s="151"/>
      <c r="AJ1028" s="151"/>
      <c r="AK1028" s="151"/>
      <c r="BK1028" s="151"/>
      <c r="BL1028" s="151"/>
      <c r="BM1028" s="151"/>
      <c r="BN1028" s="151"/>
      <c r="BO1028" s="151"/>
    </row>
    <row r="1029" ht="15.75" customHeight="1">
      <c r="B1029" s="151"/>
      <c r="C1029" s="151"/>
      <c r="D1029" s="151"/>
      <c r="E1029" s="151"/>
      <c r="F1029" s="151"/>
      <c r="G1029" s="151"/>
      <c r="H1029" s="151"/>
      <c r="I1029" s="151"/>
      <c r="J1029" s="151"/>
      <c r="K1029" s="151"/>
      <c r="L1029" s="151"/>
      <c r="M1029" s="151"/>
      <c r="N1029" s="151"/>
      <c r="O1029" s="151"/>
      <c r="P1029" s="151"/>
      <c r="Q1029" s="151"/>
      <c r="R1029" s="151"/>
      <c r="S1029" s="151"/>
      <c r="T1029" s="151"/>
      <c r="U1029" s="151"/>
      <c r="V1029" s="151"/>
      <c r="W1029" s="151"/>
      <c r="X1029" s="151"/>
      <c r="Y1029" s="151"/>
      <c r="Z1029" s="151"/>
      <c r="AA1029" s="151"/>
      <c r="AB1029" s="151"/>
      <c r="AC1029" s="151"/>
      <c r="AD1029" s="151"/>
      <c r="AE1029" s="151"/>
      <c r="AF1029" s="151"/>
      <c r="AG1029" s="151"/>
      <c r="AH1029" s="151"/>
      <c r="AI1029" s="151"/>
      <c r="AJ1029" s="151"/>
      <c r="AK1029" s="151"/>
      <c r="BK1029" s="151"/>
      <c r="BL1029" s="151"/>
      <c r="BM1029" s="151"/>
      <c r="BN1029" s="151"/>
      <c r="BO1029" s="151"/>
    </row>
    <row r="1030" ht="15.75" customHeight="1">
      <c r="B1030" s="151"/>
      <c r="C1030" s="151"/>
      <c r="D1030" s="151"/>
      <c r="E1030" s="151"/>
      <c r="F1030" s="151"/>
      <c r="G1030" s="151"/>
      <c r="H1030" s="151"/>
      <c r="I1030" s="151"/>
      <c r="J1030" s="151"/>
      <c r="K1030" s="151"/>
      <c r="L1030" s="151"/>
      <c r="M1030" s="151"/>
      <c r="N1030" s="151"/>
      <c r="O1030" s="151"/>
      <c r="P1030" s="151"/>
      <c r="Q1030" s="151"/>
      <c r="R1030" s="151"/>
      <c r="S1030" s="151"/>
      <c r="T1030" s="151"/>
      <c r="U1030" s="151"/>
      <c r="V1030" s="151"/>
      <c r="W1030" s="151"/>
      <c r="X1030" s="151"/>
      <c r="Y1030" s="151"/>
      <c r="Z1030" s="151"/>
      <c r="AA1030" s="151"/>
      <c r="AB1030" s="151"/>
      <c r="AC1030" s="151"/>
      <c r="AD1030" s="151"/>
      <c r="AE1030" s="151"/>
      <c r="AF1030" s="151"/>
      <c r="AG1030" s="151"/>
      <c r="AH1030" s="151"/>
      <c r="AI1030" s="151"/>
      <c r="AJ1030" s="151"/>
      <c r="AK1030" s="151"/>
      <c r="BK1030" s="151"/>
      <c r="BL1030" s="151"/>
      <c r="BM1030" s="151"/>
      <c r="BN1030" s="151"/>
      <c r="BO1030" s="151"/>
    </row>
    <row r="1031" ht="15.75" customHeight="1">
      <c r="B1031" s="151"/>
      <c r="C1031" s="151"/>
      <c r="D1031" s="151"/>
      <c r="E1031" s="151"/>
      <c r="F1031" s="151"/>
      <c r="G1031" s="151"/>
      <c r="H1031" s="151"/>
      <c r="I1031" s="151"/>
      <c r="J1031" s="151"/>
      <c r="K1031" s="151"/>
      <c r="L1031" s="151"/>
      <c r="M1031" s="151"/>
      <c r="N1031" s="151"/>
      <c r="O1031" s="151"/>
      <c r="P1031" s="151"/>
      <c r="Q1031" s="151"/>
      <c r="R1031" s="151"/>
      <c r="S1031" s="151"/>
      <c r="T1031" s="151"/>
      <c r="U1031" s="151"/>
      <c r="V1031" s="151"/>
      <c r="W1031" s="151"/>
      <c r="X1031" s="151"/>
      <c r="Y1031" s="151"/>
      <c r="Z1031" s="151"/>
      <c r="AA1031" s="151"/>
      <c r="AB1031" s="151"/>
      <c r="AC1031" s="151"/>
      <c r="AD1031" s="151"/>
      <c r="AE1031" s="151"/>
      <c r="AF1031" s="151"/>
      <c r="AG1031" s="151"/>
      <c r="AH1031" s="151"/>
      <c r="AI1031" s="151"/>
      <c r="AJ1031" s="151"/>
      <c r="AK1031" s="151"/>
      <c r="BK1031" s="151"/>
      <c r="BL1031" s="151"/>
      <c r="BM1031" s="151"/>
      <c r="BN1031" s="151"/>
      <c r="BO1031" s="151"/>
    </row>
    <row r="1032" ht="15.75" customHeight="1">
      <c r="B1032" s="151"/>
      <c r="C1032" s="151"/>
      <c r="D1032" s="151"/>
      <c r="E1032" s="151"/>
      <c r="F1032" s="151"/>
      <c r="G1032" s="151"/>
      <c r="H1032" s="151"/>
      <c r="I1032" s="151"/>
      <c r="J1032" s="151"/>
      <c r="K1032" s="151"/>
      <c r="L1032" s="151"/>
      <c r="M1032" s="151"/>
      <c r="N1032" s="151"/>
      <c r="O1032" s="151"/>
      <c r="P1032" s="151"/>
      <c r="Q1032" s="151"/>
      <c r="R1032" s="151"/>
      <c r="S1032" s="151"/>
      <c r="T1032" s="151"/>
      <c r="U1032" s="151"/>
      <c r="V1032" s="151"/>
      <c r="W1032" s="151"/>
      <c r="X1032" s="151"/>
      <c r="Y1032" s="151"/>
      <c r="Z1032" s="151"/>
      <c r="AA1032" s="151"/>
      <c r="AB1032" s="151"/>
      <c r="AC1032" s="151"/>
      <c r="AD1032" s="151"/>
      <c r="AE1032" s="151"/>
      <c r="AF1032" s="151"/>
      <c r="AG1032" s="151"/>
      <c r="AH1032" s="151"/>
      <c r="AI1032" s="151"/>
      <c r="AJ1032" s="151"/>
      <c r="AK1032" s="151"/>
      <c r="BK1032" s="151"/>
      <c r="BL1032" s="151"/>
      <c r="BM1032" s="151"/>
      <c r="BN1032" s="151"/>
      <c r="BO1032" s="151"/>
    </row>
    <row r="1033" ht="15.75" customHeight="1">
      <c r="B1033" s="151"/>
      <c r="C1033" s="151"/>
      <c r="D1033" s="151"/>
      <c r="E1033" s="151"/>
      <c r="F1033" s="151"/>
      <c r="G1033" s="151"/>
      <c r="H1033" s="151"/>
      <c r="I1033" s="151"/>
      <c r="J1033" s="151"/>
      <c r="K1033" s="151"/>
      <c r="L1033" s="151"/>
      <c r="M1033" s="151"/>
      <c r="N1033" s="151"/>
      <c r="O1033" s="151"/>
      <c r="P1033" s="151"/>
      <c r="Q1033" s="151"/>
      <c r="R1033" s="151"/>
      <c r="S1033" s="151"/>
      <c r="T1033" s="151"/>
      <c r="U1033" s="151"/>
      <c r="V1033" s="151"/>
      <c r="W1033" s="151"/>
      <c r="X1033" s="151"/>
      <c r="Y1033" s="151"/>
      <c r="Z1033" s="151"/>
      <c r="AA1033" s="151"/>
      <c r="AB1033" s="151"/>
      <c r="AC1033" s="151"/>
      <c r="AD1033" s="151"/>
      <c r="AE1033" s="151"/>
      <c r="AF1033" s="151"/>
      <c r="AG1033" s="151"/>
      <c r="AH1033" s="151"/>
      <c r="AI1033" s="151"/>
      <c r="AJ1033" s="151"/>
      <c r="AK1033" s="151"/>
      <c r="BK1033" s="151"/>
      <c r="BL1033" s="151"/>
      <c r="BM1033" s="151"/>
      <c r="BN1033" s="151"/>
      <c r="BO1033" s="151"/>
    </row>
    <row r="1034" ht="15.75" customHeight="1">
      <c r="B1034" s="151"/>
      <c r="C1034" s="151"/>
      <c r="D1034" s="151"/>
      <c r="E1034" s="151"/>
      <c r="F1034" s="151"/>
      <c r="G1034" s="151"/>
      <c r="H1034" s="151"/>
      <c r="I1034" s="151"/>
      <c r="J1034" s="151"/>
      <c r="K1034" s="151"/>
      <c r="L1034" s="151"/>
      <c r="M1034" s="151"/>
      <c r="N1034" s="151"/>
      <c r="O1034" s="151"/>
      <c r="P1034" s="151"/>
      <c r="Q1034" s="151"/>
      <c r="R1034" s="151"/>
      <c r="S1034" s="151"/>
      <c r="T1034" s="151"/>
      <c r="U1034" s="151"/>
      <c r="V1034" s="151"/>
      <c r="W1034" s="151"/>
      <c r="X1034" s="151"/>
      <c r="Y1034" s="151"/>
      <c r="Z1034" s="151"/>
      <c r="AA1034" s="151"/>
      <c r="AB1034" s="151"/>
      <c r="AC1034" s="151"/>
      <c r="AD1034" s="151"/>
      <c r="AE1034" s="151"/>
      <c r="AF1034" s="151"/>
      <c r="AG1034" s="151"/>
      <c r="AH1034" s="151"/>
      <c r="AI1034" s="151"/>
      <c r="AJ1034" s="151"/>
      <c r="AK1034" s="151"/>
      <c r="BK1034" s="151"/>
      <c r="BL1034" s="151"/>
      <c r="BM1034" s="151"/>
      <c r="BN1034" s="151"/>
      <c r="BO1034" s="151"/>
    </row>
    <row r="1035" ht="15.75" customHeight="1">
      <c r="B1035" s="151"/>
      <c r="C1035" s="151"/>
      <c r="D1035" s="151"/>
      <c r="E1035" s="151"/>
      <c r="F1035" s="151"/>
      <c r="G1035" s="151"/>
      <c r="H1035" s="151"/>
      <c r="I1035" s="151"/>
      <c r="J1035" s="151"/>
      <c r="K1035" s="151"/>
      <c r="L1035" s="151"/>
      <c r="M1035" s="151"/>
      <c r="N1035" s="151"/>
      <c r="O1035" s="151"/>
      <c r="P1035" s="151"/>
      <c r="Q1035" s="151"/>
      <c r="R1035" s="151"/>
      <c r="S1035" s="151"/>
      <c r="T1035" s="151"/>
      <c r="U1035" s="151"/>
      <c r="V1035" s="151"/>
      <c r="W1035" s="151"/>
      <c r="X1035" s="151"/>
      <c r="Y1035" s="151"/>
      <c r="Z1035" s="151"/>
      <c r="AA1035" s="151"/>
      <c r="AB1035" s="151"/>
      <c r="AC1035" s="151"/>
      <c r="AD1035" s="151"/>
      <c r="AE1035" s="151"/>
      <c r="AF1035" s="151"/>
      <c r="AG1035" s="151"/>
      <c r="AH1035" s="151"/>
      <c r="AI1035" s="151"/>
      <c r="AJ1035" s="151"/>
      <c r="AK1035" s="151"/>
      <c r="BK1035" s="151"/>
      <c r="BL1035" s="151"/>
      <c r="BM1035" s="151"/>
      <c r="BN1035" s="151"/>
      <c r="BO1035" s="151"/>
    </row>
    <row r="1036" ht="15.75" customHeight="1">
      <c r="B1036" s="151"/>
      <c r="C1036" s="151"/>
      <c r="D1036" s="151"/>
      <c r="E1036" s="151"/>
      <c r="F1036" s="151"/>
      <c r="G1036" s="151"/>
      <c r="H1036" s="151"/>
      <c r="I1036" s="151"/>
      <c r="J1036" s="151"/>
      <c r="K1036" s="151"/>
      <c r="L1036" s="151"/>
      <c r="M1036" s="151"/>
      <c r="N1036" s="151"/>
      <c r="O1036" s="151"/>
      <c r="P1036" s="151"/>
      <c r="Q1036" s="151"/>
      <c r="R1036" s="151"/>
      <c r="S1036" s="151"/>
      <c r="T1036" s="151"/>
      <c r="U1036" s="151"/>
      <c r="V1036" s="151"/>
      <c r="W1036" s="151"/>
      <c r="X1036" s="151"/>
      <c r="Y1036" s="151"/>
      <c r="Z1036" s="151"/>
      <c r="AA1036" s="151"/>
      <c r="AB1036" s="151"/>
      <c r="AC1036" s="151"/>
      <c r="AD1036" s="151"/>
      <c r="AE1036" s="151"/>
      <c r="AF1036" s="151"/>
      <c r="AG1036" s="151"/>
      <c r="AH1036" s="151"/>
      <c r="AI1036" s="151"/>
      <c r="AJ1036" s="151"/>
      <c r="AK1036" s="151"/>
      <c r="BK1036" s="151"/>
      <c r="BL1036" s="151"/>
      <c r="BM1036" s="151"/>
      <c r="BN1036" s="151"/>
      <c r="BO1036" s="151"/>
    </row>
    <row r="1037" ht="15.75" customHeight="1">
      <c r="B1037" s="151"/>
      <c r="C1037" s="151"/>
      <c r="D1037" s="151"/>
      <c r="E1037" s="151"/>
      <c r="F1037" s="151"/>
      <c r="G1037" s="151"/>
      <c r="H1037" s="151"/>
      <c r="I1037" s="151"/>
      <c r="J1037" s="151"/>
      <c r="K1037" s="151"/>
      <c r="L1037" s="151"/>
      <c r="M1037" s="151"/>
      <c r="N1037" s="151"/>
      <c r="O1037" s="151"/>
      <c r="P1037" s="151"/>
      <c r="Q1037" s="151"/>
      <c r="R1037" s="151"/>
      <c r="S1037" s="151"/>
      <c r="T1037" s="151"/>
      <c r="U1037" s="151"/>
      <c r="V1037" s="151"/>
      <c r="W1037" s="151"/>
      <c r="X1037" s="151"/>
      <c r="Y1037" s="151"/>
      <c r="Z1037" s="151"/>
      <c r="AA1037" s="151"/>
      <c r="AB1037" s="151"/>
      <c r="AC1037" s="151"/>
      <c r="AD1037" s="151"/>
      <c r="AE1037" s="151"/>
      <c r="AF1037" s="151"/>
      <c r="AG1037" s="151"/>
      <c r="AH1037" s="151"/>
      <c r="AI1037" s="151"/>
      <c r="AJ1037" s="151"/>
      <c r="AK1037" s="151"/>
      <c r="BK1037" s="151"/>
      <c r="BL1037" s="151"/>
      <c r="BM1037" s="151"/>
      <c r="BN1037" s="151"/>
      <c r="BO1037" s="151"/>
    </row>
    <row r="1038" ht="15.75" customHeight="1">
      <c r="B1038" s="151"/>
      <c r="C1038" s="151"/>
      <c r="D1038" s="151"/>
      <c r="E1038" s="151"/>
      <c r="F1038" s="151"/>
      <c r="G1038" s="151"/>
      <c r="H1038" s="151"/>
      <c r="I1038" s="151"/>
      <c r="J1038" s="151"/>
      <c r="K1038" s="151"/>
      <c r="L1038" s="151"/>
      <c r="M1038" s="151"/>
      <c r="N1038" s="151"/>
      <c r="O1038" s="151"/>
      <c r="P1038" s="151"/>
      <c r="Q1038" s="151"/>
      <c r="R1038" s="151"/>
      <c r="S1038" s="151"/>
      <c r="T1038" s="151"/>
      <c r="U1038" s="151"/>
      <c r="V1038" s="151"/>
      <c r="W1038" s="151"/>
      <c r="X1038" s="151"/>
      <c r="Y1038" s="151"/>
      <c r="Z1038" s="151"/>
      <c r="AA1038" s="151"/>
      <c r="AB1038" s="151"/>
      <c r="AC1038" s="151"/>
      <c r="AD1038" s="151"/>
      <c r="AE1038" s="151"/>
      <c r="AF1038" s="151"/>
      <c r="AG1038" s="151"/>
      <c r="AH1038" s="151"/>
      <c r="AI1038" s="151"/>
      <c r="AJ1038" s="151"/>
      <c r="AK1038" s="151"/>
      <c r="BK1038" s="151"/>
      <c r="BL1038" s="151"/>
      <c r="BM1038" s="151"/>
      <c r="BN1038" s="151"/>
      <c r="BO1038" s="151"/>
    </row>
    <row r="1039" ht="15.75" customHeight="1">
      <c r="B1039" s="151"/>
      <c r="C1039" s="151"/>
      <c r="D1039" s="151"/>
      <c r="E1039" s="151"/>
      <c r="F1039" s="151"/>
      <c r="G1039" s="151"/>
      <c r="H1039" s="151"/>
      <c r="I1039" s="151"/>
      <c r="J1039" s="151"/>
      <c r="K1039" s="151"/>
      <c r="L1039" s="151"/>
      <c r="M1039" s="151"/>
      <c r="N1039" s="151"/>
      <c r="O1039" s="151"/>
      <c r="P1039" s="151"/>
      <c r="Q1039" s="151"/>
      <c r="R1039" s="151"/>
      <c r="S1039" s="151"/>
      <c r="T1039" s="151"/>
      <c r="U1039" s="151"/>
      <c r="V1039" s="151"/>
      <c r="W1039" s="151"/>
      <c r="X1039" s="151"/>
      <c r="Y1039" s="151"/>
      <c r="Z1039" s="151"/>
      <c r="AA1039" s="151"/>
      <c r="AB1039" s="151"/>
      <c r="AC1039" s="151"/>
      <c r="AD1039" s="151"/>
      <c r="AE1039" s="151"/>
      <c r="AF1039" s="151"/>
      <c r="AG1039" s="151"/>
      <c r="AH1039" s="151"/>
      <c r="AI1039" s="151"/>
      <c r="AJ1039" s="151"/>
      <c r="AK1039" s="151"/>
      <c r="BK1039" s="151"/>
      <c r="BL1039" s="151"/>
      <c r="BM1039" s="151"/>
      <c r="BN1039" s="151"/>
      <c r="BO1039" s="151"/>
    </row>
  </sheetData>
  <mergeCells count="1">
    <mergeCell ref="B1:AW1"/>
  </mergeCells>
  <printOptions/>
  <pageMargins bottom="1.0" footer="0.0" header="0.0" left="0.75" right="0.75" top="1.0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hidden="1" min="3" max="4" width="12.63"/>
  </cols>
  <sheetData>
    <row r="1">
      <c r="A1" s="152" t="s">
        <v>65</v>
      </c>
      <c r="B1" s="153">
        <f>COUNTA(A5:A2000)</f>
        <v>7</v>
      </c>
      <c r="C1" s="148"/>
      <c r="D1" s="148"/>
      <c r="E1" s="148"/>
      <c r="F1" s="154" t="s">
        <v>66</v>
      </c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>
      <c r="A2" s="156" t="s">
        <v>67</v>
      </c>
      <c r="B2" s="156"/>
      <c r="C2" s="156"/>
      <c r="D2" s="156"/>
      <c r="E2" s="157">
        <v>5.0</v>
      </c>
      <c r="F2" s="158">
        <v>0.35</v>
      </c>
      <c r="G2" s="159"/>
      <c r="H2" s="157">
        <v>0.08</v>
      </c>
      <c r="I2" s="158">
        <v>0.05</v>
      </c>
      <c r="J2" s="158">
        <v>0.04</v>
      </c>
      <c r="K2" s="160">
        <v>0.01</v>
      </c>
      <c r="L2" s="161">
        <f>SUM(E2:K2)</f>
        <v>5.53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>
      <c r="A3" s="155"/>
      <c r="B3" s="155"/>
      <c r="C3" s="155"/>
      <c r="D3" s="155"/>
      <c r="E3" s="155"/>
      <c r="F3" s="162"/>
      <c r="G3" s="162"/>
      <c r="H3" s="155"/>
      <c r="I3" s="162"/>
      <c r="J3" s="162"/>
      <c r="K3" s="162"/>
      <c r="L3" s="163"/>
      <c r="M3" s="148"/>
      <c r="N3" s="148"/>
      <c r="O3" s="148"/>
      <c r="P3" s="148"/>
      <c r="Q3" s="148"/>
      <c r="R3" s="148"/>
      <c r="S3" s="148"/>
      <c r="T3" s="148"/>
      <c r="U3" s="148"/>
      <c r="V3" s="148"/>
    </row>
    <row r="4">
      <c r="A4" s="164" t="s">
        <v>68</v>
      </c>
      <c r="B4" s="165" t="s">
        <v>69</v>
      </c>
      <c r="C4" s="165" t="s">
        <v>70</v>
      </c>
      <c r="D4" s="165" t="s">
        <v>71</v>
      </c>
      <c r="E4" s="164" t="s">
        <v>72</v>
      </c>
      <c r="F4" s="166" t="s">
        <v>73</v>
      </c>
      <c r="G4" s="166" t="s">
        <v>74</v>
      </c>
      <c r="H4" s="164" t="s">
        <v>75</v>
      </c>
      <c r="I4" s="166" t="s">
        <v>76</v>
      </c>
      <c r="J4" s="166" t="s">
        <v>77</v>
      </c>
      <c r="K4" s="166" t="s">
        <v>78</v>
      </c>
      <c r="L4" s="167" t="s">
        <v>79</v>
      </c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>
      <c r="A5" s="168" t="s">
        <v>80</v>
      </c>
      <c r="B5" s="168" t="s">
        <v>80</v>
      </c>
      <c r="C5" s="169"/>
      <c r="D5" s="169"/>
      <c r="E5" s="170">
        <v>9.0</v>
      </c>
      <c r="F5" s="170">
        <v>0.0</v>
      </c>
      <c r="G5" s="170">
        <v>0.65</v>
      </c>
      <c r="H5" s="170">
        <v>3.64</v>
      </c>
      <c r="I5" s="171"/>
      <c r="J5" s="171"/>
      <c r="K5" s="171"/>
      <c r="L5" s="172">
        <f t="shared" ref="L5:L14" si="1">SUM(E5:K5)</f>
        <v>13.29</v>
      </c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>
      <c r="A6" s="168" t="s">
        <v>81</v>
      </c>
      <c r="B6" s="168" t="s">
        <v>81</v>
      </c>
      <c r="C6" s="169"/>
      <c r="D6" s="169"/>
      <c r="E6" s="170">
        <v>11.3</v>
      </c>
      <c r="F6" s="171"/>
      <c r="G6" s="170">
        <v>0.0</v>
      </c>
      <c r="H6" s="170">
        <v>2.7</v>
      </c>
      <c r="I6" s="171"/>
      <c r="J6" s="171"/>
      <c r="K6" s="171"/>
      <c r="L6" s="172">
        <f t="shared" si="1"/>
        <v>14</v>
      </c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>
      <c r="A7" s="168" t="s">
        <v>10</v>
      </c>
      <c r="B7" s="168" t="s">
        <v>82</v>
      </c>
      <c r="C7" s="169"/>
      <c r="D7" s="169"/>
      <c r="E7" s="173">
        <v>6.8</v>
      </c>
      <c r="F7" s="171"/>
      <c r="G7" s="171"/>
      <c r="H7" s="170">
        <v>1.7</v>
      </c>
      <c r="I7" s="171"/>
      <c r="J7" s="170">
        <v>0.15</v>
      </c>
      <c r="K7" s="171"/>
      <c r="L7" s="172">
        <f t="shared" si="1"/>
        <v>8.65</v>
      </c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8">
      <c r="A8" s="168" t="s">
        <v>11</v>
      </c>
      <c r="B8" s="168" t="s">
        <v>82</v>
      </c>
      <c r="C8" s="174"/>
      <c r="D8" s="174"/>
      <c r="E8" s="173">
        <v>6.8</v>
      </c>
      <c r="F8" s="171"/>
      <c r="G8" s="171"/>
      <c r="H8" s="170">
        <v>2.1</v>
      </c>
      <c r="I8" s="171"/>
      <c r="J8" s="170">
        <v>0.15</v>
      </c>
      <c r="K8" s="171"/>
      <c r="L8" s="172">
        <f t="shared" si="1"/>
        <v>9.05</v>
      </c>
      <c r="M8" s="148"/>
      <c r="N8" s="148"/>
      <c r="O8" s="148"/>
      <c r="P8" s="148"/>
      <c r="Q8" s="148"/>
      <c r="R8" s="148"/>
      <c r="S8" s="148"/>
      <c r="T8" s="148"/>
      <c r="U8" s="148"/>
      <c r="V8" s="148"/>
    </row>
    <row r="9">
      <c r="A9" s="168" t="s">
        <v>12</v>
      </c>
      <c r="B9" s="168" t="s">
        <v>82</v>
      </c>
      <c r="C9" s="174"/>
      <c r="D9" s="174"/>
      <c r="E9" s="173">
        <v>6.8</v>
      </c>
      <c r="F9" s="171"/>
      <c r="G9" s="171"/>
      <c r="H9" s="170">
        <v>2.6</v>
      </c>
      <c r="I9" s="171"/>
      <c r="J9" s="170">
        <v>0.15</v>
      </c>
      <c r="K9" s="171"/>
      <c r="L9" s="172">
        <f t="shared" si="1"/>
        <v>9.55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</row>
    <row r="10">
      <c r="A10" s="175" t="s">
        <v>13</v>
      </c>
      <c r="B10" s="174"/>
      <c r="C10" s="174"/>
      <c r="D10" s="174"/>
      <c r="E10" s="173">
        <v>6.8</v>
      </c>
      <c r="F10" s="171"/>
      <c r="G10" s="171"/>
      <c r="H10" s="176">
        <v>1.7</v>
      </c>
      <c r="I10" s="171"/>
      <c r="J10" s="170">
        <v>0.15</v>
      </c>
      <c r="K10" s="171"/>
      <c r="L10" s="172">
        <f t="shared" si="1"/>
        <v>8.65</v>
      </c>
      <c r="M10" s="148"/>
      <c r="N10" s="148"/>
      <c r="O10" s="148"/>
      <c r="P10" s="148"/>
      <c r="Q10" s="148"/>
      <c r="R10" s="148"/>
      <c r="S10" s="148"/>
      <c r="T10" s="148"/>
      <c r="U10" s="148"/>
      <c r="V10" s="148"/>
    </row>
    <row r="11">
      <c r="A11" s="177" t="s">
        <v>83</v>
      </c>
      <c r="B11" s="174"/>
      <c r="C11" s="174"/>
      <c r="D11" s="174"/>
      <c r="E11" s="176">
        <v>8.4</v>
      </c>
      <c r="F11" s="171"/>
      <c r="G11" s="171"/>
      <c r="H11" s="176">
        <v>2.0</v>
      </c>
      <c r="I11" s="171"/>
      <c r="J11" s="170">
        <v>0.15</v>
      </c>
      <c r="K11" s="171"/>
      <c r="L11" s="172">
        <f t="shared" si="1"/>
        <v>10.55</v>
      </c>
      <c r="M11" s="148"/>
      <c r="N11" s="148"/>
      <c r="O11" s="148"/>
      <c r="P11" s="148"/>
      <c r="Q11" s="148"/>
      <c r="R11" s="148"/>
      <c r="S11" s="148"/>
      <c r="T11" s="148"/>
      <c r="U11" s="148"/>
      <c r="V11" s="148"/>
    </row>
    <row r="12">
      <c r="A12" s="169"/>
      <c r="B12" s="169"/>
      <c r="C12" s="169"/>
      <c r="D12" s="169"/>
      <c r="E12" s="171"/>
      <c r="F12" s="171"/>
      <c r="G12" s="171"/>
      <c r="H12" s="171"/>
      <c r="I12" s="171"/>
      <c r="J12" s="171"/>
      <c r="K12" s="171"/>
      <c r="L12" s="172">
        <f t="shared" si="1"/>
        <v>0</v>
      </c>
      <c r="M12" s="148"/>
      <c r="N12" s="148"/>
      <c r="O12" s="148"/>
      <c r="P12" s="148"/>
      <c r="Q12" s="148"/>
      <c r="R12" s="148"/>
      <c r="S12" s="148"/>
      <c r="T12" s="148"/>
      <c r="U12" s="148"/>
      <c r="V12" s="148"/>
    </row>
    <row r="13">
      <c r="A13" s="169"/>
      <c r="B13" s="169"/>
      <c r="C13" s="169"/>
      <c r="D13" s="169"/>
      <c r="E13" s="171"/>
      <c r="F13" s="171"/>
      <c r="G13" s="171"/>
      <c r="H13" s="171"/>
      <c r="I13" s="171"/>
      <c r="J13" s="171"/>
      <c r="K13" s="171"/>
      <c r="L13" s="172">
        <f t="shared" si="1"/>
        <v>0</v>
      </c>
      <c r="M13" s="148"/>
      <c r="N13" s="148"/>
      <c r="O13" s="148"/>
      <c r="P13" s="148"/>
      <c r="Q13" s="148"/>
      <c r="R13" s="148"/>
      <c r="S13" s="148"/>
      <c r="T13" s="148"/>
      <c r="U13" s="148"/>
      <c r="V13" s="148"/>
    </row>
    <row r="14">
      <c r="A14" s="169"/>
      <c r="B14" s="169"/>
      <c r="C14" s="169"/>
      <c r="D14" s="169"/>
      <c r="E14" s="171"/>
      <c r="F14" s="171"/>
      <c r="G14" s="171"/>
      <c r="H14" s="171"/>
      <c r="I14" s="171"/>
      <c r="J14" s="171"/>
      <c r="K14" s="171"/>
      <c r="L14" s="172">
        <f t="shared" si="1"/>
        <v>0</v>
      </c>
      <c r="M14" s="148"/>
      <c r="N14" s="148"/>
      <c r="O14" s="148"/>
      <c r="P14" s="148"/>
      <c r="Q14" s="148"/>
      <c r="R14" s="148"/>
      <c r="S14" s="148"/>
      <c r="T14" s="148"/>
      <c r="U14" s="148"/>
      <c r="V14" s="148"/>
    </row>
  </sheetData>
  <mergeCells count="1">
    <mergeCell ref="F1:L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32.25"/>
  </cols>
  <sheetData>
    <row r="1">
      <c r="A1" s="178"/>
      <c r="B1" s="8">
        <v>44197.0</v>
      </c>
      <c r="C1" s="8">
        <v>44228.0</v>
      </c>
      <c r="D1" s="8">
        <v>44256.0</v>
      </c>
      <c r="E1" s="8">
        <v>44287.0</v>
      </c>
      <c r="F1" s="8">
        <v>44317.0</v>
      </c>
      <c r="G1" s="8">
        <v>44348.0</v>
      </c>
      <c r="H1" s="8">
        <v>44378.0</v>
      </c>
      <c r="I1" s="8">
        <v>44409.0</v>
      </c>
      <c r="J1" s="8">
        <v>44440.0</v>
      </c>
      <c r="K1" s="8">
        <v>44470.0</v>
      </c>
      <c r="L1" s="8">
        <v>44501.0</v>
      </c>
      <c r="M1" s="8">
        <v>44531.0</v>
      </c>
      <c r="N1" s="8">
        <v>44562.0</v>
      </c>
      <c r="O1" s="8">
        <v>44593.0</v>
      </c>
      <c r="P1" s="8">
        <v>44621.0</v>
      </c>
      <c r="Q1" s="8">
        <v>44652.0</v>
      </c>
      <c r="R1" s="8">
        <v>44682.0</v>
      </c>
      <c r="S1" s="8">
        <v>44713.0</v>
      </c>
      <c r="T1" s="8">
        <v>44743.0</v>
      </c>
      <c r="U1" s="8">
        <v>44774.0</v>
      </c>
      <c r="V1" s="8">
        <v>44805.0</v>
      </c>
      <c r="W1" s="8">
        <v>44835.0</v>
      </c>
      <c r="X1" s="8">
        <v>44866.0</v>
      </c>
      <c r="Y1" s="8">
        <v>44896.0</v>
      </c>
      <c r="Z1" s="8">
        <v>44927.0</v>
      </c>
      <c r="AA1" s="8">
        <v>44958.0</v>
      </c>
      <c r="AB1" s="8">
        <v>44986.0</v>
      </c>
      <c r="AC1" s="8">
        <v>45017.0</v>
      </c>
      <c r="AD1" s="8">
        <v>45047.0</v>
      </c>
      <c r="AE1" s="8">
        <v>45078.0</v>
      </c>
      <c r="AF1" s="8">
        <v>45108.0</v>
      </c>
      <c r="AG1" s="8">
        <v>45139.0</v>
      </c>
      <c r="AH1" s="8">
        <v>45170.0</v>
      </c>
      <c r="AI1" s="8">
        <v>45200.0</v>
      </c>
      <c r="AJ1" s="8">
        <v>45231.0</v>
      </c>
      <c r="AK1" s="8">
        <v>45261.0</v>
      </c>
      <c r="AL1" s="8">
        <v>45292.0</v>
      </c>
      <c r="AM1" s="8">
        <v>45323.0</v>
      </c>
      <c r="AN1" s="8">
        <v>45352.0</v>
      </c>
      <c r="AO1" s="8">
        <v>45383.0</v>
      </c>
      <c r="AP1" s="8">
        <v>45413.0</v>
      </c>
      <c r="AQ1" s="8">
        <v>45444.0</v>
      </c>
      <c r="AR1" s="8">
        <v>45474.0</v>
      </c>
      <c r="AS1" s="8">
        <v>45505.0</v>
      </c>
      <c r="AT1" s="8">
        <v>45536.0</v>
      </c>
      <c r="AU1" s="8">
        <v>45566.0</v>
      </c>
      <c r="AV1" s="8">
        <v>45597.0</v>
      </c>
      <c r="AW1" s="8">
        <v>45627.0</v>
      </c>
    </row>
    <row r="2">
      <c r="A2" s="148" t="s">
        <v>84</v>
      </c>
      <c r="B2" t="str">
        <f>SUM('2021-2024'!O121:Z121)/SUM('2021-2024'!O117:Z117)</f>
        <v>#DIV/0!</v>
      </c>
      <c r="C2" t="str">
        <f>SUM('2021-2024'!P121:AA121)/SUM('2021-2024'!P117:AA117)</f>
        <v>#DIV/0!</v>
      </c>
      <c r="D2" t="str">
        <f>SUM('2021-2024'!Q121:AB121)/SUM('2021-2024'!Q117:AB117)</f>
        <v>#DIV/0!</v>
      </c>
      <c r="E2" t="str">
        <f>SUM('2021-2024'!R121:AC121)/SUM('2021-2024'!R117:AC117)</f>
        <v>#DIV/0!</v>
      </c>
      <c r="F2" t="str">
        <f>SUM('2021-2024'!S121:AD121)/SUM('2021-2024'!S117:AD117)</f>
        <v>#DIV/0!</v>
      </c>
      <c r="G2" t="str">
        <f>SUM('2021-2024'!T121:AE121)/SUM('2021-2024'!T117:AE117)</f>
        <v>#DIV/0!</v>
      </c>
      <c r="H2" t="str">
        <f>SUM('2021-2024'!U121:AF121)/SUM('2021-2024'!U117:AF117)</f>
        <v>#DIV/0!</v>
      </c>
      <c r="I2" t="str">
        <f>SUM('2021-2024'!V121:AG121)/SUM('2021-2024'!V117:AG117)</f>
        <v>#DIV/0!</v>
      </c>
      <c r="J2" t="str">
        <f>SUM('2021-2024'!W121:AH121)/SUM('2021-2024'!W117:AH117)</f>
        <v>#DIV/0!</v>
      </c>
      <c r="K2" t="str">
        <f>SUM('2021-2024'!X121:AI121)/SUM('2021-2024'!X117:AI117)</f>
        <v>#DIV/0!</v>
      </c>
      <c r="L2" t="str">
        <f>SUM('2021-2024'!Y121:AJ121)/SUM('2021-2024'!Y117:AJ117)</f>
        <v>#DIV/0!</v>
      </c>
      <c r="M2" t="str">
        <f>SUM('2021-2024'!Z121:AK121)/SUM('2021-2024'!Z117:AK117)</f>
        <v>#DIV/0!</v>
      </c>
      <c r="N2" t="str">
        <f>SUM('2021-2024'!AA121:AL121)/SUM('2021-2024'!AA117:AL117)</f>
        <v>#DIV/0!</v>
      </c>
      <c r="O2" t="str">
        <f>SUM('2021-2024'!AB121:AM121)/SUM('2021-2024'!AB117:AM117)</f>
        <v>#DIV/0!</v>
      </c>
      <c r="P2" t="str">
        <f>SUM('2021-2024'!AC121:AN121)/SUM('2021-2024'!AC117:AN117)</f>
        <v>#DIV/0!</v>
      </c>
      <c r="Q2" t="str">
        <f>SUM('2021-2024'!AD121:AO121)/SUM('2021-2024'!AD117:AO117)</f>
        <v>#DIV/0!</v>
      </c>
      <c r="R2" t="str">
        <f>SUM('2021-2024'!AE121:AP121)/SUM('2021-2024'!AE117:AP117)</f>
        <v>#DIV/0!</v>
      </c>
      <c r="S2" t="str">
        <f>SUM('2021-2024'!AF121:AQ121)/SUM('2021-2024'!AF117:AQ117)</f>
        <v>#DIV/0!</v>
      </c>
      <c r="T2" t="str">
        <f>SUM('2021-2024'!AG121:AR121)/SUM('2021-2024'!AG117:AR117)</f>
        <v>#DIV/0!</v>
      </c>
      <c r="U2" t="str">
        <f>SUM('2021-2024'!AH121:AS121)/SUM('2021-2024'!AH117:AS117)</f>
        <v>#DIV/0!</v>
      </c>
      <c r="V2" t="str">
        <f>SUM('2021-2024'!AI121:AT121)/SUM('2021-2024'!AI117:AT117)</f>
        <v>#DIV/0!</v>
      </c>
      <c r="W2" t="str">
        <f>SUM('2021-2024'!AJ121:AU121)/SUM('2021-2024'!AJ117:AU117)</f>
        <v>#DIV/0!</v>
      </c>
      <c r="X2" t="str">
        <f>SUM('2021-2024'!AK121:AV121)/SUM('2021-2024'!AK117:AV117)</f>
        <v>#DIV/0!</v>
      </c>
      <c r="Y2" t="str">
        <f>SUM('2021-2024'!AL121:AW121)/SUM('2021-2024'!AL117:AW117)</f>
        <v>#DIV/0!</v>
      </c>
      <c r="Z2" t="str">
        <f>SUM('2021-2024'!AM121:AX121)/SUM('2021-2024'!AM117:AX117)</f>
        <v>#DIV/0!</v>
      </c>
      <c r="AA2" t="str">
        <f>SUM('2021-2024'!AN121:AY121)/SUM('2021-2024'!AN117:AY117)</f>
        <v>#DIV/0!</v>
      </c>
      <c r="AB2" t="str">
        <f>SUM('2021-2024'!AO121:AZ121)/SUM('2021-2024'!AO117:AZ117)</f>
        <v>#DIV/0!</v>
      </c>
      <c r="AC2" t="str">
        <f>SUM('2021-2024'!AP121:BA121)/SUM('2021-2024'!AP117:BA117)</f>
        <v>#DIV/0!</v>
      </c>
      <c r="AD2" t="str">
        <f>SUM('2021-2024'!AQ121:BB121)/SUM('2021-2024'!AQ117:BB117)</f>
        <v>#DIV/0!</v>
      </c>
      <c r="AE2" t="str">
        <f>SUM('2021-2024'!AR121:BC121)/SUM('2021-2024'!AR117:BC117)</f>
        <v>#DIV/0!</v>
      </c>
      <c r="AF2" t="str">
        <f>SUM('2021-2024'!AS121:BD121)/SUM('2021-2024'!AS117:BD117)</f>
        <v>#DIV/0!</v>
      </c>
      <c r="AG2" t="str">
        <f>SUM('2021-2024'!AT121:BE121)/SUM('2021-2024'!AT117:BE117)</f>
        <v>#DIV/0!</v>
      </c>
      <c r="AH2" t="str">
        <f>SUM('2021-2024'!AU121:BF121)/SUM('2021-2024'!AU117:BF117)</f>
        <v>#DIV/0!</v>
      </c>
      <c r="AI2" t="str">
        <f>SUM('2021-2024'!AV121:BG121)/SUM('2021-2024'!AV117:BG117)</f>
        <v>#DIV/0!</v>
      </c>
      <c r="AJ2" t="str">
        <f>SUM('2021-2024'!AW121:BH121)/SUM('2021-2024'!AW117:BH117)</f>
        <v>#DIV/0!</v>
      </c>
      <c r="AK2" t="str">
        <f>SUM('2021-2024'!AX121:BI121)/SUM('2021-2024'!AX117:BI117)</f>
        <v>#DIV/0!</v>
      </c>
      <c r="AL2" t="str">
        <f>SUM('2021-2024'!AY121:BR121)/SUM('2021-2024'!AY117:BR117)</f>
        <v>#DIV/0!</v>
      </c>
      <c r="AM2" t="str">
        <f>SUM('2021-2024'!AZ121:BS121)/SUM('2021-2024'!AZ117:BS117)</f>
        <v>#DIV/0!</v>
      </c>
      <c r="AN2" t="str">
        <f>SUM('2021-2024'!BA121:BT121)/SUM('2021-2024'!BA117:BT117)</f>
        <v>#DIV/0!</v>
      </c>
      <c r="AO2" t="str">
        <f>SUM('2021-2024'!BB121:BU121)/SUM('2021-2024'!BB117:BU117)</f>
        <v>#DIV/0!</v>
      </c>
      <c r="AP2" t="str">
        <f>SUM('2021-2024'!BC121:BV121)/SUM('2021-2024'!BC117:BV117)</f>
        <v>#DIV/0!</v>
      </c>
      <c r="AQ2" t="str">
        <f>SUM('2021-2024'!BD121:BW121)/SUM('2021-2024'!BD117:BW117)</f>
        <v>#DIV/0!</v>
      </c>
      <c r="AR2" t="str">
        <f>SUM('2021-2024'!BE121:BX121)/SUM('2021-2024'!BE117:BX117)</f>
        <v>#DIV/0!</v>
      </c>
      <c r="AS2" t="str">
        <f>SUM('2021-2024'!BF121:BY121)/SUM('2021-2024'!BF117:BY117)</f>
        <v>#DIV/0!</v>
      </c>
      <c r="AT2" t="str">
        <f>SUM('2021-2024'!BG121:BZ121)/SUM('2021-2024'!BG117:BZ117)</f>
        <v>#DIV/0!</v>
      </c>
      <c r="AU2" t="str">
        <f>SUM('2021-2024'!BH121:CA121)/SUM('2021-2024'!BH117:CA117)</f>
        <v>#DIV/0!</v>
      </c>
      <c r="AV2" t="str">
        <f>SUM('2021-2024'!BI121:CB121)/SUM('2021-2024'!BI117:CB117)</f>
        <v>#DIV/0!</v>
      </c>
      <c r="AW2" t="str">
        <f>SUM('2021-2024'!BR121:CC121)/SUM('2021-2024'!BR117:CC117)</f>
        <v>#DIV/0!</v>
      </c>
    </row>
    <row r="3">
      <c r="A3" s="148"/>
    </row>
    <row r="4">
      <c r="A4" s="148" t="s">
        <v>61</v>
      </c>
      <c r="B4" t="str">
        <f>SUM('2021-2024'!O155:Z155)/SUM('2021-2024'!O119:Z119)</f>
        <v>#DIV/0!</v>
      </c>
      <c r="C4" t="str">
        <f>SUM('2021-2024'!P155:AA155)/SUM('2021-2024'!P119:AA119)</f>
        <v>#DIV/0!</v>
      </c>
      <c r="D4" t="str">
        <f>SUM('2021-2024'!Q155:AB155)/SUM('2021-2024'!Q119:AB119)</f>
        <v>#DIV/0!</v>
      </c>
      <c r="E4" t="str">
        <f>SUM('2021-2024'!R155:AC155)/SUM('2021-2024'!R119:AC119)</f>
        <v>#DIV/0!</v>
      </c>
      <c r="F4" t="str">
        <f>SUM('2021-2024'!S155:AD155)/SUM('2021-2024'!S119:AD119)</f>
        <v>#DIV/0!</v>
      </c>
      <c r="G4" t="str">
        <f>SUM('2021-2024'!T155:AE155)/SUM('2021-2024'!T119:AE119)</f>
        <v>#DIV/0!</v>
      </c>
      <c r="H4" t="str">
        <f>SUM('2021-2024'!U155:AF155)/SUM('2021-2024'!U119:AF119)</f>
        <v>#DIV/0!</v>
      </c>
      <c r="I4" t="str">
        <f>SUM('2021-2024'!V155:AG155)/SUM('2021-2024'!V119:AG119)</f>
        <v>#DIV/0!</v>
      </c>
      <c r="J4" t="str">
        <f>SUM('2021-2024'!W155:AH155)/SUM('2021-2024'!W119:AH119)</f>
        <v>#DIV/0!</v>
      </c>
      <c r="K4" t="str">
        <f>SUM('2021-2024'!X155:AI155)/SUM('2021-2024'!X119:AI119)</f>
        <v>#DIV/0!</v>
      </c>
      <c r="L4" t="str">
        <f>SUM('2021-2024'!Y155:AJ155)/SUM('2021-2024'!Y119:AJ119)</f>
        <v>#DIV/0!</v>
      </c>
      <c r="M4" t="str">
        <f>SUM('2021-2024'!Z155:AK155)/SUM('2021-2024'!Z119:AK119)</f>
        <v>#DIV/0!</v>
      </c>
      <c r="N4" t="str">
        <f>SUM('2021-2024'!AA155:AL155)/SUM('2021-2024'!AA119:AL119)</f>
        <v>#DIV/0!</v>
      </c>
      <c r="O4" t="str">
        <f>SUM('2021-2024'!AB155:AM155)/SUM('2021-2024'!AB119:AM119)</f>
        <v>#DIV/0!</v>
      </c>
      <c r="P4" t="str">
        <f>SUM('2021-2024'!AC155:AN155)/SUM('2021-2024'!AC119:AN119)</f>
        <v>#DIV/0!</v>
      </c>
      <c r="Q4" t="str">
        <f>SUM('2021-2024'!AD155:AO155)/SUM('2021-2024'!AD119:AO119)</f>
        <v>#DIV/0!</v>
      </c>
      <c r="R4" t="str">
        <f>SUM('2021-2024'!AE155:AP155)/SUM('2021-2024'!AE119:AP119)</f>
        <v>#DIV/0!</v>
      </c>
      <c r="S4" t="str">
        <f>SUM('2021-2024'!AF155:AQ155)/SUM('2021-2024'!AF119:AQ119)</f>
        <v>#DIV/0!</v>
      </c>
      <c r="T4" t="str">
        <f>SUM('2021-2024'!AG155:AR155)/SUM('2021-2024'!AG119:AR119)</f>
        <v>#DIV/0!</v>
      </c>
      <c r="U4" t="str">
        <f>SUM('2021-2024'!AH155:AS155)/SUM('2021-2024'!AH119:AS119)</f>
        <v>#DIV/0!</v>
      </c>
      <c r="V4" t="str">
        <f>SUM('2021-2024'!AI155:AT155)/SUM('2021-2024'!AI119:AT119)</f>
        <v>#DIV/0!</v>
      </c>
      <c r="W4" t="str">
        <f>SUM('2021-2024'!AJ155:AU155)/SUM('2021-2024'!AJ119:AU119)</f>
        <v>#DIV/0!</v>
      </c>
      <c r="X4" t="str">
        <f>SUM('2021-2024'!AK155:AV155)/SUM('2021-2024'!AK119:AV119)</f>
        <v>#DIV/0!</v>
      </c>
      <c r="Y4" t="str">
        <f>SUM('2021-2024'!AL155:AW155)/SUM('2021-2024'!AL119:AW119)</f>
        <v>#DIV/0!</v>
      </c>
      <c r="Z4" t="str">
        <f>SUM('2021-2024'!AM155:AX155)/SUM('2021-2024'!AM119:AX119)</f>
        <v>#DIV/0!</v>
      </c>
      <c r="AA4" t="str">
        <f>SUM('2021-2024'!AN155:AY155)/SUM('2021-2024'!AN119:AY119)</f>
        <v>#DIV/0!</v>
      </c>
      <c r="AB4" t="str">
        <f>SUM('2021-2024'!AO155:AZ155)/SUM('2021-2024'!AO119:AZ119)</f>
        <v>#DIV/0!</v>
      </c>
      <c r="AC4" t="str">
        <f>SUM('2021-2024'!AP155:BA155)/SUM('2021-2024'!AP119:BA119)</f>
        <v>#DIV/0!</v>
      </c>
      <c r="AD4" t="str">
        <f>SUM('2021-2024'!AQ155:BB155)/SUM('2021-2024'!AQ119:BB119)</f>
        <v>#DIV/0!</v>
      </c>
      <c r="AE4" t="str">
        <f>SUM('2021-2024'!AR155:BC155)/SUM('2021-2024'!AR119:BC119)</f>
        <v>#DIV/0!</v>
      </c>
      <c r="AF4" t="str">
        <f>SUM('2021-2024'!AS155:BD155)/SUM('2021-2024'!AS119:BD119)</f>
        <v>#DIV/0!</v>
      </c>
      <c r="AG4" t="str">
        <f>SUM('2021-2024'!AT155:BE155)/SUM('2021-2024'!AT119:BE119)</f>
        <v>#DIV/0!</v>
      </c>
      <c r="AH4" t="str">
        <f>SUM('2021-2024'!AU155:BF155)/SUM('2021-2024'!AU119:BF119)</f>
        <v>#DIV/0!</v>
      </c>
      <c r="AI4" t="str">
        <f>SUM('2021-2024'!AV155:BG155)/SUM('2021-2024'!AV119:BG119)</f>
        <v>#DIV/0!</v>
      </c>
      <c r="AJ4" t="str">
        <f>SUM('2021-2024'!AW155:BH155)/SUM('2021-2024'!AW119:BH119)</f>
        <v>#DIV/0!</v>
      </c>
      <c r="AK4" t="str">
        <f>SUM('2021-2024'!AX155:BI155)/SUM('2021-2024'!AX119:BI119)</f>
        <v>#DIV/0!</v>
      </c>
      <c r="AL4" t="str">
        <f>SUM('2021-2024'!AY155:BR155)/SUM('2021-2024'!AY119:BR119)</f>
        <v>#DIV/0!</v>
      </c>
      <c r="AM4" t="str">
        <f>SUM('2021-2024'!AZ155:BS155)/SUM('2021-2024'!AZ119:BS119)</f>
        <v>#DIV/0!</v>
      </c>
      <c r="AN4" t="str">
        <f>SUM('2021-2024'!BA155:BT155)/SUM('2021-2024'!BA119:BT119)</f>
        <v>#DIV/0!</v>
      </c>
      <c r="AO4" t="str">
        <f>SUM('2021-2024'!BB155:BU155)/SUM('2021-2024'!BB119:BU119)</f>
        <v>#DIV/0!</v>
      </c>
      <c r="AP4" t="str">
        <f>SUM('2021-2024'!BC155:BV155)/SUM('2021-2024'!BC119:BV119)</f>
        <v>#DIV/0!</v>
      </c>
      <c r="AQ4" t="str">
        <f>SUM('2021-2024'!BD155:BW155)/SUM('2021-2024'!BD119:BW119)</f>
        <v>#DIV/0!</v>
      </c>
      <c r="AR4" t="str">
        <f>SUM('2021-2024'!BE155:BX155)/SUM('2021-2024'!BE119:BX119)</f>
        <v>#DIV/0!</v>
      </c>
      <c r="AS4" t="str">
        <f>SUM('2021-2024'!BF155:BY155)/SUM('2021-2024'!BF119:BY119)</f>
        <v>#DIV/0!</v>
      </c>
      <c r="AT4" t="str">
        <f>SUM('2021-2024'!BG155:BZ155)/SUM('2021-2024'!BG119:BZ119)</f>
        <v>#DIV/0!</v>
      </c>
      <c r="AU4" t="str">
        <f>SUM('2021-2024'!BH155:CA155)/SUM('2021-2024'!BH119:CA119)</f>
        <v>#DIV/0!</v>
      </c>
      <c r="AV4" t="str">
        <f>SUM('2021-2024'!BI155:CB155)/SUM('2021-2024'!BI119:CB119)</f>
        <v>#DIV/0!</v>
      </c>
      <c r="AW4" t="str">
        <f>SUM('2021-2024'!BR155:CC155)/SUM('2021-2024'!BR119:CC119)</f>
        <v>#DIV/0!</v>
      </c>
    </row>
    <row r="5">
      <c r="A5" s="148" t="s">
        <v>85</v>
      </c>
      <c r="B5" t="str">
        <f>SUM('2021-2024'!O120:Z120)/SUM('2021-2024'!O120:Z120)</f>
        <v>#DIV/0!</v>
      </c>
      <c r="C5" t="str">
        <f>SUM('2021-2024'!P120:AA120)/SUM('2021-2024'!P120:AA120)</f>
        <v>#DIV/0!</v>
      </c>
      <c r="D5" t="str">
        <f>SUM('2021-2024'!Q120:AB120)/SUM('2021-2024'!Q120:AB120)</f>
        <v>#DIV/0!</v>
      </c>
      <c r="E5" t="str">
        <f>SUM('2021-2024'!R120:AC120)/SUM('2021-2024'!R120:AC120)</f>
        <v>#DIV/0!</v>
      </c>
      <c r="F5" t="str">
        <f>SUM('2021-2024'!S120:AD120)/SUM('2021-2024'!S120:AD120)</f>
        <v>#DIV/0!</v>
      </c>
      <c r="G5" t="str">
        <f>SUM('2021-2024'!T120:AE120)/SUM('2021-2024'!T120:AE120)</f>
        <v>#DIV/0!</v>
      </c>
      <c r="H5" t="str">
        <f>SUM('2021-2024'!U120:AF120)/SUM('2021-2024'!U120:AF120)</f>
        <v>#DIV/0!</v>
      </c>
      <c r="I5" t="str">
        <f>SUM('2021-2024'!V120:AG120)/SUM('2021-2024'!V120:AG120)</f>
        <v>#DIV/0!</v>
      </c>
      <c r="J5" t="str">
        <f>SUM('2021-2024'!W120:AH120)/SUM('2021-2024'!W120:AH120)</f>
        <v>#DIV/0!</v>
      </c>
      <c r="K5" t="str">
        <f>SUM('2021-2024'!X120:AI120)/SUM('2021-2024'!X120:AI120)</f>
        <v>#DIV/0!</v>
      </c>
      <c r="L5" t="str">
        <f>SUM('2021-2024'!Y120:AJ120)/SUM('2021-2024'!Y120:AJ120)</f>
        <v>#DIV/0!</v>
      </c>
      <c r="M5" t="str">
        <f>SUM('2021-2024'!Z120:AK120)/SUM('2021-2024'!Z120:AK120)</f>
        <v>#DIV/0!</v>
      </c>
      <c r="N5" t="str">
        <f>SUM('2021-2024'!AA120:AL120)/SUM('2021-2024'!AA120:AL120)</f>
        <v>#DIV/0!</v>
      </c>
      <c r="O5" t="str">
        <f>SUM('2021-2024'!AB120:AM120)/SUM('2021-2024'!AB120:AM120)</f>
        <v>#DIV/0!</v>
      </c>
      <c r="P5" t="str">
        <f>SUM('2021-2024'!AC120:AN120)/SUM('2021-2024'!AC120:AN120)</f>
        <v>#DIV/0!</v>
      </c>
      <c r="Q5" t="str">
        <f>SUM('2021-2024'!AD120:AO120)/SUM('2021-2024'!AD120:AO120)</f>
        <v>#DIV/0!</v>
      </c>
      <c r="R5" t="str">
        <f>SUM('2021-2024'!AE120:AP120)/SUM('2021-2024'!AE120:AP120)</f>
        <v>#DIV/0!</v>
      </c>
      <c r="S5" t="str">
        <f>SUM('2021-2024'!AF120:AQ120)/SUM('2021-2024'!AF120:AQ120)</f>
        <v>#DIV/0!</v>
      </c>
      <c r="T5" t="str">
        <f>SUM('2021-2024'!AG120:AR120)/SUM('2021-2024'!AG120:AR120)</f>
        <v>#DIV/0!</v>
      </c>
      <c r="U5" t="str">
        <f>SUM('2021-2024'!AH120:AS120)/SUM('2021-2024'!AH120:AS120)</f>
        <v>#DIV/0!</v>
      </c>
      <c r="V5" t="str">
        <f>SUM('2021-2024'!AI120:AT120)/SUM('2021-2024'!AI120:AT120)</f>
        <v>#DIV/0!</v>
      </c>
      <c r="W5" t="str">
        <f>SUM('2021-2024'!AJ120:AU120)/SUM('2021-2024'!AJ120:AU120)</f>
        <v>#DIV/0!</v>
      </c>
      <c r="X5" t="str">
        <f>SUM('2021-2024'!AK120:AV120)/SUM('2021-2024'!AK120:AV120)</f>
        <v>#DIV/0!</v>
      </c>
      <c r="Y5" t="str">
        <f>SUM('2021-2024'!AL120:AW120)/SUM('2021-2024'!AL120:AW120)</f>
        <v>#DIV/0!</v>
      </c>
      <c r="Z5" t="str">
        <f>SUM('2021-2024'!AM120:AX120)/SUM('2021-2024'!AM120:AX120)</f>
        <v>#DIV/0!</v>
      </c>
      <c r="AA5" t="str">
        <f>SUM('2021-2024'!AN120:AY120)/SUM('2021-2024'!AN120:AY120)</f>
        <v>#DIV/0!</v>
      </c>
      <c r="AB5" t="str">
        <f>SUM('2021-2024'!AO120:AZ120)/SUM('2021-2024'!AO120:AZ120)</f>
        <v>#DIV/0!</v>
      </c>
      <c r="AC5" t="str">
        <f>SUM('2021-2024'!AP120:BA120)/SUM('2021-2024'!AP120:BA120)</f>
        <v>#DIV/0!</v>
      </c>
      <c r="AD5" t="str">
        <f>SUM('2021-2024'!AQ120:BB120)/SUM('2021-2024'!AQ120:BB120)</f>
        <v>#DIV/0!</v>
      </c>
      <c r="AE5" t="str">
        <f>SUM('2021-2024'!AR120:BC120)/SUM('2021-2024'!AR120:BC120)</f>
        <v>#DIV/0!</v>
      </c>
      <c r="AF5" t="str">
        <f>SUM('2021-2024'!AS120:BD120)/SUM('2021-2024'!AS120:BD120)</f>
        <v>#DIV/0!</v>
      </c>
      <c r="AG5" t="str">
        <f>SUM('2021-2024'!AT120:BE120)/SUM('2021-2024'!AT120:BE120)</f>
        <v>#DIV/0!</v>
      </c>
      <c r="AH5" t="str">
        <f>SUM('2021-2024'!AU120:BF120)/SUM('2021-2024'!AU120:BF120)</f>
        <v>#DIV/0!</v>
      </c>
      <c r="AI5" t="str">
        <f>SUM('2021-2024'!AV120:BG120)/SUM('2021-2024'!AV120:BG120)</f>
        <v>#DIV/0!</v>
      </c>
      <c r="AJ5" t="str">
        <f>SUM('2021-2024'!AW120:BH120)/SUM('2021-2024'!AW120:BH120)</f>
        <v>#DIV/0!</v>
      </c>
      <c r="AK5" t="str">
        <f>SUM('2021-2024'!AX120:BI120)/SUM('2021-2024'!AX120:BI120)</f>
        <v>#DIV/0!</v>
      </c>
      <c r="AL5" t="str">
        <f>SUM('2021-2024'!AY120:BR120)/SUM('2021-2024'!AY120:BR120)</f>
        <v>#DIV/0!</v>
      </c>
      <c r="AM5" t="str">
        <f>SUM('2021-2024'!AZ120:BS120)/SUM('2021-2024'!AZ120:BS120)</f>
        <v>#DIV/0!</v>
      </c>
      <c r="AN5" t="str">
        <f>SUM('2021-2024'!BA120:BT120)/SUM('2021-2024'!BA120:BT120)</f>
        <v>#DIV/0!</v>
      </c>
      <c r="AO5" t="str">
        <f>SUM('2021-2024'!BB120:BU120)/SUM('2021-2024'!BB120:BU120)</f>
        <v>#DIV/0!</v>
      </c>
      <c r="AP5" t="str">
        <f>SUM('2021-2024'!BC120:BV120)/SUM('2021-2024'!BC120:BV120)</f>
        <v>#DIV/0!</v>
      </c>
      <c r="AQ5" t="str">
        <f>SUM('2021-2024'!BD120:BW120)/SUM('2021-2024'!BD120:BW120)</f>
        <v>#DIV/0!</v>
      </c>
      <c r="AR5" t="str">
        <f>SUM('2021-2024'!BE120:BX120)/SUM('2021-2024'!BE120:BX120)</f>
        <v>#DIV/0!</v>
      </c>
      <c r="AS5" t="str">
        <f>SUM('2021-2024'!BF120:BY120)/SUM('2021-2024'!BF120:BY120)</f>
        <v>#DIV/0!</v>
      </c>
      <c r="AT5" t="str">
        <f>SUM('2021-2024'!BG120:BZ120)/SUM('2021-2024'!BG120:BZ120)</f>
        <v>#DIV/0!</v>
      </c>
      <c r="AU5" t="str">
        <f>SUM('2021-2024'!BH120:CA120)/SUM('2021-2024'!BH120:CA120)</f>
        <v>#DIV/0!</v>
      </c>
      <c r="AV5" t="str">
        <f>SUM('2021-2024'!BI120:CB120)/SUM('2021-2024'!BI120:CB120)</f>
        <v>#DIV/0!</v>
      </c>
      <c r="AW5" t="str">
        <f>SUM('2021-2024'!BR120:CC120)/SUM('2021-2024'!BR120:CC120)</f>
        <v>#DIV/0!</v>
      </c>
    </row>
    <row r="6">
      <c r="A6" s="148" t="s">
        <v>86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0"/>
  <cols>
    <col customWidth="1" min="1" max="1" width="41.88"/>
    <col customWidth="1" min="2" max="12" width="9.0"/>
    <col customWidth="1" min="13" max="13" width="10.0"/>
    <col customWidth="1" min="14" max="37" width="9.0"/>
    <col customWidth="1" min="38" max="49" width="10.38"/>
    <col customWidth="1" min="50" max="50" width="7.75"/>
    <col customWidth="1" min="51" max="54" width="9.63"/>
    <col customWidth="1" min="55" max="69" width="7.75"/>
  </cols>
  <sheetData>
    <row r="1" ht="12.75" customHeight="1">
      <c r="A1" s="2" t="s">
        <v>0</v>
      </c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5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ht="12.75" customHeight="1">
      <c r="A3" s="5"/>
      <c r="B3" s="8">
        <v>44197.0</v>
      </c>
      <c r="C3" s="8">
        <v>44228.0</v>
      </c>
      <c r="D3" s="8">
        <v>44256.0</v>
      </c>
      <c r="E3" s="8">
        <v>44287.0</v>
      </c>
      <c r="F3" s="8">
        <v>44317.0</v>
      </c>
      <c r="G3" s="8">
        <v>44348.0</v>
      </c>
      <c r="H3" s="8">
        <v>44378.0</v>
      </c>
      <c r="I3" s="8">
        <v>44409.0</v>
      </c>
      <c r="J3" s="8">
        <v>44440.0</v>
      </c>
      <c r="K3" s="8">
        <v>44470.0</v>
      </c>
      <c r="L3" s="8">
        <v>44501.0</v>
      </c>
      <c r="M3" s="8">
        <v>44531.0</v>
      </c>
      <c r="N3" s="8">
        <v>44562.0</v>
      </c>
      <c r="O3" s="8">
        <v>44593.0</v>
      </c>
      <c r="P3" s="8">
        <v>44621.0</v>
      </c>
      <c r="Q3" s="8">
        <v>44652.0</v>
      </c>
      <c r="R3" s="8">
        <v>44682.0</v>
      </c>
      <c r="S3" s="8">
        <v>44713.0</v>
      </c>
      <c r="T3" s="8">
        <v>44743.0</v>
      </c>
      <c r="U3" s="8">
        <v>44774.0</v>
      </c>
      <c r="V3" s="8">
        <v>44805.0</v>
      </c>
      <c r="W3" s="8">
        <v>44835.0</v>
      </c>
      <c r="X3" s="8">
        <v>44866.0</v>
      </c>
      <c r="Y3" s="8">
        <v>44896.0</v>
      </c>
      <c r="Z3" s="8">
        <v>44927.0</v>
      </c>
      <c r="AA3" s="8">
        <v>44958.0</v>
      </c>
      <c r="AB3" s="8">
        <v>44986.0</v>
      </c>
      <c r="AC3" s="8">
        <v>45017.0</v>
      </c>
      <c r="AD3" s="8">
        <v>45047.0</v>
      </c>
      <c r="AE3" s="8">
        <v>45078.0</v>
      </c>
      <c r="AF3" s="8">
        <v>45108.0</v>
      </c>
      <c r="AG3" s="8">
        <v>45139.0</v>
      </c>
      <c r="AH3" s="8">
        <v>45170.0</v>
      </c>
      <c r="AI3" s="8">
        <v>45200.0</v>
      </c>
      <c r="AJ3" s="8">
        <v>45231.0</v>
      </c>
      <c r="AK3" s="8">
        <v>45261.0</v>
      </c>
      <c r="AL3" s="8">
        <v>45292.0</v>
      </c>
      <c r="AM3" s="8">
        <v>45323.0</v>
      </c>
      <c r="AN3" s="8">
        <v>45352.0</v>
      </c>
      <c r="AO3" s="8">
        <v>45383.0</v>
      </c>
      <c r="AP3" s="8">
        <v>45413.0</v>
      </c>
      <c r="AQ3" s="8">
        <v>45444.0</v>
      </c>
      <c r="AR3" s="8">
        <v>45474.0</v>
      </c>
      <c r="AS3" s="8">
        <v>45505.0</v>
      </c>
      <c r="AT3" s="8">
        <v>45536.0</v>
      </c>
      <c r="AU3" s="8">
        <v>45566.0</v>
      </c>
      <c r="AV3" s="8">
        <v>45597.0</v>
      </c>
      <c r="AW3" s="8">
        <v>45627.0</v>
      </c>
      <c r="AX3" s="3"/>
      <c r="AY3" s="10" t="s">
        <v>2</v>
      </c>
      <c r="AZ3" s="11" t="s">
        <v>3</v>
      </c>
      <c r="BA3" s="10" t="s">
        <v>4</v>
      </c>
      <c r="BB3" s="11" t="s">
        <v>5</v>
      </c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ht="9.0" customHeight="1">
      <c r="A4" s="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2"/>
      <c r="T4" s="12"/>
      <c r="U4" s="12"/>
      <c r="V4" s="12"/>
      <c r="W4" s="12"/>
      <c r="X4" s="12"/>
      <c r="Y4" s="13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4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3"/>
      <c r="AX4" s="3"/>
      <c r="AY4" s="15"/>
      <c r="AZ4" s="16"/>
      <c r="BA4" s="15"/>
      <c r="BB4" s="16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ht="8.25" customHeight="1">
      <c r="A5" s="17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4"/>
      <c r="O5" s="12"/>
      <c r="P5" s="12"/>
      <c r="Q5" s="12"/>
      <c r="R5" s="12"/>
      <c r="S5" s="12"/>
      <c r="T5" s="12"/>
      <c r="U5" s="12"/>
      <c r="V5" s="12"/>
      <c r="W5" s="12"/>
      <c r="X5" s="12"/>
      <c r="Y5" s="13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4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3"/>
      <c r="AX5" s="3"/>
      <c r="AY5" s="15"/>
      <c r="AZ5" s="16"/>
      <c r="BA5" s="15"/>
      <c r="BB5" s="16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ht="12.75" customHeight="1">
      <c r="A6" s="180" t="s">
        <v>87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8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8"/>
      <c r="AX6" s="3"/>
      <c r="AY6" s="15"/>
      <c r="AZ6" s="16"/>
      <c r="BA6" s="15"/>
      <c r="BB6" s="16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ht="12.75" customHeight="1">
      <c r="A7" s="181" t="str">
        <f>'Product Landed Costs (3PL)'!A5</f>
        <v>SKU 1</v>
      </c>
      <c r="B7" s="182">
        <v>0.0</v>
      </c>
      <c r="C7" s="183">
        <v>0.0</v>
      </c>
      <c r="D7" s="183">
        <v>0.0</v>
      </c>
      <c r="E7" s="183">
        <v>0.0</v>
      </c>
      <c r="F7" s="183">
        <v>0.0</v>
      </c>
      <c r="G7" s="183">
        <v>0.0</v>
      </c>
      <c r="H7" s="183">
        <v>0.0</v>
      </c>
      <c r="I7" s="183">
        <v>0.0</v>
      </c>
      <c r="J7" s="183">
        <v>0.0</v>
      </c>
      <c r="K7" s="183">
        <v>0.0</v>
      </c>
      <c r="L7" s="183">
        <v>0.0</v>
      </c>
      <c r="M7" s="184">
        <v>0.0</v>
      </c>
      <c r="N7" s="183">
        <v>0.0</v>
      </c>
      <c r="O7" s="183">
        <v>0.0</v>
      </c>
      <c r="P7" s="183">
        <v>0.0</v>
      </c>
      <c r="Q7" s="183">
        <v>0.0</v>
      </c>
      <c r="R7" s="183">
        <v>0.0</v>
      </c>
      <c r="S7" s="183">
        <v>0.0</v>
      </c>
      <c r="T7" s="183">
        <v>0.0</v>
      </c>
      <c r="U7" s="183">
        <v>0.0</v>
      </c>
      <c r="V7" s="183">
        <v>0.0</v>
      </c>
      <c r="W7" s="183">
        <v>0.0</v>
      </c>
      <c r="X7" s="183">
        <v>0.0</v>
      </c>
      <c r="Y7" s="184">
        <v>0.0</v>
      </c>
      <c r="Z7" s="183">
        <v>0.0</v>
      </c>
      <c r="AA7" s="183">
        <v>0.0</v>
      </c>
      <c r="AB7" s="183">
        <v>0.0</v>
      </c>
      <c r="AC7" s="183">
        <v>0.0</v>
      </c>
      <c r="AD7" s="183">
        <v>0.0</v>
      </c>
      <c r="AE7" s="183">
        <v>0.0</v>
      </c>
      <c r="AF7" s="183">
        <v>0.0</v>
      </c>
      <c r="AG7" s="183">
        <v>0.0</v>
      </c>
      <c r="AH7" s="183">
        <v>0.0</v>
      </c>
      <c r="AI7" s="183">
        <v>0.0</v>
      </c>
      <c r="AJ7" s="183">
        <v>0.0</v>
      </c>
      <c r="AK7" s="184">
        <v>0.0</v>
      </c>
      <c r="AL7" s="183">
        <v>0.0</v>
      </c>
      <c r="AM7" s="183">
        <v>0.0</v>
      </c>
      <c r="AN7" s="183">
        <v>0.0</v>
      </c>
      <c r="AO7" s="183">
        <v>0.0</v>
      </c>
      <c r="AP7" s="183">
        <v>0.0</v>
      </c>
      <c r="AQ7" s="183">
        <v>0.0</v>
      </c>
      <c r="AR7" s="183">
        <v>0.0</v>
      </c>
      <c r="AS7" s="183">
        <v>0.0</v>
      </c>
      <c r="AT7" s="183">
        <v>0.0</v>
      </c>
      <c r="AU7" s="182">
        <v>0.0</v>
      </c>
      <c r="AV7" s="183">
        <v>0.0</v>
      </c>
      <c r="AW7" s="184">
        <v>0.0</v>
      </c>
      <c r="AX7" s="3"/>
      <c r="AY7" s="33">
        <f t="shared" ref="AY7:AY107" si="1">sum(B7:M7)</f>
        <v>0</v>
      </c>
      <c r="AZ7" s="31">
        <f t="shared" ref="AZ7:AZ107" si="2">sum(N7:Y7)</f>
        <v>0</v>
      </c>
      <c r="BA7" s="33">
        <f t="shared" ref="BA7:BA107" si="3">sum(Z7:AK7)</f>
        <v>0</v>
      </c>
      <c r="BB7" s="31">
        <f t="shared" ref="BB7:BB107" si="4">sum(AL7:AW7)</f>
        <v>0</v>
      </c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ht="12.75" customHeight="1">
      <c r="A8" s="181" t="str">
        <f>'Product Landed Costs (3PL)'!A6</f>
        <v>SKU 2</v>
      </c>
      <c r="B8" s="182">
        <v>0.0</v>
      </c>
      <c r="C8" s="183">
        <v>0.0</v>
      </c>
      <c r="D8" s="183">
        <v>0.0</v>
      </c>
      <c r="E8" s="183">
        <v>0.0</v>
      </c>
      <c r="F8" s="183">
        <v>0.0</v>
      </c>
      <c r="G8" s="183">
        <v>0.0</v>
      </c>
      <c r="H8" s="183">
        <v>0.0</v>
      </c>
      <c r="I8" s="183">
        <v>0.0</v>
      </c>
      <c r="J8" s="183">
        <v>0.0</v>
      </c>
      <c r="K8" s="183">
        <v>0.0</v>
      </c>
      <c r="L8" s="183">
        <v>0.0</v>
      </c>
      <c r="M8" s="184">
        <v>0.0</v>
      </c>
      <c r="N8" s="183">
        <v>0.0</v>
      </c>
      <c r="O8" s="183">
        <v>0.0</v>
      </c>
      <c r="P8" s="183">
        <v>0.0</v>
      </c>
      <c r="Q8" s="183">
        <v>0.0</v>
      </c>
      <c r="R8" s="183">
        <v>0.0</v>
      </c>
      <c r="S8" s="183">
        <v>0.0</v>
      </c>
      <c r="T8" s="183">
        <v>0.0</v>
      </c>
      <c r="U8" s="183">
        <v>0.0</v>
      </c>
      <c r="V8" s="183">
        <v>0.0</v>
      </c>
      <c r="W8" s="183">
        <v>0.0</v>
      </c>
      <c r="X8" s="183">
        <v>0.0</v>
      </c>
      <c r="Y8" s="184">
        <v>0.0</v>
      </c>
      <c r="Z8" s="183">
        <v>0.0</v>
      </c>
      <c r="AA8" s="183">
        <v>0.0</v>
      </c>
      <c r="AB8" s="183">
        <v>0.0</v>
      </c>
      <c r="AC8" s="183">
        <v>0.0</v>
      </c>
      <c r="AD8" s="183">
        <v>0.0</v>
      </c>
      <c r="AE8" s="183">
        <v>0.0</v>
      </c>
      <c r="AF8" s="183">
        <v>0.0</v>
      </c>
      <c r="AG8" s="183">
        <v>0.0</v>
      </c>
      <c r="AH8" s="183">
        <v>0.0</v>
      </c>
      <c r="AI8" s="183">
        <v>0.0</v>
      </c>
      <c r="AJ8" s="183">
        <v>0.0</v>
      </c>
      <c r="AK8" s="184">
        <v>0.0</v>
      </c>
      <c r="AL8" s="183">
        <v>0.0</v>
      </c>
      <c r="AM8" s="183">
        <v>0.0</v>
      </c>
      <c r="AN8" s="183">
        <v>0.0</v>
      </c>
      <c r="AO8" s="183">
        <v>0.0</v>
      </c>
      <c r="AP8" s="183">
        <v>0.0</v>
      </c>
      <c r="AQ8" s="183">
        <v>0.0</v>
      </c>
      <c r="AR8" s="183">
        <v>0.0</v>
      </c>
      <c r="AS8" s="183">
        <v>0.0</v>
      </c>
      <c r="AT8" s="183">
        <v>0.0</v>
      </c>
      <c r="AU8" s="182">
        <v>0.0</v>
      </c>
      <c r="AV8" s="183">
        <v>0.0</v>
      </c>
      <c r="AW8" s="184">
        <v>0.0</v>
      </c>
      <c r="AX8" s="3"/>
      <c r="AY8" s="33">
        <f t="shared" si="1"/>
        <v>0</v>
      </c>
      <c r="AZ8" s="31">
        <f t="shared" si="2"/>
        <v>0</v>
      </c>
      <c r="BA8" s="33">
        <f t="shared" si="3"/>
        <v>0</v>
      </c>
      <c r="BB8" s="31">
        <f t="shared" si="4"/>
        <v>0</v>
      </c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ht="12.75" customHeight="1">
      <c r="A9" s="181" t="str">
        <f>'Product Landed Costs (3PL)'!A7</f>
        <v>SKU 3</v>
      </c>
      <c r="B9" s="182">
        <v>0.0</v>
      </c>
      <c r="C9" s="183">
        <v>0.0</v>
      </c>
      <c r="D9" s="183">
        <v>0.0</v>
      </c>
      <c r="E9" s="183">
        <v>0.0</v>
      </c>
      <c r="F9" s="183">
        <v>0.0</v>
      </c>
      <c r="G9" s="183">
        <v>0.0</v>
      </c>
      <c r="H9" s="183">
        <v>0.0</v>
      </c>
      <c r="I9" s="183">
        <v>0.0</v>
      </c>
      <c r="J9" s="183">
        <v>0.0</v>
      </c>
      <c r="K9" s="183">
        <v>0.0</v>
      </c>
      <c r="L9" s="183">
        <v>0.0</v>
      </c>
      <c r="M9" s="184">
        <v>0.0</v>
      </c>
      <c r="N9" s="183">
        <v>0.0</v>
      </c>
      <c r="O9" s="183">
        <v>0.0</v>
      </c>
      <c r="P9" s="183">
        <v>0.0</v>
      </c>
      <c r="Q9" s="183">
        <v>0.0</v>
      </c>
      <c r="R9" s="183">
        <v>0.0</v>
      </c>
      <c r="S9" s="183">
        <v>0.0</v>
      </c>
      <c r="T9" s="183">
        <v>0.0</v>
      </c>
      <c r="U9" s="183">
        <v>0.0</v>
      </c>
      <c r="V9" s="183">
        <v>0.0</v>
      </c>
      <c r="W9" s="183">
        <v>0.0</v>
      </c>
      <c r="X9" s="183">
        <v>0.0</v>
      </c>
      <c r="Y9" s="184">
        <v>0.0</v>
      </c>
      <c r="Z9" s="183">
        <v>0.0</v>
      </c>
      <c r="AA9" s="183">
        <v>0.0</v>
      </c>
      <c r="AB9" s="183">
        <v>0.0</v>
      </c>
      <c r="AC9" s="183">
        <v>0.0</v>
      </c>
      <c r="AD9" s="183">
        <v>0.0</v>
      </c>
      <c r="AE9" s="183">
        <v>0.0</v>
      </c>
      <c r="AF9" s="183">
        <v>0.0</v>
      </c>
      <c r="AG9" s="183">
        <v>0.0</v>
      </c>
      <c r="AH9" s="183">
        <v>0.0</v>
      </c>
      <c r="AI9" s="183">
        <v>0.0</v>
      </c>
      <c r="AJ9" s="183">
        <v>0.0</v>
      </c>
      <c r="AK9" s="184">
        <v>0.0</v>
      </c>
      <c r="AL9" s="183">
        <v>0.0</v>
      </c>
      <c r="AM9" s="183">
        <v>0.0</v>
      </c>
      <c r="AN9" s="183">
        <v>0.0</v>
      </c>
      <c r="AO9" s="183">
        <v>0.0</v>
      </c>
      <c r="AP9" s="183">
        <v>0.0</v>
      </c>
      <c r="AQ9" s="183">
        <v>0.0</v>
      </c>
      <c r="AR9" s="183">
        <v>0.0</v>
      </c>
      <c r="AS9" s="183">
        <v>0.0</v>
      </c>
      <c r="AT9" s="183">
        <v>0.0</v>
      </c>
      <c r="AU9" s="182">
        <v>0.0</v>
      </c>
      <c r="AV9" s="183">
        <v>0.0</v>
      </c>
      <c r="AW9" s="184">
        <v>0.0</v>
      </c>
      <c r="AX9" s="3"/>
      <c r="AY9" s="33">
        <f t="shared" si="1"/>
        <v>0</v>
      </c>
      <c r="AZ9" s="31">
        <f t="shared" si="2"/>
        <v>0</v>
      </c>
      <c r="BA9" s="33">
        <f t="shared" si="3"/>
        <v>0</v>
      </c>
      <c r="BB9" s="31">
        <f t="shared" si="4"/>
        <v>0</v>
      </c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ht="12.75" customHeight="1">
      <c r="A10" s="181" t="str">
        <f>'Product Landed Costs (3PL)'!A8</f>
        <v/>
      </c>
      <c r="B10" s="182">
        <v>0.0</v>
      </c>
      <c r="C10" s="183">
        <v>0.0</v>
      </c>
      <c r="D10" s="183">
        <v>0.0</v>
      </c>
      <c r="E10" s="183">
        <v>0.0</v>
      </c>
      <c r="F10" s="183">
        <v>0.0</v>
      </c>
      <c r="G10" s="183">
        <v>0.0</v>
      </c>
      <c r="H10" s="183">
        <v>0.0</v>
      </c>
      <c r="I10" s="183">
        <v>0.0</v>
      </c>
      <c r="J10" s="183">
        <v>0.0</v>
      </c>
      <c r="K10" s="183">
        <v>0.0</v>
      </c>
      <c r="L10" s="183">
        <v>0.0</v>
      </c>
      <c r="M10" s="184">
        <v>0.0</v>
      </c>
      <c r="N10" s="183">
        <v>0.0</v>
      </c>
      <c r="O10" s="183">
        <v>0.0</v>
      </c>
      <c r="P10" s="183">
        <v>0.0</v>
      </c>
      <c r="Q10" s="183">
        <v>0.0</v>
      </c>
      <c r="R10" s="183">
        <v>0.0</v>
      </c>
      <c r="S10" s="183">
        <v>0.0</v>
      </c>
      <c r="T10" s="183">
        <v>0.0</v>
      </c>
      <c r="U10" s="183">
        <v>0.0</v>
      </c>
      <c r="V10" s="183">
        <v>0.0</v>
      </c>
      <c r="W10" s="183">
        <v>0.0</v>
      </c>
      <c r="X10" s="183">
        <v>0.0</v>
      </c>
      <c r="Y10" s="184">
        <v>0.0</v>
      </c>
      <c r="Z10" s="183">
        <v>0.0</v>
      </c>
      <c r="AA10" s="183">
        <v>0.0</v>
      </c>
      <c r="AB10" s="183">
        <v>0.0</v>
      </c>
      <c r="AC10" s="183">
        <v>0.0</v>
      </c>
      <c r="AD10" s="183">
        <v>0.0</v>
      </c>
      <c r="AE10" s="183">
        <v>0.0</v>
      </c>
      <c r="AF10" s="183">
        <v>0.0</v>
      </c>
      <c r="AG10" s="183">
        <v>0.0</v>
      </c>
      <c r="AH10" s="183">
        <v>0.0</v>
      </c>
      <c r="AI10" s="183">
        <v>0.0</v>
      </c>
      <c r="AJ10" s="183">
        <v>0.0</v>
      </c>
      <c r="AK10" s="184">
        <v>0.0</v>
      </c>
      <c r="AL10" s="183">
        <v>0.0</v>
      </c>
      <c r="AM10" s="183">
        <v>0.0</v>
      </c>
      <c r="AN10" s="183">
        <v>0.0</v>
      </c>
      <c r="AO10" s="183">
        <v>0.0</v>
      </c>
      <c r="AP10" s="183">
        <v>0.0</v>
      </c>
      <c r="AQ10" s="183">
        <v>0.0</v>
      </c>
      <c r="AR10" s="183">
        <v>0.0</v>
      </c>
      <c r="AS10" s="183">
        <v>0.0</v>
      </c>
      <c r="AT10" s="183">
        <v>0.0</v>
      </c>
      <c r="AU10" s="182">
        <v>0.0</v>
      </c>
      <c r="AV10" s="183">
        <v>0.0</v>
      </c>
      <c r="AW10" s="184">
        <v>0.0</v>
      </c>
      <c r="AX10" s="3"/>
      <c r="AY10" s="33">
        <f t="shared" si="1"/>
        <v>0</v>
      </c>
      <c r="AZ10" s="31">
        <f t="shared" si="2"/>
        <v>0</v>
      </c>
      <c r="BA10" s="33">
        <f t="shared" si="3"/>
        <v>0</v>
      </c>
      <c r="BB10" s="31">
        <f t="shared" si="4"/>
        <v>0</v>
      </c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ht="12.75" customHeight="1">
      <c r="A11" s="181" t="str">
        <f>'Product Landed Costs (3PL)'!A9</f>
        <v/>
      </c>
      <c r="B11" s="182">
        <v>0.0</v>
      </c>
      <c r="C11" s="183">
        <v>0.0</v>
      </c>
      <c r="D11" s="183">
        <v>0.0</v>
      </c>
      <c r="E11" s="183">
        <v>0.0</v>
      </c>
      <c r="F11" s="183">
        <v>0.0</v>
      </c>
      <c r="G11" s="183">
        <v>0.0</v>
      </c>
      <c r="H11" s="183">
        <v>0.0</v>
      </c>
      <c r="I11" s="183">
        <v>0.0</v>
      </c>
      <c r="J11" s="183">
        <v>0.0</v>
      </c>
      <c r="K11" s="183">
        <v>0.0</v>
      </c>
      <c r="L11" s="183">
        <v>0.0</v>
      </c>
      <c r="M11" s="184">
        <v>0.0</v>
      </c>
      <c r="N11" s="183">
        <v>0.0</v>
      </c>
      <c r="O11" s="183">
        <v>0.0</v>
      </c>
      <c r="P11" s="183">
        <v>0.0</v>
      </c>
      <c r="Q11" s="183">
        <v>0.0</v>
      </c>
      <c r="R11" s="183">
        <v>0.0</v>
      </c>
      <c r="S11" s="183">
        <v>0.0</v>
      </c>
      <c r="T11" s="183">
        <v>0.0</v>
      </c>
      <c r="U11" s="183">
        <v>0.0</v>
      </c>
      <c r="V11" s="183">
        <v>0.0</v>
      </c>
      <c r="W11" s="183">
        <v>0.0</v>
      </c>
      <c r="X11" s="183">
        <v>0.0</v>
      </c>
      <c r="Y11" s="184">
        <v>0.0</v>
      </c>
      <c r="Z11" s="183">
        <v>0.0</v>
      </c>
      <c r="AA11" s="183">
        <v>0.0</v>
      </c>
      <c r="AB11" s="183">
        <v>0.0</v>
      </c>
      <c r="AC11" s="183">
        <v>0.0</v>
      </c>
      <c r="AD11" s="183">
        <v>0.0</v>
      </c>
      <c r="AE11" s="183">
        <v>0.0</v>
      </c>
      <c r="AF11" s="183">
        <v>0.0</v>
      </c>
      <c r="AG11" s="183">
        <v>0.0</v>
      </c>
      <c r="AH11" s="183">
        <v>0.0</v>
      </c>
      <c r="AI11" s="183">
        <v>0.0</v>
      </c>
      <c r="AJ11" s="183">
        <v>0.0</v>
      </c>
      <c r="AK11" s="184">
        <v>0.0</v>
      </c>
      <c r="AL11" s="183">
        <v>0.0</v>
      </c>
      <c r="AM11" s="183">
        <v>0.0</v>
      </c>
      <c r="AN11" s="183">
        <v>0.0</v>
      </c>
      <c r="AO11" s="183">
        <v>0.0</v>
      </c>
      <c r="AP11" s="183">
        <v>0.0</v>
      </c>
      <c r="AQ11" s="183">
        <v>0.0</v>
      </c>
      <c r="AR11" s="183">
        <v>0.0</v>
      </c>
      <c r="AS11" s="183">
        <v>0.0</v>
      </c>
      <c r="AT11" s="183">
        <v>0.0</v>
      </c>
      <c r="AU11" s="182">
        <v>0.0</v>
      </c>
      <c r="AV11" s="183">
        <v>0.0</v>
      </c>
      <c r="AW11" s="184">
        <v>0.0</v>
      </c>
      <c r="AX11" s="3"/>
      <c r="AY11" s="33">
        <f t="shared" si="1"/>
        <v>0</v>
      </c>
      <c r="AZ11" s="31">
        <f t="shared" si="2"/>
        <v>0</v>
      </c>
      <c r="BA11" s="33">
        <f t="shared" si="3"/>
        <v>0</v>
      </c>
      <c r="BB11" s="31">
        <f t="shared" si="4"/>
        <v>0</v>
      </c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ht="12.75" customHeight="1">
      <c r="A12" s="181" t="str">
        <f>'Product Landed Costs (3PL)'!A10</f>
        <v/>
      </c>
      <c r="B12" s="182">
        <v>0.0</v>
      </c>
      <c r="C12" s="183">
        <v>0.0</v>
      </c>
      <c r="D12" s="183">
        <v>0.0</v>
      </c>
      <c r="E12" s="183">
        <v>0.0</v>
      </c>
      <c r="F12" s="183">
        <v>0.0</v>
      </c>
      <c r="G12" s="183">
        <v>0.0</v>
      </c>
      <c r="H12" s="183">
        <v>0.0</v>
      </c>
      <c r="I12" s="183">
        <v>0.0</v>
      </c>
      <c r="J12" s="183">
        <v>0.0</v>
      </c>
      <c r="K12" s="183">
        <v>0.0</v>
      </c>
      <c r="L12" s="183">
        <v>0.0</v>
      </c>
      <c r="M12" s="184">
        <v>0.0</v>
      </c>
      <c r="N12" s="183">
        <v>0.0</v>
      </c>
      <c r="O12" s="183">
        <v>0.0</v>
      </c>
      <c r="P12" s="183">
        <v>0.0</v>
      </c>
      <c r="Q12" s="183">
        <v>0.0</v>
      </c>
      <c r="R12" s="183">
        <v>0.0</v>
      </c>
      <c r="S12" s="183">
        <v>0.0</v>
      </c>
      <c r="T12" s="183">
        <v>0.0</v>
      </c>
      <c r="U12" s="183">
        <v>0.0</v>
      </c>
      <c r="V12" s="183">
        <v>0.0</v>
      </c>
      <c r="W12" s="183">
        <v>0.0</v>
      </c>
      <c r="X12" s="183">
        <v>0.0</v>
      </c>
      <c r="Y12" s="184">
        <v>0.0</v>
      </c>
      <c r="Z12" s="183">
        <v>0.0</v>
      </c>
      <c r="AA12" s="183">
        <v>0.0</v>
      </c>
      <c r="AB12" s="183">
        <v>0.0</v>
      </c>
      <c r="AC12" s="183">
        <v>0.0</v>
      </c>
      <c r="AD12" s="183">
        <v>0.0</v>
      </c>
      <c r="AE12" s="183">
        <v>0.0</v>
      </c>
      <c r="AF12" s="183">
        <v>0.0</v>
      </c>
      <c r="AG12" s="183">
        <v>0.0</v>
      </c>
      <c r="AH12" s="183">
        <v>0.0</v>
      </c>
      <c r="AI12" s="183">
        <v>0.0</v>
      </c>
      <c r="AJ12" s="183">
        <v>0.0</v>
      </c>
      <c r="AK12" s="184">
        <v>0.0</v>
      </c>
      <c r="AL12" s="183">
        <v>0.0</v>
      </c>
      <c r="AM12" s="183">
        <v>0.0</v>
      </c>
      <c r="AN12" s="183">
        <v>0.0</v>
      </c>
      <c r="AO12" s="183">
        <v>0.0</v>
      </c>
      <c r="AP12" s="183">
        <v>0.0</v>
      </c>
      <c r="AQ12" s="183">
        <v>0.0</v>
      </c>
      <c r="AR12" s="183">
        <v>0.0</v>
      </c>
      <c r="AS12" s="183">
        <v>0.0</v>
      </c>
      <c r="AT12" s="183">
        <v>0.0</v>
      </c>
      <c r="AU12" s="182">
        <v>0.0</v>
      </c>
      <c r="AV12" s="183">
        <v>0.0</v>
      </c>
      <c r="AW12" s="184">
        <v>0.0</v>
      </c>
      <c r="AX12" s="3"/>
      <c r="AY12" s="33">
        <f t="shared" si="1"/>
        <v>0</v>
      </c>
      <c r="AZ12" s="31">
        <f t="shared" si="2"/>
        <v>0</v>
      </c>
      <c r="BA12" s="33">
        <f t="shared" si="3"/>
        <v>0</v>
      </c>
      <c r="BB12" s="31">
        <f t="shared" si="4"/>
        <v>0</v>
      </c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ht="12.75" customHeight="1">
      <c r="A13" s="181" t="str">
        <f>'Product Landed Costs (3PL)'!A11</f>
        <v/>
      </c>
      <c r="B13" s="182">
        <v>0.0</v>
      </c>
      <c r="C13" s="183">
        <v>0.0</v>
      </c>
      <c r="D13" s="183">
        <v>0.0</v>
      </c>
      <c r="E13" s="183">
        <v>0.0</v>
      </c>
      <c r="F13" s="183">
        <v>0.0</v>
      </c>
      <c r="G13" s="183">
        <v>0.0</v>
      </c>
      <c r="H13" s="183">
        <v>0.0</v>
      </c>
      <c r="I13" s="183">
        <v>0.0</v>
      </c>
      <c r="J13" s="183">
        <v>0.0</v>
      </c>
      <c r="K13" s="183">
        <v>0.0</v>
      </c>
      <c r="L13" s="183">
        <v>0.0</v>
      </c>
      <c r="M13" s="184">
        <v>0.0</v>
      </c>
      <c r="N13" s="183">
        <v>0.0</v>
      </c>
      <c r="O13" s="183">
        <v>0.0</v>
      </c>
      <c r="P13" s="183">
        <v>0.0</v>
      </c>
      <c r="Q13" s="183">
        <v>0.0</v>
      </c>
      <c r="R13" s="183">
        <v>0.0</v>
      </c>
      <c r="S13" s="183">
        <v>0.0</v>
      </c>
      <c r="T13" s="183">
        <v>0.0</v>
      </c>
      <c r="U13" s="183">
        <v>0.0</v>
      </c>
      <c r="V13" s="183">
        <v>0.0</v>
      </c>
      <c r="W13" s="183">
        <v>0.0</v>
      </c>
      <c r="X13" s="183">
        <v>0.0</v>
      </c>
      <c r="Y13" s="184">
        <v>0.0</v>
      </c>
      <c r="Z13" s="183">
        <v>0.0</v>
      </c>
      <c r="AA13" s="183">
        <v>0.0</v>
      </c>
      <c r="AB13" s="183">
        <v>0.0</v>
      </c>
      <c r="AC13" s="183">
        <v>0.0</v>
      </c>
      <c r="AD13" s="183">
        <v>0.0</v>
      </c>
      <c r="AE13" s="183">
        <v>0.0</v>
      </c>
      <c r="AF13" s="183">
        <v>0.0</v>
      </c>
      <c r="AG13" s="183">
        <v>0.0</v>
      </c>
      <c r="AH13" s="183">
        <v>0.0</v>
      </c>
      <c r="AI13" s="183">
        <v>0.0</v>
      </c>
      <c r="AJ13" s="183">
        <v>0.0</v>
      </c>
      <c r="AK13" s="184">
        <v>0.0</v>
      </c>
      <c r="AL13" s="183">
        <v>0.0</v>
      </c>
      <c r="AM13" s="183">
        <v>0.0</v>
      </c>
      <c r="AN13" s="183">
        <v>0.0</v>
      </c>
      <c r="AO13" s="183">
        <v>0.0</v>
      </c>
      <c r="AP13" s="183">
        <v>0.0</v>
      </c>
      <c r="AQ13" s="183">
        <v>0.0</v>
      </c>
      <c r="AR13" s="183">
        <v>0.0</v>
      </c>
      <c r="AS13" s="183">
        <v>0.0</v>
      </c>
      <c r="AT13" s="183">
        <v>0.0</v>
      </c>
      <c r="AU13" s="182">
        <v>0.0</v>
      </c>
      <c r="AV13" s="183">
        <v>0.0</v>
      </c>
      <c r="AW13" s="184">
        <v>0.0</v>
      </c>
      <c r="AX13" s="3"/>
      <c r="AY13" s="33">
        <f t="shared" si="1"/>
        <v>0</v>
      </c>
      <c r="AZ13" s="31">
        <f t="shared" si="2"/>
        <v>0</v>
      </c>
      <c r="BA13" s="33">
        <f t="shared" si="3"/>
        <v>0</v>
      </c>
      <c r="BB13" s="31">
        <f t="shared" si="4"/>
        <v>0</v>
      </c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ht="12.75" customHeight="1">
      <c r="A14" s="181" t="str">
        <f>'Product Landed Costs (3PL)'!A12</f>
        <v/>
      </c>
      <c r="B14" s="182">
        <v>0.0</v>
      </c>
      <c r="C14" s="183">
        <v>0.0</v>
      </c>
      <c r="D14" s="183">
        <v>0.0</v>
      </c>
      <c r="E14" s="183">
        <v>0.0</v>
      </c>
      <c r="F14" s="183">
        <v>0.0</v>
      </c>
      <c r="G14" s="183">
        <v>0.0</v>
      </c>
      <c r="H14" s="183">
        <v>0.0</v>
      </c>
      <c r="I14" s="183">
        <v>0.0</v>
      </c>
      <c r="J14" s="183">
        <v>0.0</v>
      </c>
      <c r="K14" s="183">
        <v>0.0</v>
      </c>
      <c r="L14" s="183">
        <v>0.0</v>
      </c>
      <c r="M14" s="184">
        <v>0.0</v>
      </c>
      <c r="N14" s="183">
        <v>0.0</v>
      </c>
      <c r="O14" s="183">
        <v>0.0</v>
      </c>
      <c r="P14" s="183">
        <v>0.0</v>
      </c>
      <c r="Q14" s="183">
        <v>0.0</v>
      </c>
      <c r="R14" s="183">
        <v>0.0</v>
      </c>
      <c r="S14" s="183">
        <v>0.0</v>
      </c>
      <c r="T14" s="183">
        <v>0.0</v>
      </c>
      <c r="U14" s="183">
        <v>0.0</v>
      </c>
      <c r="V14" s="183">
        <v>0.0</v>
      </c>
      <c r="W14" s="183">
        <v>0.0</v>
      </c>
      <c r="X14" s="183">
        <v>0.0</v>
      </c>
      <c r="Y14" s="184">
        <v>0.0</v>
      </c>
      <c r="Z14" s="183">
        <v>0.0</v>
      </c>
      <c r="AA14" s="183">
        <v>0.0</v>
      </c>
      <c r="AB14" s="183">
        <v>0.0</v>
      </c>
      <c r="AC14" s="183">
        <v>0.0</v>
      </c>
      <c r="AD14" s="183">
        <v>0.0</v>
      </c>
      <c r="AE14" s="183">
        <v>0.0</v>
      </c>
      <c r="AF14" s="183">
        <v>0.0</v>
      </c>
      <c r="AG14" s="183">
        <v>0.0</v>
      </c>
      <c r="AH14" s="183">
        <v>0.0</v>
      </c>
      <c r="AI14" s="183">
        <v>0.0</v>
      </c>
      <c r="AJ14" s="183">
        <v>0.0</v>
      </c>
      <c r="AK14" s="184">
        <v>0.0</v>
      </c>
      <c r="AL14" s="183">
        <v>0.0</v>
      </c>
      <c r="AM14" s="183">
        <v>0.0</v>
      </c>
      <c r="AN14" s="183">
        <v>0.0</v>
      </c>
      <c r="AO14" s="183">
        <v>0.0</v>
      </c>
      <c r="AP14" s="183">
        <v>0.0</v>
      </c>
      <c r="AQ14" s="183">
        <v>0.0</v>
      </c>
      <c r="AR14" s="183">
        <v>0.0</v>
      </c>
      <c r="AS14" s="183">
        <v>0.0</v>
      </c>
      <c r="AT14" s="183">
        <v>0.0</v>
      </c>
      <c r="AU14" s="182">
        <v>0.0</v>
      </c>
      <c r="AV14" s="183">
        <v>0.0</v>
      </c>
      <c r="AW14" s="184">
        <v>0.0</v>
      </c>
      <c r="AX14" s="3"/>
      <c r="AY14" s="33">
        <f t="shared" si="1"/>
        <v>0</v>
      </c>
      <c r="AZ14" s="31">
        <f t="shared" si="2"/>
        <v>0</v>
      </c>
      <c r="BA14" s="33">
        <f t="shared" si="3"/>
        <v>0</v>
      </c>
      <c r="BB14" s="31">
        <f t="shared" si="4"/>
        <v>0</v>
      </c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ht="12.75" customHeight="1">
      <c r="A15" s="181" t="str">
        <f>'Product Landed Costs (3PL)'!A13</f>
        <v/>
      </c>
      <c r="B15" s="182">
        <v>0.0</v>
      </c>
      <c r="C15" s="183">
        <v>0.0</v>
      </c>
      <c r="D15" s="183">
        <v>0.0</v>
      </c>
      <c r="E15" s="183">
        <v>0.0</v>
      </c>
      <c r="F15" s="183">
        <v>0.0</v>
      </c>
      <c r="G15" s="183">
        <v>0.0</v>
      </c>
      <c r="H15" s="183">
        <v>0.0</v>
      </c>
      <c r="I15" s="183">
        <v>0.0</v>
      </c>
      <c r="J15" s="183">
        <v>0.0</v>
      </c>
      <c r="K15" s="183">
        <v>0.0</v>
      </c>
      <c r="L15" s="183">
        <v>0.0</v>
      </c>
      <c r="M15" s="184">
        <v>0.0</v>
      </c>
      <c r="N15" s="183">
        <v>0.0</v>
      </c>
      <c r="O15" s="183">
        <v>0.0</v>
      </c>
      <c r="P15" s="183">
        <v>0.0</v>
      </c>
      <c r="Q15" s="183">
        <v>0.0</v>
      </c>
      <c r="R15" s="183">
        <v>0.0</v>
      </c>
      <c r="S15" s="183">
        <v>0.0</v>
      </c>
      <c r="T15" s="183">
        <v>0.0</v>
      </c>
      <c r="U15" s="183">
        <v>0.0</v>
      </c>
      <c r="V15" s="183">
        <v>0.0</v>
      </c>
      <c r="W15" s="183">
        <v>0.0</v>
      </c>
      <c r="X15" s="183">
        <v>0.0</v>
      </c>
      <c r="Y15" s="184">
        <v>0.0</v>
      </c>
      <c r="Z15" s="183">
        <v>0.0</v>
      </c>
      <c r="AA15" s="183">
        <v>0.0</v>
      </c>
      <c r="AB15" s="183">
        <v>0.0</v>
      </c>
      <c r="AC15" s="183">
        <v>0.0</v>
      </c>
      <c r="AD15" s="183">
        <v>0.0</v>
      </c>
      <c r="AE15" s="183">
        <v>0.0</v>
      </c>
      <c r="AF15" s="183">
        <v>0.0</v>
      </c>
      <c r="AG15" s="183">
        <v>0.0</v>
      </c>
      <c r="AH15" s="183">
        <v>0.0</v>
      </c>
      <c r="AI15" s="183">
        <v>0.0</v>
      </c>
      <c r="AJ15" s="183">
        <v>0.0</v>
      </c>
      <c r="AK15" s="184">
        <v>0.0</v>
      </c>
      <c r="AL15" s="183">
        <v>0.0</v>
      </c>
      <c r="AM15" s="183">
        <v>0.0</v>
      </c>
      <c r="AN15" s="183">
        <v>0.0</v>
      </c>
      <c r="AO15" s="183">
        <v>0.0</v>
      </c>
      <c r="AP15" s="183">
        <v>0.0</v>
      </c>
      <c r="AQ15" s="183">
        <v>0.0</v>
      </c>
      <c r="AR15" s="183">
        <v>0.0</v>
      </c>
      <c r="AS15" s="183">
        <v>0.0</v>
      </c>
      <c r="AT15" s="183">
        <v>0.0</v>
      </c>
      <c r="AU15" s="182">
        <v>0.0</v>
      </c>
      <c r="AV15" s="183">
        <v>0.0</v>
      </c>
      <c r="AW15" s="184">
        <v>0.0</v>
      </c>
      <c r="AX15" s="3"/>
      <c r="AY15" s="33">
        <f t="shared" si="1"/>
        <v>0</v>
      </c>
      <c r="AZ15" s="31">
        <f t="shared" si="2"/>
        <v>0</v>
      </c>
      <c r="BA15" s="33">
        <f t="shared" si="3"/>
        <v>0</v>
      </c>
      <c r="BB15" s="31">
        <f t="shared" si="4"/>
        <v>0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ht="12.75" customHeight="1">
      <c r="A16" s="181" t="str">
        <f>'Product Landed Costs (3PL)'!A14</f>
        <v/>
      </c>
      <c r="B16" s="182">
        <v>0.0</v>
      </c>
      <c r="C16" s="183">
        <v>0.0</v>
      </c>
      <c r="D16" s="183">
        <v>0.0</v>
      </c>
      <c r="E16" s="183">
        <v>0.0</v>
      </c>
      <c r="F16" s="183">
        <v>0.0</v>
      </c>
      <c r="G16" s="183">
        <v>0.0</v>
      </c>
      <c r="H16" s="183">
        <v>0.0</v>
      </c>
      <c r="I16" s="183">
        <v>0.0</v>
      </c>
      <c r="J16" s="183">
        <v>0.0</v>
      </c>
      <c r="K16" s="183">
        <v>0.0</v>
      </c>
      <c r="L16" s="183">
        <v>0.0</v>
      </c>
      <c r="M16" s="184">
        <v>0.0</v>
      </c>
      <c r="N16" s="183">
        <v>0.0</v>
      </c>
      <c r="O16" s="183">
        <v>0.0</v>
      </c>
      <c r="P16" s="183">
        <v>0.0</v>
      </c>
      <c r="Q16" s="183">
        <v>0.0</v>
      </c>
      <c r="R16" s="183">
        <v>0.0</v>
      </c>
      <c r="S16" s="183">
        <v>0.0</v>
      </c>
      <c r="T16" s="183">
        <v>0.0</v>
      </c>
      <c r="U16" s="183">
        <v>0.0</v>
      </c>
      <c r="V16" s="183">
        <v>0.0</v>
      </c>
      <c r="W16" s="183">
        <v>0.0</v>
      </c>
      <c r="X16" s="183">
        <v>0.0</v>
      </c>
      <c r="Y16" s="184">
        <v>0.0</v>
      </c>
      <c r="Z16" s="183">
        <v>0.0</v>
      </c>
      <c r="AA16" s="183">
        <v>0.0</v>
      </c>
      <c r="AB16" s="183">
        <v>0.0</v>
      </c>
      <c r="AC16" s="183">
        <v>0.0</v>
      </c>
      <c r="AD16" s="183">
        <v>0.0</v>
      </c>
      <c r="AE16" s="183">
        <v>0.0</v>
      </c>
      <c r="AF16" s="183">
        <v>0.0</v>
      </c>
      <c r="AG16" s="183">
        <v>0.0</v>
      </c>
      <c r="AH16" s="183">
        <v>0.0</v>
      </c>
      <c r="AI16" s="183">
        <v>0.0</v>
      </c>
      <c r="AJ16" s="183">
        <v>0.0</v>
      </c>
      <c r="AK16" s="184">
        <v>0.0</v>
      </c>
      <c r="AL16" s="183">
        <v>0.0</v>
      </c>
      <c r="AM16" s="183">
        <v>0.0</v>
      </c>
      <c r="AN16" s="183">
        <v>0.0</v>
      </c>
      <c r="AO16" s="183">
        <v>0.0</v>
      </c>
      <c r="AP16" s="183">
        <v>0.0</v>
      </c>
      <c r="AQ16" s="183">
        <v>0.0</v>
      </c>
      <c r="AR16" s="183">
        <v>0.0</v>
      </c>
      <c r="AS16" s="183">
        <v>0.0</v>
      </c>
      <c r="AT16" s="183">
        <v>0.0</v>
      </c>
      <c r="AU16" s="182">
        <v>0.0</v>
      </c>
      <c r="AV16" s="183">
        <v>0.0</v>
      </c>
      <c r="AW16" s="184">
        <v>0.0</v>
      </c>
      <c r="AX16" s="3"/>
      <c r="AY16" s="33">
        <f t="shared" si="1"/>
        <v>0</v>
      </c>
      <c r="AZ16" s="31">
        <f t="shared" si="2"/>
        <v>0</v>
      </c>
      <c r="BA16" s="33">
        <f t="shared" si="3"/>
        <v>0</v>
      </c>
      <c r="BB16" s="31">
        <f t="shared" si="4"/>
        <v>0</v>
      </c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ht="12.75" customHeight="1">
      <c r="A17" s="181" t="str">
        <f>'Product Landed Costs (3PL)'!A15</f>
        <v/>
      </c>
      <c r="B17" s="182">
        <v>0.0</v>
      </c>
      <c r="C17" s="183">
        <v>0.0</v>
      </c>
      <c r="D17" s="183">
        <v>0.0</v>
      </c>
      <c r="E17" s="183">
        <v>0.0</v>
      </c>
      <c r="F17" s="183">
        <v>0.0</v>
      </c>
      <c r="G17" s="183">
        <v>0.0</v>
      </c>
      <c r="H17" s="183">
        <v>0.0</v>
      </c>
      <c r="I17" s="183">
        <v>0.0</v>
      </c>
      <c r="J17" s="183">
        <v>0.0</v>
      </c>
      <c r="K17" s="183">
        <v>0.0</v>
      </c>
      <c r="L17" s="183">
        <v>0.0</v>
      </c>
      <c r="M17" s="184">
        <v>0.0</v>
      </c>
      <c r="N17" s="183">
        <v>0.0</v>
      </c>
      <c r="O17" s="183">
        <v>0.0</v>
      </c>
      <c r="P17" s="183">
        <v>0.0</v>
      </c>
      <c r="Q17" s="183">
        <v>0.0</v>
      </c>
      <c r="R17" s="183">
        <v>0.0</v>
      </c>
      <c r="S17" s="183">
        <v>0.0</v>
      </c>
      <c r="T17" s="183">
        <v>0.0</v>
      </c>
      <c r="U17" s="183">
        <v>0.0</v>
      </c>
      <c r="V17" s="183">
        <v>0.0</v>
      </c>
      <c r="W17" s="183">
        <v>0.0</v>
      </c>
      <c r="X17" s="183">
        <v>0.0</v>
      </c>
      <c r="Y17" s="184">
        <v>0.0</v>
      </c>
      <c r="Z17" s="183">
        <v>0.0</v>
      </c>
      <c r="AA17" s="183">
        <v>0.0</v>
      </c>
      <c r="AB17" s="183">
        <v>0.0</v>
      </c>
      <c r="AC17" s="183">
        <v>0.0</v>
      </c>
      <c r="AD17" s="183">
        <v>0.0</v>
      </c>
      <c r="AE17" s="183">
        <v>0.0</v>
      </c>
      <c r="AF17" s="183">
        <v>0.0</v>
      </c>
      <c r="AG17" s="183">
        <v>0.0</v>
      </c>
      <c r="AH17" s="183">
        <v>0.0</v>
      </c>
      <c r="AI17" s="183">
        <v>0.0</v>
      </c>
      <c r="AJ17" s="183">
        <v>0.0</v>
      </c>
      <c r="AK17" s="184">
        <v>0.0</v>
      </c>
      <c r="AL17" s="183">
        <v>0.0</v>
      </c>
      <c r="AM17" s="183">
        <v>0.0</v>
      </c>
      <c r="AN17" s="183">
        <v>0.0</v>
      </c>
      <c r="AO17" s="183">
        <v>0.0</v>
      </c>
      <c r="AP17" s="183">
        <v>0.0</v>
      </c>
      <c r="AQ17" s="183">
        <v>0.0</v>
      </c>
      <c r="AR17" s="183">
        <v>0.0</v>
      </c>
      <c r="AS17" s="183">
        <v>0.0</v>
      </c>
      <c r="AT17" s="183">
        <v>0.0</v>
      </c>
      <c r="AU17" s="182">
        <v>0.0</v>
      </c>
      <c r="AV17" s="183">
        <v>0.0</v>
      </c>
      <c r="AW17" s="184">
        <v>0.0</v>
      </c>
      <c r="AX17" s="3"/>
      <c r="AY17" s="33">
        <f t="shared" si="1"/>
        <v>0</v>
      </c>
      <c r="AZ17" s="31">
        <f t="shared" si="2"/>
        <v>0</v>
      </c>
      <c r="BA17" s="33">
        <f t="shared" si="3"/>
        <v>0</v>
      </c>
      <c r="BB17" s="31">
        <f t="shared" si="4"/>
        <v>0</v>
      </c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ht="12.75" customHeight="1">
      <c r="A18" s="181" t="str">
        <f>'Product Landed Costs (3PL)'!A16</f>
        <v/>
      </c>
      <c r="B18" s="182">
        <v>0.0</v>
      </c>
      <c r="C18" s="183">
        <v>0.0</v>
      </c>
      <c r="D18" s="183">
        <v>0.0</v>
      </c>
      <c r="E18" s="183">
        <v>0.0</v>
      </c>
      <c r="F18" s="183">
        <v>0.0</v>
      </c>
      <c r="G18" s="183">
        <v>0.0</v>
      </c>
      <c r="H18" s="183">
        <v>0.0</v>
      </c>
      <c r="I18" s="183">
        <v>0.0</v>
      </c>
      <c r="J18" s="183">
        <v>0.0</v>
      </c>
      <c r="K18" s="183">
        <v>0.0</v>
      </c>
      <c r="L18" s="183">
        <v>0.0</v>
      </c>
      <c r="M18" s="184">
        <v>0.0</v>
      </c>
      <c r="N18" s="183">
        <v>0.0</v>
      </c>
      <c r="O18" s="183">
        <v>0.0</v>
      </c>
      <c r="P18" s="183">
        <v>0.0</v>
      </c>
      <c r="Q18" s="183">
        <v>0.0</v>
      </c>
      <c r="R18" s="183">
        <v>0.0</v>
      </c>
      <c r="S18" s="183">
        <v>0.0</v>
      </c>
      <c r="T18" s="183">
        <v>0.0</v>
      </c>
      <c r="U18" s="183">
        <v>0.0</v>
      </c>
      <c r="V18" s="183">
        <v>0.0</v>
      </c>
      <c r="W18" s="183">
        <v>0.0</v>
      </c>
      <c r="X18" s="183">
        <v>0.0</v>
      </c>
      <c r="Y18" s="184">
        <v>0.0</v>
      </c>
      <c r="Z18" s="183">
        <v>0.0</v>
      </c>
      <c r="AA18" s="183">
        <v>0.0</v>
      </c>
      <c r="AB18" s="183">
        <v>0.0</v>
      </c>
      <c r="AC18" s="183">
        <v>0.0</v>
      </c>
      <c r="AD18" s="183">
        <v>0.0</v>
      </c>
      <c r="AE18" s="183">
        <v>0.0</v>
      </c>
      <c r="AF18" s="183">
        <v>0.0</v>
      </c>
      <c r="AG18" s="183">
        <v>0.0</v>
      </c>
      <c r="AH18" s="183">
        <v>0.0</v>
      </c>
      <c r="AI18" s="183">
        <v>0.0</v>
      </c>
      <c r="AJ18" s="183">
        <v>0.0</v>
      </c>
      <c r="AK18" s="184">
        <v>0.0</v>
      </c>
      <c r="AL18" s="183">
        <v>0.0</v>
      </c>
      <c r="AM18" s="183">
        <v>0.0</v>
      </c>
      <c r="AN18" s="183">
        <v>0.0</v>
      </c>
      <c r="AO18" s="183">
        <v>0.0</v>
      </c>
      <c r="AP18" s="183">
        <v>0.0</v>
      </c>
      <c r="AQ18" s="183">
        <v>0.0</v>
      </c>
      <c r="AR18" s="183">
        <v>0.0</v>
      </c>
      <c r="AS18" s="183">
        <v>0.0</v>
      </c>
      <c r="AT18" s="183">
        <v>0.0</v>
      </c>
      <c r="AU18" s="182">
        <v>0.0</v>
      </c>
      <c r="AV18" s="183">
        <v>0.0</v>
      </c>
      <c r="AW18" s="184">
        <v>0.0</v>
      </c>
      <c r="AX18" s="3"/>
      <c r="AY18" s="33">
        <f t="shared" si="1"/>
        <v>0</v>
      </c>
      <c r="AZ18" s="31">
        <f t="shared" si="2"/>
        <v>0</v>
      </c>
      <c r="BA18" s="33">
        <f t="shared" si="3"/>
        <v>0</v>
      </c>
      <c r="BB18" s="31">
        <f t="shared" si="4"/>
        <v>0</v>
      </c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ht="12.75" customHeight="1">
      <c r="A19" s="181" t="str">
        <f>'Product Landed Costs (3PL)'!A17</f>
        <v/>
      </c>
      <c r="B19" s="182">
        <v>0.0</v>
      </c>
      <c r="C19" s="183">
        <v>0.0</v>
      </c>
      <c r="D19" s="183">
        <v>0.0</v>
      </c>
      <c r="E19" s="183">
        <v>0.0</v>
      </c>
      <c r="F19" s="183">
        <v>0.0</v>
      </c>
      <c r="G19" s="183">
        <v>0.0</v>
      </c>
      <c r="H19" s="183">
        <v>0.0</v>
      </c>
      <c r="I19" s="183">
        <v>0.0</v>
      </c>
      <c r="J19" s="183">
        <v>0.0</v>
      </c>
      <c r="K19" s="183">
        <v>0.0</v>
      </c>
      <c r="L19" s="183">
        <v>0.0</v>
      </c>
      <c r="M19" s="184">
        <v>0.0</v>
      </c>
      <c r="N19" s="183">
        <v>0.0</v>
      </c>
      <c r="O19" s="183">
        <v>0.0</v>
      </c>
      <c r="P19" s="183">
        <v>0.0</v>
      </c>
      <c r="Q19" s="183">
        <v>0.0</v>
      </c>
      <c r="R19" s="183">
        <v>0.0</v>
      </c>
      <c r="S19" s="183">
        <v>0.0</v>
      </c>
      <c r="T19" s="183">
        <v>0.0</v>
      </c>
      <c r="U19" s="183">
        <v>0.0</v>
      </c>
      <c r="V19" s="183">
        <v>0.0</v>
      </c>
      <c r="W19" s="183">
        <v>0.0</v>
      </c>
      <c r="X19" s="183">
        <v>0.0</v>
      </c>
      <c r="Y19" s="184">
        <v>0.0</v>
      </c>
      <c r="Z19" s="183">
        <v>0.0</v>
      </c>
      <c r="AA19" s="183">
        <v>0.0</v>
      </c>
      <c r="AB19" s="183">
        <v>0.0</v>
      </c>
      <c r="AC19" s="183">
        <v>0.0</v>
      </c>
      <c r="AD19" s="183">
        <v>0.0</v>
      </c>
      <c r="AE19" s="183">
        <v>0.0</v>
      </c>
      <c r="AF19" s="183">
        <v>0.0</v>
      </c>
      <c r="AG19" s="183">
        <v>0.0</v>
      </c>
      <c r="AH19" s="183">
        <v>0.0</v>
      </c>
      <c r="AI19" s="183">
        <v>0.0</v>
      </c>
      <c r="AJ19" s="183">
        <v>0.0</v>
      </c>
      <c r="AK19" s="184">
        <v>0.0</v>
      </c>
      <c r="AL19" s="183">
        <v>0.0</v>
      </c>
      <c r="AM19" s="183">
        <v>0.0</v>
      </c>
      <c r="AN19" s="183">
        <v>0.0</v>
      </c>
      <c r="AO19" s="183">
        <v>0.0</v>
      </c>
      <c r="AP19" s="183">
        <v>0.0</v>
      </c>
      <c r="AQ19" s="183">
        <v>0.0</v>
      </c>
      <c r="AR19" s="183">
        <v>0.0</v>
      </c>
      <c r="AS19" s="183">
        <v>0.0</v>
      </c>
      <c r="AT19" s="183">
        <v>0.0</v>
      </c>
      <c r="AU19" s="182">
        <v>0.0</v>
      </c>
      <c r="AV19" s="183">
        <v>0.0</v>
      </c>
      <c r="AW19" s="184">
        <v>0.0</v>
      </c>
      <c r="AX19" s="3"/>
      <c r="AY19" s="33">
        <f t="shared" si="1"/>
        <v>0</v>
      </c>
      <c r="AZ19" s="31">
        <f t="shared" si="2"/>
        <v>0</v>
      </c>
      <c r="BA19" s="33">
        <f t="shared" si="3"/>
        <v>0</v>
      </c>
      <c r="BB19" s="31">
        <f t="shared" si="4"/>
        <v>0</v>
      </c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ht="12.75" customHeight="1">
      <c r="A20" s="181" t="str">
        <f>'Product Landed Costs (3PL)'!A18</f>
        <v/>
      </c>
      <c r="B20" s="182">
        <v>0.0</v>
      </c>
      <c r="C20" s="183">
        <v>0.0</v>
      </c>
      <c r="D20" s="183">
        <v>0.0</v>
      </c>
      <c r="E20" s="183">
        <v>0.0</v>
      </c>
      <c r="F20" s="183">
        <v>0.0</v>
      </c>
      <c r="G20" s="183">
        <v>0.0</v>
      </c>
      <c r="H20" s="183">
        <v>0.0</v>
      </c>
      <c r="I20" s="183">
        <v>0.0</v>
      </c>
      <c r="J20" s="183">
        <v>0.0</v>
      </c>
      <c r="K20" s="183">
        <v>0.0</v>
      </c>
      <c r="L20" s="183">
        <v>0.0</v>
      </c>
      <c r="M20" s="184">
        <v>0.0</v>
      </c>
      <c r="N20" s="183">
        <v>0.0</v>
      </c>
      <c r="O20" s="183">
        <v>0.0</v>
      </c>
      <c r="P20" s="183">
        <v>0.0</v>
      </c>
      <c r="Q20" s="183">
        <v>0.0</v>
      </c>
      <c r="R20" s="183">
        <v>0.0</v>
      </c>
      <c r="S20" s="183">
        <v>0.0</v>
      </c>
      <c r="T20" s="183">
        <v>0.0</v>
      </c>
      <c r="U20" s="183">
        <v>0.0</v>
      </c>
      <c r="V20" s="183">
        <v>0.0</v>
      </c>
      <c r="W20" s="183">
        <v>0.0</v>
      </c>
      <c r="X20" s="183">
        <v>0.0</v>
      </c>
      <c r="Y20" s="184">
        <v>0.0</v>
      </c>
      <c r="Z20" s="183">
        <v>0.0</v>
      </c>
      <c r="AA20" s="183">
        <v>0.0</v>
      </c>
      <c r="AB20" s="183">
        <v>0.0</v>
      </c>
      <c r="AC20" s="183">
        <v>0.0</v>
      </c>
      <c r="AD20" s="183">
        <v>0.0</v>
      </c>
      <c r="AE20" s="183">
        <v>0.0</v>
      </c>
      <c r="AF20" s="183">
        <v>0.0</v>
      </c>
      <c r="AG20" s="183">
        <v>0.0</v>
      </c>
      <c r="AH20" s="183">
        <v>0.0</v>
      </c>
      <c r="AI20" s="183">
        <v>0.0</v>
      </c>
      <c r="AJ20" s="183">
        <v>0.0</v>
      </c>
      <c r="AK20" s="184">
        <v>0.0</v>
      </c>
      <c r="AL20" s="183">
        <v>0.0</v>
      </c>
      <c r="AM20" s="183">
        <v>0.0</v>
      </c>
      <c r="AN20" s="183">
        <v>0.0</v>
      </c>
      <c r="AO20" s="183">
        <v>0.0</v>
      </c>
      <c r="AP20" s="183">
        <v>0.0</v>
      </c>
      <c r="AQ20" s="183">
        <v>0.0</v>
      </c>
      <c r="AR20" s="183">
        <v>0.0</v>
      </c>
      <c r="AS20" s="183">
        <v>0.0</v>
      </c>
      <c r="AT20" s="183">
        <v>0.0</v>
      </c>
      <c r="AU20" s="182">
        <v>0.0</v>
      </c>
      <c r="AV20" s="183">
        <v>0.0</v>
      </c>
      <c r="AW20" s="184">
        <v>0.0</v>
      </c>
      <c r="AX20" s="3"/>
      <c r="AY20" s="33">
        <f t="shared" si="1"/>
        <v>0</v>
      </c>
      <c r="AZ20" s="31">
        <f t="shared" si="2"/>
        <v>0</v>
      </c>
      <c r="BA20" s="33">
        <f t="shared" si="3"/>
        <v>0</v>
      </c>
      <c r="BB20" s="31">
        <f t="shared" si="4"/>
        <v>0</v>
      </c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ht="12.75" customHeight="1">
      <c r="A21" s="181" t="str">
        <f>'Product Landed Costs (3PL)'!A19</f>
        <v/>
      </c>
      <c r="B21" s="182">
        <v>0.0</v>
      </c>
      <c r="C21" s="183">
        <v>0.0</v>
      </c>
      <c r="D21" s="183">
        <v>0.0</v>
      </c>
      <c r="E21" s="183">
        <v>0.0</v>
      </c>
      <c r="F21" s="183">
        <v>0.0</v>
      </c>
      <c r="G21" s="183">
        <v>0.0</v>
      </c>
      <c r="H21" s="183">
        <v>0.0</v>
      </c>
      <c r="I21" s="183">
        <v>0.0</v>
      </c>
      <c r="J21" s="183">
        <v>0.0</v>
      </c>
      <c r="K21" s="183">
        <v>0.0</v>
      </c>
      <c r="L21" s="183">
        <v>0.0</v>
      </c>
      <c r="M21" s="184">
        <v>0.0</v>
      </c>
      <c r="N21" s="183">
        <v>0.0</v>
      </c>
      <c r="O21" s="183">
        <v>0.0</v>
      </c>
      <c r="P21" s="183">
        <v>0.0</v>
      </c>
      <c r="Q21" s="183">
        <v>0.0</v>
      </c>
      <c r="R21" s="183">
        <v>0.0</v>
      </c>
      <c r="S21" s="183">
        <v>0.0</v>
      </c>
      <c r="T21" s="183">
        <v>0.0</v>
      </c>
      <c r="U21" s="183">
        <v>0.0</v>
      </c>
      <c r="V21" s="183">
        <v>0.0</v>
      </c>
      <c r="W21" s="183">
        <v>0.0</v>
      </c>
      <c r="X21" s="183">
        <v>0.0</v>
      </c>
      <c r="Y21" s="184">
        <v>0.0</v>
      </c>
      <c r="Z21" s="183">
        <v>0.0</v>
      </c>
      <c r="AA21" s="183">
        <v>0.0</v>
      </c>
      <c r="AB21" s="183">
        <v>0.0</v>
      </c>
      <c r="AC21" s="183">
        <v>0.0</v>
      </c>
      <c r="AD21" s="183">
        <v>0.0</v>
      </c>
      <c r="AE21" s="183">
        <v>0.0</v>
      </c>
      <c r="AF21" s="183">
        <v>0.0</v>
      </c>
      <c r="AG21" s="183">
        <v>0.0</v>
      </c>
      <c r="AH21" s="183">
        <v>0.0</v>
      </c>
      <c r="AI21" s="183">
        <v>0.0</v>
      </c>
      <c r="AJ21" s="183">
        <v>0.0</v>
      </c>
      <c r="AK21" s="184">
        <v>0.0</v>
      </c>
      <c r="AL21" s="183">
        <v>0.0</v>
      </c>
      <c r="AM21" s="183">
        <v>0.0</v>
      </c>
      <c r="AN21" s="183">
        <v>0.0</v>
      </c>
      <c r="AO21" s="183">
        <v>0.0</v>
      </c>
      <c r="AP21" s="183">
        <v>0.0</v>
      </c>
      <c r="AQ21" s="183">
        <v>0.0</v>
      </c>
      <c r="AR21" s="183">
        <v>0.0</v>
      </c>
      <c r="AS21" s="183">
        <v>0.0</v>
      </c>
      <c r="AT21" s="183">
        <v>0.0</v>
      </c>
      <c r="AU21" s="182">
        <v>0.0</v>
      </c>
      <c r="AV21" s="183">
        <v>0.0</v>
      </c>
      <c r="AW21" s="184">
        <v>0.0</v>
      </c>
      <c r="AX21" s="3"/>
      <c r="AY21" s="33">
        <f t="shared" si="1"/>
        <v>0</v>
      </c>
      <c r="AZ21" s="31">
        <f t="shared" si="2"/>
        <v>0</v>
      </c>
      <c r="BA21" s="33">
        <f t="shared" si="3"/>
        <v>0</v>
      </c>
      <c r="BB21" s="31">
        <f t="shared" si="4"/>
        <v>0</v>
      </c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ht="12.75" customHeight="1">
      <c r="A22" s="181" t="str">
        <f>'Product Landed Costs (3PL)'!A20</f>
        <v/>
      </c>
      <c r="B22" s="182">
        <v>0.0</v>
      </c>
      <c r="C22" s="183">
        <v>0.0</v>
      </c>
      <c r="D22" s="183">
        <v>0.0</v>
      </c>
      <c r="E22" s="183">
        <v>0.0</v>
      </c>
      <c r="F22" s="183">
        <v>0.0</v>
      </c>
      <c r="G22" s="183">
        <v>0.0</v>
      </c>
      <c r="H22" s="183">
        <v>0.0</v>
      </c>
      <c r="I22" s="183">
        <v>0.0</v>
      </c>
      <c r="J22" s="183">
        <v>0.0</v>
      </c>
      <c r="K22" s="183">
        <v>0.0</v>
      </c>
      <c r="L22" s="183">
        <v>0.0</v>
      </c>
      <c r="M22" s="184">
        <v>0.0</v>
      </c>
      <c r="N22" s="183">
        <v>0.0</v>
      </c>
      <c r="O22" s="183">
        <v>0.0</v>
      </c>
      <c r="P22" s="183">
        <v>0.0</v>
      </c>
      <c r="Q22" s="183">
        <v>0.0</v>
      </c>
      <c r="R22" s="183">
        <v>0.0</v>
      </c>
      <c r="S22" s="183">
        <v>0.0</v>
      </c>
      <c r="T22" s="183">
        <v>0.0</v>
      </c>
      <c r="U22" s="183">
        <v>0.0</v>
      </c>
      <c r="V22" s="183">
        <v>0.0</v>
      </c>
      <c r="W22" s="183">
        <v>0.0</v>
      </c>
      <c r="X22" s="183">
        <v>0.0</v>
      </c>
      <c r="Y22" s="184">
        <v>0.0</v>
      </c>
      <c r="Z22" s="183">
        <v>0.0</v>
      </c>
      <c r="AA22" s="183">
        <v>0.0</v>
      </c>
      <c r="AB22" s="183">
        <v>0.0</v>
      </c>
      <c r="AC22" s="183">
        <v>0.0</v>
      </c>
      <c r="AD22" s="183">
        <v>0.0</v>
      </c>
      <c r="AE22" s="183">
        <v>0.0</v>
      </c>
      <c r="AF22" s="183">
        <v>0.0</v>
      </c>
      <c r="AG22" s="183">
        <v>0.0</v>
      </c>
      <c r="AH22" s="183">
        <v>0.0</v>
      </c>
      <c r="AI22" s="183">
        <v>0.0</v>
      </c>
      <c r="AJ22" s="183">
        <v>0.0</v>
      </c>
      <c r="AK22" s="184">
        <v>0.0</v>
      </c>
      <c r="AL22" s="183">
        <v>0.0</v>
      </c>
      <c r="AM22" s="183">
        <v>0.0</v>
      </c>
      <c r="AN22" s="183">
        <v>0.0</v>
      </c>
      <c r="AO22" s="183">
        <v>0.0</v>
      </c>
      <c r="AP22" s="183">
        <v>0.0</v>
      </c>
      <c r="AQ22" s="183">
        <v>0.0</v>
      </c>
      <c r="AR22" s="183">
        <v>0.0</v>
      </c>
      <c r="AS22" s="183">
        <v>0.0</v>
      </c>
      <c r="AT22" s="183">
        <v>0.0</v>
      </c>
      <c r="AU22" s="182">
        <v>0.0</v>
      </c>
      <c r="AV22" s="183">
        <v>0.0</v>
      </c>
      <c r="AW22" s="184">
        <v>0.0</v>
      </c>
      <c r="AX22" s="3"/>
      <c r="AY22" s="33">
        <f t="shared" si="1"/>
        <v>0</v>
      </c>
      <c r="AZ22" s="31">
        <f t="shared" si="2"/>
        <v>0</v>
      </c>
      <c r="BA22" s="33">
        <f t="shared" si="3"/>
        <v>0</v>
      </c>
      <c r="BB22" s="31">
        <f t="shared" si="4"/>
        <v>0</v>
      </c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ht="12.75" customHeight="1">
      <c r="A23" s="181" t="str">
        <f>'Product Landed Costs (3PL)'!A21</f>
        <v/>
      </c>
      <c r="B23" s="182">
        <v>0.0</v>
      </c>
      <c r="C23" s="183">
        <v>0.0</v>
      </c>
      <c r="D23" s="183">
        <v>0.0</v>
      </c>
      <c r="E23" s="183">
        <v>0.0</v>
      </c>
      <c r="F23" s="183">
        <v>0.0</v>
      </c>
      <c r="G23" s="183">
        <v>0.0</v>
      </c>
      <c r="H23" s="183">
        <v>0.0</v>
      </c>
      <c r="I23" s="183">
        <v>0.0</v>
      </c>
      <c r="J23" s="183">
        <v>0.0</v>
      </c>
      <c r="K23" s="183">
        <v>0.0</v>
      </c>
      <c r="L23" s="183">
        <v>0.0</v>
      </c>
      <c r="M23" s="184">
        <v>0.0</v>
      </c>
      <c r="N23" s="183">
        <v>0.0</v>
      </c>
      <c r="O23" s="183">
        <v>0.0</v>
      </c>
      <c r="P23" s="183">
        <v>0.0</v>
      </c>
      <c r="Q23" s="183">
        <v>0.0</v>
      </c>
      <c r="R23" s="183">
        <v>0.0</v>
      </c>
      <c r="S23" s="183">
        <v>0.0</v>
      </c>
      <c r="T23" s="183">
        <v>0.0</v>
      </c>
      <c r="U23" s="183">
        <v>0.0</v>
      </c>
      <c r="V23" s="183">
        <v>0.0</v>
      </c>
      <c r="W23" s="183">
        <v>0.0</v>
      </c>
      <c r="X23" s="183">
        <v>0.0</v>
      </c>
      <c r="Y23" s="184">
        <v>0.0</v>
      </c>
      <c r="Z23" s="183">
        <v>0.0</v>
      </c>
      <c r="AA23" s="183">
        <v>0.0</v>
      </c>
      <c r="AB23" s="183">
        <v>0.0</v>
      </c>
      <c r="AC23" s="183">
        <v>0.0</v>
      </c>
      <c r="AD23" s="183">
        <v>0.0</v>
      </c>
      <c r="AE23" s="183">
        <v>0.0</v>
      </c>
      <c r="AF23" s="183">
        <v>0.0</v>
      </c>
      <c r="AG23" s="183">
        <v>0.0</v>
      </c>
      <c r="AH23" s="183">
        <v>0.0</v>
      </c>
      <c r="AI23" s="183">
        <v>0.0</v>
      </c>
      <c r="AJ23" s="183">
        <v>0.0</v>
      </c>
      <c r="AK23" s="184">
        <v>0.0</v>
      </c>
      <c r="AL23" s="183">
        <v>0.0</v>
      </c>
      <c r="AM23" s="183">
        <v>0.0</v>
      </c>
      <c r="AN23" s="183">
        <v>0.0</v>
      </c>
      <c r="AO23" s="183">
        <v>0.0</v>
      </c>
      <c r="AP23" s="183">
        <v>0.0</v>
      </c>
      <c r="AQ23" s="183">
        <v>0.0</v>
      </c>
      <c r="AR23" s="183">
        <v>0.0</v>
      </c>
      <c r="AS23" s="183">
        <v>0.0</v>
      </c>
      <c r="AT23" s="183">
        <v>0.0</v>
      </c>
      <c r="AU23" s="182">
        <v>0.0</v>
      </c>
      <c r="AV23" s="183">
        <v>0.0</v>
      </c>
      <c r="AW23" s="184">
        <v>0.0</v>
      </c>
      <c r="AX23" s="3"/>
      <c r="AY23" s="33">
        <f t="shared" si="1"/>
        <v>0</v>
      </c>
      <c r="AZ23" s="31">
        <f t="shared" si="2"/>
        <v>0</v>
      </c>
      <c r="BA23" s="33">
        <f t="shared" si="3"/>
        <v>0</v>
      </c>
      <c r="BB23" s="31">
        <f t="shared" si="4"/>
        <v>0</v>
      </c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ht="12.75" customHeight="1">
      <c r="A24" s="181" t="str">
        <f>'Product Landed Costs (3PL)'!A22</f>
        <v/>
      </c>
      <c r="B24" s="182">
        <v>0.0</v>
      </c>
      <c r="C24" s="183">
        <v>0.0</v>
      </c>
      <c r="D24" s="183">
        <v>0.0</v>
      </c>
      <c r="E24" s="183">
        <v>0.0</v>
      </c>
      <c r="F24" s="183">
        <v>0.0</v>
      </c>
      <c r="G24" s="183">
        <v>0.0</v>
      </c>
      <c r="H24" s="183">
        <v>0.0</v>
      </c>
      <c r="I24" s="183">
        <v>0.0</v>
      </c>
      <c r="J24" s="183">
        <v>0.0</v>
      </c>
      <c r="K24" s="183">
        <v>0.0</v>
      </c>
      <c r="L24" s="183">
        <v>0.0</v>
      </c>
      <c r="M24" s="184">
        <v>0.0</v>
      </c>
      <c r="N24" s="183">
        <v>0.0</v>
      </c>
      <c r="O24" s="183">
        <v>0.0</v>
      </c>
      <c r="P24" s="183">
        <v>0.0</v>
      </c>
      <c r="Q24" s="183">
        <v>0.0</v>
      </c>
      <c r="R24" s="183">
        <v>0.0</v>
      </c>
      <c r="S24" s="183">
        <v>0.0</v>
      </c>
      <c r="T24" s="183">
        <v>0.0</v>
      </c>
      <c r="U24" s="183">
        <v>0.0</v>
      </c>
      <c r="V24" s="183">
        <v>0.0</v>
      </c>
      <c r="W24" s="183">
        <v>0.0</v>
      </c>
      <c r="X24" s="183">
        <v>0.0</v>
      </c>
      <c r="Y24" s="184">
        <v>0.0</v>
      </c>
      <c r="Z24" s="183">
        <v>0.0</v>
      </c>
      <c r="AA24" s="183">
        <v>0.0</v>
      </c>
      <c r="AB24" s="183">
        <v>0.0</v>
      </c>
      <c r="AC24" s="183">
        <v>0.0</v>
      </c>
      <c r="AD24" s="183">
        <v>0.0</v>
      </c>
      <c r="AE24" s="183">
        <v>0.0</v>
      </c>
      <c r="AF24" s="183">
        <v>0.0</v>
      </c>
      <c r="AG24" s="183">
        <v>0.0</v>
      </c>
      <c r="AH24" s="183">
        <v>0.0</v>
      </c>
      <c r="AI24" s="183">
        <v>0.0</v>
      </c>
      <c r="AJ24" s="183">
        <v>0.0</v>
      </c>
      <c r="AK24" s="184">
        <v>0.0</v>
      </c>
      <c r="AL24" s="183">
        <v>0.0</v>
      </c>
      <c r="AM24" s="183">
        <v>0.0</v>
      </c>
      <c r="AN24" s="183">
        <v>0.0</v>
      </c>
      <c r="AO24" s="183">
        <v>0.0</v>
      </c>
      <c r="AP24" s="183">
        <v>0.0</v>
      </c>
      <c r="AQ24" s="183">
        <v>0.0</v>
      </c>
      <c r="AR24" s="183">
        <v>0.0</v>
      </c>
      <c r="AS24" s="183">
        <v>0.0</v>
      </c>
      <c r="AT24" s="183">
        <v>0.0</v>
      </c>
      <c r="AU24" s="182">
        <v>0.0</v>
      </c>
      <c r="AV24" s="183">
        <v>0.0</v>
      </c>
      <c r="AW24" s="184">
        <v>0.0</v>
      </c>
      <c r="AX24" s="3"/>
      <c r="AY24" s="33">
        <f t="shared" si="1"/>
        <v>0</v>
      </c>
      <c r="AZ24" s="31">
        <f t="shared" si="2"/>
        <v>0</v>
      </c>
      <c r="BA24" s="33">
        <f t="shared" si="3"/>
        <v>0</v>
      </c>
      <c r="BB24" s="31">
        <f t="shared" si="4"/>
        <v>0</v>
      </c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ht="12.75" hidden="1" customHeight="1">
      <c r="A25" s="181" t="str">
        <f>'Product Landed Costs (3PL)'!A23</f>
        <v/>
      </c>
      <c r="B25" s="182">
        <v>0.0</v>
      </c>
      <c r="C25" s="183">
        <v>0.0</v>
      </c>
      <c r="D25" s="183">
        <v>0.0</v>
      </c>
      <c r="E25" s="183">
        <v>0.0</v>
      </c>
      <c r="F25" s="183">
        <v>0.0</v>
      </c>
      <c r="G25" s="183">
        <v>0.0</v>
      </c>
      <c r="H25" s="183">
        <v>0.0</v>
      </c>
      <c r="I25" s="183">
        <v>0.0</v>
      </c>
      <c r="J25" s="183">
        <v>0.0</v>
      </c>
      <c r="K25" s="183">
        <v>0.0</v>
      </c>
      <c r="L25" s="183">
        <v>0.0</v>
      </c>
      <c r="M25" s="184">
        <v>0.0</v>
      </c>
      <c r="N25" s="183">
        <v>0.0</v>
      </c>
      <c r="O25" s="183">
        <v>0.0</v>
      </c>
      <c r="P25" s="183">
        <v>0.0</v>
      </c>
      <c r="Q25" s="183">
        <v>0.0</v>
      </c>
      <c r="R25" s="183">
        <v>0.0</v>
      </c>
      <c r="S25" s="183">
        <v>0.0</v>
      </c>
      <c r="T25" s="183">
        <v>0.0</v>
      </c>
      <c r="U25" s="183">
        <v>0.0</v>
      </c>
      <c r="V25" s="183">
        <v>0.0</v>
      </c>
      <c r="W25" s="183">
        <v>0.0</v>
      </c>
      <c r="X25" s="183">
        <v>0.0</v>
      </c>
      <c r="Y25" s="184">
        <v>0.0</v>
      </c>
      <c r="Z25" s="183">
        <v>0.0</v>
      </c>
      <c r="AA25" s="183">
        <v>0.0</v>
      </c>
      <c r="AB25" s="183">
        <v>0.0</v>
      </c>
      <c r="AC25" s="183">
        <v>0.0</v>
      </c>
      <c r="AD25" s="183">
        <v>0.0</v>
      </c>
      <c r="AE25" s="183">
        <v>0.0</v>
      </c>
      <c r="AF25" s="183">
        <v>0.0</v>
      </c>
      <c r="AG25" s="183">
        <v>0.0</v>
      </c>
      <c r="AH25" s="183">
        <v>0.0</v>
      </c>
      <c r="AI25" s="183">
        <v>0.0</v>
      </c>
      <c r="AJ25" s="183">
        <v>0.0</v>
      </c>
      <c r="AK25" s="184">
        <v>0.0</v>
      </c>
      <c r="AL25" s="183">
        <v>0.0</v>
      </c>
      <c r="AM25" s="183">
        <v>0.0</v>
      </c>
      <c r="AN25" s="183">
        <v>0.0</v>
      </c>
      <c r="AO25" s="183">
        <v>0.0</v>
      </c>
      <c r="AP25" s="183">
        <v>0.0</v>
      </c>
      <c r="AQ25" s="183">
        <v>0.0</v>
      </c>
      <c r="AR25" s="183">
        <v>0.0</v>
      </c>
      <c r="AS25" s="183">
        <v>0.0</v>
      </c>
      <c r="AT25" s="183">
        <v>0.0</v>
      </c>
      <c r="AU25" s="182">
        <v>0.0</v>
      </c>
      <c r="AV25" s="183">
        <v>0.0</v>
      </c>
      <c r="AW25" s="184">
        <v>0.0</v>
      </c>
      <c r="AX25" s="3"/>
      <c r="AY25" s="33">
        <f t="shared" si="1"/>
        <v>0</v>
      </c>
      <c r="AZ25" s="31">
        <f t="shared" si="2"/>
        <v>0</v>
      </c>
      <c r="BA25" s="33">
        <f t="shared" si="3"/>
        <v>0</v>
      </c>
      <c r="BB25" s="31">
        <f t="shared" si="4"/>
        <v>0</v>
      </c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ht="12.75" hidden="1" customHeight="1">
      <c r="A26" s="181" t="str">
        <f>'Product Landed Costs (3PL)'!A24</f>
        <v/>
      </c>
      <c r="B26" s="182">
        <v>0.0</v>
      </c>
      <c r="C26" s="183">
        <v>0.0</v>
      </c>
      <c r="D26" s="183">
        <v>0.0</v>
      </c>
      <c r="E26" s="183">
        <v>0.0</v>
      </c>
      <c r="F26" s="183">
        <v>0.0</v>
      </c>
      <c r="G26" s="183">
        <v>0.0</v>
      </c>
      <c r="H26" s="183">
        <v>0.0</v>
      </c>
      <c r="I26" s="183">
        <v>0.0</v>
      </c>
      <c r="J26" s="183">
        <v>0.0</v>
      </c>
      <c r="K26" s="183">
        <v>0.0</v>
      </c>
      <c r="L26" s="183">
        <v>0.0</v>
      </c>
      <c r="M26" s="184">
        <v>0.0</v>
      </c>
      <c r="N26" s="183">
        <v>0.0</v>
      </c>
      <c r="O26" s="183">
        <v>0.0</v>
      </c>
      <c r="P26" s="183">
        <v>0.0</v>
      </c>
      <c r="Q26" s="183">
        <v>0.0</v>
      </c>
      <c r="R26" s="183">
        <v>0.0</v>
      </c>
      <c r="S26" s="183">
        <v>0.0</v>
      </c>
      <c r="T26" s="183">
        <v>0.0</v>
      </c>
      <c r="U26" s="183">
        <v>0.0</v>
      </c>
      <c r="V26" s="183">
        <v>0.0</v>
      </c>
      <c r="W26" s="183">
        <v>0.0</v>
      </c>
      <c r="X26" s="183">
        <v>0.0</v>
      </c>
      <c r="Y26" s="184">
        <v>0.0</v>
      </c>
      <c r="Z26" s="183">
        <v>0.0</v>
      </c>
      <c r="AA26" s="183">
        <v>0.0</v>
      </c>
      <c r="AB26" s="183">
        <v>0.0</v>
      </c>
      <c r="AC26" s="183">
        <v>0.0</v>
      </c>
      <c r="AD26" s="183">
        <v>0.0</v>
      </c>
      <c r="AE26" s="183">
        <v>0.0</v>
      </c>
      <c r="AF26" s="183">
        <v>0.0</v>
      </c>
      <c r="AG26" s="183">
        <v>0.0</v>
      </c>
      <c r="AH26" s="183">
        <v>0.0</v>
      </c>
      <c r="AI26" s="183">
        <v>0.0</v>
      </c>
      <c r="AJ26" s="183">
        <v>0.0</v>
      </c>
      <c r="AK26" s="184">
        <v>0.0</v>
      </c>
      <c r="AL26" s="183">
        <v>0.0</v>
      </c>
      <c r="AM26" s="183">
        <v>0.0</v>
      </c>
      <c r="AN26" s="183">
        <v>0.0</v>
      </c>
      <c r="AO26" s="183">
        <v>0.0</v>
      </c>
      <c r="AP26" s="183">
        <v>0.0</v>
      </c>
      <c r="AQ26" s="183">
        <v>0.0</v>
      </c>
      <c r="AR26" s="183">
        <v>0.0</v>
      </c>
      <c r="AS26" s="183">
        <v>0.0</v>
      </c>
      <c r="AT26" s="183">
        <v>0.0</v>
      </c>
      <c r="AU26" s="182">
        <v>0.0</v>
      </c>
      <c r="AV26" s="183">
        <v>0.0</v>
      </c>
      <c r="AW26" s="184">
        <v>0.0</v>
      </c>
      <c r="AX26" s="3"/>
      <c r="AY26" s="33">
        <f t="shared" si="1"/>
        <v>0</v>
      </c>
      <c r="AZ26" s="31">
        <f t="shared" si="2"/>
        <v>0</v>
      </c>
      <c r="BA26" s="33">
        <f t="shared" si="3"/>
        <v>0</v>
      </c>
      <c r="BB26" s="31">
        <f t="shared" si="4"/>
        <v>0</v>
      </c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ht="12.75" hidden="1" customHeight="1">
      <c r="A27" s="181" t="str">
        <f>'Product Landed Costs (3PL)'!A25</f>
        <v/>
      </c>
      <c r="B27" s="182">
        <v>0.0</v>
      </c>
      <c r="C27" s="183">
        <v>0.0</v>
      </c>
      <c r="D27" s="183">
        <v>0.0</v>
      </c>
      <c r="E27" s="183">
        <v>0.0</v>
      </c>
      <c r="F27" s="183">
        <v>0.0</v>
      </c>
      <c r="G27" s="183">
        <v>0.0</v>
      </c>
      <c r="H27" s="183">
        <v>0.0</v>
      </c>
      <c r="I27" s="183">
        <v>0.0</v>
      </c>
      <c r="J27" s="183">
        <v>0.0</v>
      </c>
      <c r="K27" s="183">
        <v>0.0</v>
      </c>
      <c r="L27" s="183">
        <v>0.0</v>
      </c>
      <c r="M27" s="184">
        <v>0.0</v>
      </c>
      <c r="N27" s="183">
        <v>0.0</v>
      </c>
      <c r="O27" s="183">
        <v>0.0</v>
      </c>
      <c r="P27" s="183">
        <v>0.0</v>
      </c>
      <c r="Q27" s="183">
        <v>0.0</v>
      </c>
      <c r="R27" s="183">
        <v>0.0</v>
      </c>
      <c r="S27" s="183">
        <v>0.0</v>
      </c>
      <c r="T27" s="183">
        <v>0.0</v>
      </c>
      <c r="U27" s="183">
        <v>0.0</v>
      </c>
      <c r="V27" s="183">
        <v>0.0</v>
      </c>
      <c r="W27" s="183">
        <v>0.0</v>
      </c>
      <c r="X27" s="183">
        <v>0.0</v>
      </c>
      <c r="Y27" s="184">
        <v>0.0</v>
      </c>
      <c r="Z27" s="183">
        <v>0.0</v>
      </c>
      <c r="AA27" s="183">
        <v>0.0</v>
      </c>
      <c r="AB27" s="183">
        <v>0.0</v>
      </c>
      <c r="AC27" s="183">
        <v>0.0</v>
      </c>
      <c r="AD27" s="183">
        <v>0.0</v>
      </c>
      <c r="AE27" s="183">
        <v>0.0</v>
      </c>
      <c r="AF27" s="183">
        <v>0.0</v>
      </c>
      <c r="AG27" s="183">
        <v>0.0</v>
      </c>
      <c r="AH27" s="183">
        <v>0.0</v>
      </c>
      <c r="AI27" s="183">
        <v>0.0</v>
      </c>
      <c r="AJ27" s="183">
        <v>0.0</v>
      </c>
      <c r="AK27" s="184">
        <v>0.0</v>
      </c>
      <c r="AL27" s="183">
        <v>0.0</v>
      </c>
      <c r="AM27" s="183">
        <v>0.0</v>
      </c>
      <c r="AN27" s="183">
        <v>0.0</v>
      </c>
      <c r="AO27" s="183">
        <v>0.0</v>
      </c>
      <c r="AP27" s="183">
        <v>0.0</v>
      </c>
      <c r="AQ27" s="183">
        <v>0.0</v>
      </c>
      <c r="AR27" s="183">
        <v>0.0</v>
      </c>
      <c r="AS27" s="183">
        <v>0.0</v>
      </c>
      <c r="AT27" s="183">
        <v>0.0</v>
      </c>
      <c r="AU27" s="182">
        <v>0.0</v>
      </c>
      <c r="AV27" s="183">
        <v>0.0</v>
      </c>
      <c r="AW27" s="184">
        <v>0.0</v>
      </c>
      <c r="AX27" s="3"/>
      <c r="AY27" s="33">
        <f t="shared" si="1"/>
        <v>0</v>
      </c>
      <c r="AZ27" s="31">
        <f t="shared" si="2"/>
        <v>0</v>
      </c>
      <c r="BA27" s="33">
        <f t="shared" si="3"/>
        <v>0</v>
      </c>
      <c r="BB27" s="31">
        <f t="shared" si="4"/>
        <v>0</v>
      </c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ht="12.75" hidden="1" customHeight="1">
      <c r="A28" s="181" t="str">
        <f>'Product Landed Costs (3PL)'!A26</f>
        <v/>
      </c>
      <c r="B28" s="182">
        <v>0.0</v>
      </c>
      <c r="C28" s="183">
        <v>0.0</v>
      </c>
      <c r="D28" s="183">
        <v>0.0</v>
      </c>
      <c r="E28" s="183">
        <v>0.0</v>
      </c>
      <c r="F28" s="183">
        <v>0.0</v>
      </c>
      <c r="G28" s="183">
        <v>0.0</v>
      </c>
      <c r="H28" s="183">
        <v>0.0</v>
      </c>
      <c r="I28" s="183">
        <v>0.0</v>
      </c>
      <c r="J28" s="183">
        <v>0.0</v>
      </c>
      <c r="K28" s="183">
        <v>0.0</v>
      </c>
      <c r="L28" s="183">
        <v>0.0</v>
      </c>
      <c r="M28" s="184">
        <v>0.0</v>
      </c>
      <c r="N28" s="183">
        <v>0.0</v>
      </c>
      <c r="O28" s="183">
        <v>0.0</v>
      </c>
      <c r="P28" s="183">
        <v>0.0</v>
      </c>
      <c r="Q28" s="183">
        <v>0.0</v>
      </c>
      <c r="R28" s="183">
        <v>0.0</v>
      </c>
      <c r="S28" s="183">
        <v>0.0</v>
      </c>
      <c r="T28" s="183">
        <v>0.0</v>
      </c>
      <c r="U28" s="183">
        <v>0.0</v>
      </c>
      <c r="V28" s="183">
        <v>0.0</v>
      </c>
      <c r="W28" s="183">
        <v>0.0</v>
      </c>
      <c r="X28" s="183">
        <v>0.0</v>
      </c>
      <c r="Y28" s="184">
        <v>0.0</v>
      </c>
      <c r="Z28" s="183">
        <v>0.0</v>
      </c>
      <c r="AA28" s="183">
        <v>0.0</v>
      </c>
      <c r="AB28" s="183">
        <v>0.0</v>
      </c>
      <c r="AC28" s="183">
        <v>0.0</v>
      </c>
      <c r="AD28" s="183">
        <v>0.0</v>
      </c>
      <c r="AE28" s="183">
        <v>0.0</v>
      </c>
      <c r="AF28" s="183">
        <v>0.0</v>
      </c>
      <c r="AG28" s="183">
        <v>0.0</v>
      </c>
      <c r="AH28" s="183">
        <v>0.0</v>
      </c>
      <c r="AI28" s="183">
        <v>0.0</v>
      </c>
      <c r="AJ28" s="183">
        <v>0.0</v>
      </c>
      <c r="AK28" s="184">
        <v>0.0</v>
      </c>
      <c r="AL28" s="183">
        <v>0.0</v>
      </c>
      <c r="AM28" s="183">
        <v>0.0</v>
      </c>
      <c r="AN28" s="183">
        <v>0.0</v>
      </c>
      <c r="AO28" s="183">
        <v>0.0</v>
      </c>
      <c r="AP28" s="183">
        <v>0.0</v>
      </c>
      <c r="AQ28" s="183">
        <v>0.0</v>
      </c>
      <c r="AR28" s="183">
        <v>0.0</v>
      </c>
      <c r="AS28" s="183">
        <v>0.0</v>
      </c>
      <c r="AT28" s="183">
        <v>0.0</v>
      </c>
      <c r="AU28" s="182">
        <v>0.0</v>
      </c>
      <c r="AV28" s="183">
        <v>0.0</v>
      </c>
      <c r="AW28" s="184">
        <v>0.0</v>
      </c>
      <c r="AX28" s="3"/>
      <c r="AY28" s="33">
        <f t="shared" si="1"/>
        <v>0</v>
      </c>
      <c r="AZ28" s="31">
        <f t="shared" si="2"/>
        <v>0</v>
      </c>
      <c r="BA28" s="33">
        <f t="shared" si="3"/>
        <v>0</v>
      </c>
      <c r="BB28" s="31">
        <f t="shared" si="4"/>
        <v>0</v>
      </c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ht="12.75" hidden="1" customHeight="1">
      <c r="A29" s="181" t="str">
        <f>'Product Landed Costs (3PL)'!A27</f>
        <v/>
      </c>
      <c r="B29" s="182">
        <v>0.0</v>
      </c>
      <c r="C29" s="183">
        <v>0.0</v>
      </c>
      <c r="D29" s="183">
        <v>0.0</v>
      </c>
      <c r="E29" s="183">
        <v>0.0</v>
      </c>
      <c r="F29" s="183">
        <v>0.0</v>
      </c>
      <c r="G29" s="183">
        <v>0.0</v>
      </c>
      <c r="H29" s="183">
        <v>0.0</v>
      </c>
      <c r="I29" s="183">
        <v>0.0</v>
      </c>
      <c r="J29" s="183">
        <v>0.0</v>
      </c>
      <c r="K29" s="183">
        <v>0.0</v>
      </c>
      <c r="L29" s="183">
        <v>0.0</v>
      </c>
      <c r="M29" s="184">
        <v>0.0</v>
      </c>
      <c r="N29" s="183">
        <v>0.0</v>
      </c>
      <c r="O29" s="183">
        <v>0.0</v>
      </c>
      <c r="P29" s="183">
        <v>0.0</v>
      </c>
      <c r="Q29" s="183">
        <v>0.0</v>
      </c>
      <c r="R29" s="183">
        <v>0.0</v>
      </c>
      <c r="S29" s="183">
        <v>0.0</v>
      </c>
      <c r="T29" s="183">
        <v>0.0</v>
      </c>
      <c r="U29" s="183">
        <v>0.0</v>
      </c>
      <c r="V29" s="183">
        <v>0.0</v>
      </c>
      <c r="W29" s="183">
        <v>0.0</v>
      </c>
      <c r="X29" s="183">
        <v>0.0</v>
      </c>
      <c r="Y29" s="184">
        <v>0.0</v>
      </c>
      <c r="Z29" s="183">
        <v>0.0</v>
      </c>
      <c r="AA29" s="183">
        <v>0.0</v>
      </c>
      <c r="AB29" s="183">
        <v>0.0</v>
      </c>
      <c r="AC29" s="183">
        <v>0.0</v>
      </c>
      <c r="AD29" s="183">
        <v>0.0</v>
      </c>
      <c r="AE29" s="183">
        <v>0.0</v>
      </c>
      <c r="AF29" s="183">
        <v>0.0</v>
      </c>
      <c r="AG29" s="183">
        <v>0.0</v>
      </c>
      <c r="AH29" s="183">
        <v>0.0</v>
      </c>
      <c r="AI29" s="183">
        <v>0.0</v>
      </c>
      <c r="AJ29" s="183">
        <v>0.0</v>
      </c>
      <c r="AK29" s="184">
        <v>0.0</v>
      </c>
      <c r="AL29" s="183">
        <v>0.0</v>
      </c>
      <c r="AM29" s="183">
        <v>0.0</v>
      </c>
      <c r="AN29" s="183">
        <v>0.0</v>
      </c>
      <c r="AO29" s="183">
        <v>0.0</v>
      </c>
      <c r="AP29" s="183">
        <v>0.0</v>
      </c>
      <c r="AQ29" s="183">
        <v>0.0</v>
      </c>
      <c r="AR29" s="183">
        <v>0.0</v>
      </c>
      <c r="AS29" s="183">
        <v>0.0</v>
      </c>
      <c r="AT29" s="183">
        <v>0.0</v>
      </c>
      <c r="AU29" s="182">
        <v>0.0</v>
      </c>
      <c r="AV29" s="183">
        <v>0.0</v>
      </c>
      <c r="AW29" s="184">
        <v>0.0</v>
      </c>
      <c r="AX29" s="3"/>
      <c r="AY29" s="33">
        <f t="shared" si="1"/>
        <v>0</v>
      </c>
      <c r="AZ29" s="31">
        <f t="shared" si="2"/>
        <v>0</v>
      </c>
      <c r="BA29" s="33">
        <f t="shared" si="3"/>
        <v>0</v>
      </c>
      <c r="BB29" s="31">
        <f t="shared" si="4"/>
        <v>0</v>
      </c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ht="12.75" hidden="1" customHeight="1">
      <c r="A30" s="181" t="str">
        <f>'Product Landed Costs (3PL)'!A28</f>
        <v/>
      </c>
      <c r="B30" s="182">
        <v>0.0</v>
      </c>
      <c r="C30" s="183">
        <v>0.0</v>
      </c>
      <c r="D30" s="183">
        <v>0.0</v>
      </c>
      <c r="E30" s="183">
        <v>0.0</v>
      </c>
      <c r="F30" s="183">
        <v>0.0</v>
      </c>
      <c r="G30" s="183">
        <v>0.0</v>
      </c>
      <c r="H30" s="183">
        <v>0.0</v>
      </c>
      <c r="I30" s="183">
        <v>0.0</v>
      </c>
      <c r="J30" s="183">
        <v>0.0</v>
      </c>
      <c r="K30" s="183">
        <v>0.0</v>
      </c>
      <c r="L30" s="183">
        <v>0.0</v>
      </c>
      <c r="M30" s="184">
        <v>0.0</v>
      </c>
      <c r="N30" s="183">
        <v>0.0</v>
      </c>
      <c r="O30" s="183">
        <v>0.0</v>
      </c>
      <c r="P30" s="183">
        <v>0.0</v>
      </c>
      <c r="Q30" s="183">
        <v>0.0</v>
      </c>
      <c r="R30" s="183">
        <v>0.0</v>
      </c>
      <c r="S30" s="183">
        <v>0.0</v>
      </c>
      <c r="T30" s="183">
        <v>0.0</v>
      </c>
      <c r="U30" s="183">
        <v>0.0</v>
      </c>
      <c r="V30" s="183">
        <v>0.0</v>
      </c>
      <c r="W30" s="183">
        <v>0.0</v>
      </c>
      <c r="X30" s="183">
        <v>0.0</v>
      </c>
      <c r="Y30" s="184">
        <v>0.0</v>
      </c>
      <c r="Z30" s="183">
        <v>0.0</v>
      </c>
      <c r="AA30" s="183">
        <v>0.0</v>
      </c>
      <c r="AB30" s="183">
        <v>0.0</v>
      </c>
      <c r="AC30" s="183">
        <v>0.0</v>
      </c>
      <c r="AD30" s="183">
        <v>0.0</v>
      </c>
      <c r="AE30" s="183">
        <v>0.0</v>
      </c>
      <c r="AF30" s="183">
        <v>0.0</v>
      </c>
      <c r="AG30" s="183">
        <v>0.0</v>
      </c>
      <c r="AH30" s="183">
        <v>0.0</v>
      </c>
      <c r="AI30" s="183">
        <v>0.0</v>
      </c>
      <c r="AJ30" s="183">
        <v>0.0</v>
      </c>
      <c r="AK30" s="184">
        <v>0.0</v>
      </c>
      <c r="AL30" s="183">
        <v>0.0</v>
      </c>
      <c r="AM30" s="183">
        <v>0.0</v>
      </c>
      <c r="AN30" s="183">
        <v>0.0</v>
      </c>
      <c r="AO30" s="183">
        <v>0.0</v>
      </c>
      <c r="AP30" s="183">
        <v>0.0</v>
      </c>
      <c r="AQ30" s="183">
        <v>0.0</v>
      </c>
      <c r="AR30" s="183">
        <v>0.0</v>
      </c>
      <c r="AS30" s="183">
        <v>0.0</v>
      </c>
      <c r="AT30" s="183">
        <v>0.0</v>
      </c>
      <c r="AU30" s="182">
        <v>0.0</v>
      </c>
      <c r="AV30" s="183">
        <v>0.0</v>
      </c>
      <c r="AW30" s="184">
        <v>0.0</v>
      </c>
      <c r="AX30" s="3"/>
      <c r="AY30" s="33">
        <f t="shared" si="1"/>
        <v>0</v>
      </c>
      <c r="AZ30" s="31">
        <f t="shared" si="2"/>
        <v>0</v>
      </c>
      <c r="BA30" s="33">
        <f t="shared" si="3"/>
        <v>0</v>
      </c>
      <c r="BB30" s="31">
        <f t="shared" si="4"/>
        <v>0</v>
      </c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ht="12.75" hidden="1" customHeight="1">
      <c r="A31" s="181" t="str">
        <f>'Product Landed Costs (3PL)'!A29</f>
        <v/>
      </c>
      <c r="B31" s="182">
        <v>0.0</v>
      </c>
      <c r="C31" s="183">
        <v>0.0</v>
      </c>
      <c r="D31" s="183">
        <v>0.0</v>
      </c>
      <c r="E31" s="183">
        <v>0.0</v>
      </c>
      <c r="F31" s="183">
        <v>0.0</v>
      </c>
      <c r="G31" s="183">
        <v>0.0</v>
      </c>
      <c r="H31" s="183">
        <v>0.0</v>
      </c>
      <c r="I31" s="183">
        <v>0.0</v>
      </c>
      <c r="J31" s="183">
        <v>0.0</v>
      </c>
      <c r="K31" s="183">
        <v>0.0</v>
      </c>
      <c r="L31" s="183">
        <v>0.0</v>
      </c>
      <c r="M31" s="184">
        <v>0.0</v>
      </c>
      <c r="N31" s="183">
        <v>0.0</v>
      </c>
      <c r="O31" s="183">
        <v>0.0</v>
      </c>
      <c r="P31" s="183">
        <v>0.0</v>
      </c>
      <c r="Q31" s="183">
        <v>0.0</v>
      </c>
      <c r="R31" s="183">
        <v>0.0</v>
      </c>
      <c r="S31" s="183">
        <v>0.0</v>
      </c>
      <c r="T31" s="183">
        <v>0.0</v>
      </c>
      <c r="U31" s="183">
        <v>0.0</v>
      </c>
      <c r="V31" s="183">
        <v>0.0</v>
      </c>
      <c r="W31" s="183">
        <v>0.0</v>
      </c>
      <c r="X31" s="183">
        <v>0.0</v>
      </c>
      <c r="Y31" s="184">
        <v>0.0</v>
      </c>
      <c r="Z31" s="183">
        <v>0.0</v>
      </c>
      <c r="AA31" s="183">
        <v>0.0</v>
      </c>
      <c r="AB31" s="183">
        <v>0.0</v>
      </c>
      <c r="AC31" s="183">
        <v>0.0</v>
      </c>
      <c r="AD31" s="183">
        <v>0.0</v>
      </c>
      <c r="AE31" s="183">
        <v>0.0</v>
      </c>
      <c r="AF31" s="183">
        <v>0.0</v>
      </c>
      <c r="AG31" s="183">
        <v>0.0</v>
      </c>
      <c r="AH31" s="183">
        <v>0.0</v>
      </c>
      <c r="AI31" s="183">
        <v>0.0</v>
      </c>
      <c r="AJ31" s="183">
        <v>0.0</v>
      </c>
      <c r="AK31" s="184">
        <v>0.0</v>
      </c>
      <c r="AL31" s="183">
        <v>0.0</v>
      </c>
      <c r="AM31" s="183">
        <v>0.0</v>
      </c>
      <c r="AN31" s="183">
        <v>0.0</v>
      </c>
      <c r="AO31" s="183">
        <v>0.0</v>
      </c>
      <c r="AP31" s="183">
        <v>0.0</v>
      </c>
      <c r="AQ31" s="183">
        <v>0.0</v>
      </c>
      <c r="AR31" s="183">
        <v>0.0</v>
      </c>
      <c r="AS31" s="183">
        <v>0.0</v>
      </c>
      <c r="AT31" s="183">
        <v>0.0</v>
      </c>
      <c r="AU31" s="182">
        <v>0.0</v>
      </c>
      <c r="AV31" s="183">
        <v>0.0</v>
      </c>
      <c r="AW31" s="184">
        <v>0.0</v>
      </c>
      <c r="AX31" s="3"/>
      <c r="AY31" s="33">
        <f t="shared" si="1"/>
        <v>0</v>
      </c>
      <c r="AZ31" s="31">
        <f t="shared" si="2"/>
        <v>0</v>
      </c>
      <c r="BA31" s="33">
        <f t="shared" si="3"/>
        <v>0</v>
      </c>
      <c r="BB31" s="31">
        <f t="shared" si="4"/>
        <v>0</v>
      </c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ht="12.75" hidden="1" customHeight="1">
      <c r="A32" s="181" t="str">
        <f>'Product Landed Costs (3PL)'!A30</f>
        <v/>
      </c>
      <c r="B32" s="182">
        <v>0.0</v>
      </c>
      <c r="C32" s="183">
        <v>0.0</v>
      </c>
      <c r="D32" s="183">
        <v>0.0</v>
      </c>
      <c r="E32" s="183">
        <v>0.0</v>
      </c>
      <c r="F32" s="183">
        <v>0.0</v>
      </c>
      <c r="G32" s="183">
        <v>0.0</v>
      </c>
      <c r="H32" s="183">
        <v>0.0</v>
      </c>
      <c r="I32" s="183">
        <v>0.0</v>
      </c>
      <c r="J32" s="183">
        <v>0.0</v>
      </c>
      <c r="K32" s="183">
        <v>0.0</v>
      </c>
      <c r="L32" s="183">
        <v>0.0</v>
      </c>
      <c r="M32" s="184">
        <v>0.0</v>
      </c>
      <c r="N32" s="183">
        <v>0.0</v>
      </c>
      <c r="O32" s="183">
        <v>0.0</v>
      </c>
      <c r="P32" s="183">
        <v>0.0</v>
      </c>
      <c r="Q32" s="183">
        <v>0.0</v>
      </c>
      <c r="R32" s="183">
        <v>0.0</v>
      </c>
      <c r="S32" s="183">
        <v>0.0</v>
      </c>
      <c r="T32" s="183">
        <v>0.0</v>
      </c>
      <c r="U32" s="183">
        <v>0.0</v>
      </c>
      <c r="V32" s="183">
        <v>0.0</v>
      </c>
      <c r="W32" s="183">
        <v>0.0</v>
      </c>
      <c r="X32" s="183">
        <v>0.0</v>
      </c>
      <c r="Y32" s="184">
        <v>0.0</v>
      </c>
      <c r="Z32" s="183">
        <v>0.0</v>
      </c>
      <c r="AA32" s="183">
        <v>0.0</v>
      </c>
      <c r="AB32" s="183">
        <v>0.0</v>
      </c>
      <c r="AC32" s="183">
        <v>0.0</v>
      </c>
      <c r="AD32" s="183">
        <v>0.0</v>
      </c>
      <c r="AE32" s="183">
        <v>0.0</v>
      </c>
      <c r="AF32" s="183">
        <v>0.0</v>
      </c>
      <c r="AG32" s="183">
        <v>0.0</v>
      </c>
      <c r="AH32" s="183">
        <v>0.0</v>
      </c>
      <c r="AI32" s="183">
        <v>0.0</v>
      </c>
      <c r="AJ32" s="183">
        <v>0.0</v>
      </c>
      <c r="AK32" s="184">
        <v>0.0</v>
      </c>
      <c r="AL32" s="183">
        <v>0.0</v>
      </c>
      <c r="AM32" s="183">
        <v>0.0</v>
      </c>
      <c r="AN32" s="183">
        <v>0.0</v>
      </c>
      <c r="AO32" s="183">
        <v>0.0</v>
      </c>
      <c r="AP32" s="183">
        <v>0.0</v>
      </c>
      <c r="AQ32" s="183">
        <v>0.0</v>
      </c>
      <c r="AR32" s="183">
        <v>0.0</v>
      </c>
      <c r="AS32" s="183">
        <v>0.0</v>
      </c>
      <c r="AT32" s="183">
        <v>0.0</v>
      </c>
      <c r="AU32" s="182">
        <v>0.0</v>
      </c>
      <c r="AV32" s="183">
        <v>0.0</v>
      </c>
      <c r="AW32" s="184">
        <v>0.0</v>
      </c>
      <c r="AX32" s="3"/>
      <c r="AY32" s="33">
        <f t="shared" si="1"/>
        <v>0</v>
      </c>
      <c r="AZ32" s="31">
        <f t="shared" si="2"/>
        <v>0</v>
      </c>
      <c r="BA32" s="33">
        <f t="shared" si="3"/>
        <v>0</v>
      </c>
      <c r="BB32" s="31">
        <f t="shared" si="4"/>
        <v>0</v>
      </c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ht="12.75" hidden="1" customHeight="1">
      <c r="A33" s="181" t="str">
        <f>'Product Landed Costs (3PL)'!A31</f>
        <v/>
      </c>
      <c r="B33" s="182">
        <v>0.0</v>
      </c>
      <c r="C33" s="183">
        <v>0.0</v>
      </c>
      <c r="D33" s="183">
        <v>0.0</v>
      </c>
      <c r="E33" s="183">
        <v>0.0</v>
      </c>
      <c r="F33" s="183">
        <v>0.0</v>
      </c>
      <c r="G33" s="183">
        <v>0.0</v>
      </c>
      <c r="H33" s="183">
        <v>0.0</v>
      </c>
      <c r="I33" s="183">
        <v>0.0</v>
      </c>
      <c r="J33" s="183">
        <v>0.0</v>
      </c>
      <c r="K33" s="183">
        <v>0.0</v>
      </c>
      <c r="L33" s="183">
        <v>0.0</v>
      </c>
      <c r="M33" s="184">
        <v>0.0</v>
      </c>
      <c r="N33" s="183">
        <v>0.0</v>
      </c>
      <c r="O33" s="183">
        <v>0.0</v>
      </c>
      <c r="P33" s="183">
        <v>0.0</v>
      </c>
      <c r="Q33" s="183">
        <v>0.0</v>
      </c>
      <c r="R33" s="183">
        <v>0.0</v>
      </c>
      <c r="S33" s="183">
        <v>0.0</v>
      </c>
      <c r="T33" s="183">
        <v>0.0</v>
      </c>
      <c r="U33" s="183">
        <v>0.0</v>
      </c>
      <c r="V33" s="183">
        <v>0.0</v>
      </c>
      <c r="W33" s="183">
        <v>0.0</v>
      </c>
      <c r="X33" s="183">
        <v>0.0</v>
      </c>
      <c r="Y33" s="184">
        <v>0.0</v>
      </c>
      <c r="Z33" s="183">
        <v>0.0</v>
      </c>
      <c r="AA33" s="183">
        <v>0.0</v>
      </c>
      <c r="AB33" s="183">
        <v>0.0</v>
      </c>
      <c r="AC33" s="183">
        <v>0.0</v>
      </c>
      <c r="AD33" s="183">
        <v>0.0</v>
      </c>
      <c r="AE33" s="183">
        <v>0.0</v>
      </c>
      <c r="AF33" s="183">
        <v>0.0</v>
      </c>
      <c r="AG33" s="183">
        <v>0.0</v>
      </c>
      <c r="AH33" s="183">
        <v>0.0</v>
      </c>
      <c r="AI33" s="183">
        <v>0.0</v>
      </c>
      <c r="AJ33" s="183">
        <v>0.0</v>
      </c>
      <c r="AK33" s="184">
        <v>0.0</v>
      </c>
      <c r="AL33" s="183">
        <v>0.0</v>
      </c>
      <c r="AM33" s="183">
        <v>0.0</v>
      </c>
      <c r="AN33" s="183">
        <v>0.0</v>
      </c>
      <c r="AO33" s="183">
        <v>0.0</v>
      </c>
      <c r="AP33" s="183">
        <v>0.0</v>
      </c>
      <c r="AQ33" s="183">
        <v>0.0</v>
      </c>
      <c r="AR33" s="183">
        <v>0.0</v>
      </c>
      <c r="AS33" s="183">
        <v>0.0</v>
      </c>
      <c r="AT33" s="183">
        <v>0.0</v>
      </c>
      <c r="AU33" s="182">
        <v>0.0</v>
      </c>
      <c r="AV33" s="183">
        <v>0.0</v>
      </c>
      <c r="AW33" s="184">
        <v>0.0</v>
      </c>
      <c r="AX33" s="3"/>
      <c r="AY33" s="33">
        <f t="shared" si="1"/>
        <v>0</v>
      </c>
      <c r="AZ33" s="31">
        <f t="shared" si="2"/>
        <v>0</v>
      </c>
      <c r="BA33" s="33">
        <f t="shared" si="3"/>
        <v>0</v>
      </c>
      <c r="BB33" s="31">
        <f t="shared" si="4"/>
        <v>0</v>
      </c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</row>
    <row r="34" ht="12.75" hidden="1" customHeight="1">
      <c r="A34" s="181" t="str">
        <f>'Product Landed Costs (3PL)'!A32</f>
        <v/>
      </c>
      <c r="B34" s="182">
        <v>0.0</v>
      </c>
      <c r="C34" s="183">
        <v>0.0</v>
      </c>
      <c r="D34" s="183">
        <v>0.0</v>
      </c>
      <c r="E34" s="183">
        <v>0.0</v>
      </c>
      <c r="F34" s="183">
        <v>0.0</v>
      </c>
      <c r="G34" s="183">
        <v>0.0</v>
      </c>
      <c r="H34" s="183">
        <v>0.0</v>
      </c>
      <c r="I34" s="183">
        <v>0.0</v>
      </c>
      <c r="J34" s="183">
        <v>0.0</v>
      </c>
      <c r="K34" s="183">
        <v>0.0</v>
      </c>
      <c r="L34" s="183">
        <v>0.0</v>
      </c>
      <c r="M34" s="184">
        <v>0.0</v>
      </c>
      <c r="N34" s="183">
        <v>0.0</v>
      </c>
      <c r="O34" s="183">
        <v>0.0</v>
      </c>
      <c r="P34" s="183">
        <v>0.0</v>
      </c>
      <c r="Q34" s="183">
        <v>0.0</v>
      </c>
      <c r="R34" s="183">
        <v>0.0</v>
      </c>
      <c r="S34" s="183">
        <v>0.0</v>
      </c>
      <c r="T34" s="183">
        <v>0.0</v>
      </c>
      <c r="U34" s="183">
        <v>0.0</v>
      </c>
      <c r="V34" s="183">
        <v>0.0</v>
      </c>
      <c r="W34" s="183">
        <v>0.0</v>
      </c>
      <c r="X34" s="183">
        <v>0.0</v>
      </c>
      <c r="Y34" s="184">
        <v>0.0</v>
      </c>
      <c r="Z34" s="183">
        <v>0.0</v>
      </c>
      <c r="AA34" s="183">
        <v>0.0</v>
      </c>
      <c r="AB34" s="183">
        <v>0.0</v>
      </c>
      <c r="AC34" s="183">
        <v>0.0</v>
      </c>
      <c r="AD34" s="183">
        <v>0.0</v>
      </c>
      <c r="AE34" s="183">
        <v>0.0</v>
      </c>
      <c r="AF34" s="183">
        <v>0.0</v>
      </c>
      <c r="AG34" s="183">
        <v>0.0</v>
      </c>
      <c r="AH34" s="183">
        <v>0.0</v>
      </c>
      <c r="AI34" s="183">
        <v>0.0</v>
      </c>
      <c r="AJ34" s="183">
        <v>0.0</v>
      </c>
      <c r="AK34" s="184">
        <v>0.0</v>
      </c>
      <c r="AL34" s="183">
        <v>0.0</v>
      </c>
      <c r="AM34" s="183">
        <v>0.0</v>
      </c>
      <c r="AN34" s="183">
        <v>0.0</v>
      </c>
      <c r="AO34" s="183">
        <v>0.0</v>
      </c>
      <c r="AP34" s="183">
        <v>0.0</v>
      </c>
      <c r="AQ34" s="183">
        <v>0.0</v>
      </c>
      <c r="AR34" s="183">
        <v>0.0</v>
      </c>
      <c r="AS34" s="183">
        <v>0.0</v>
      </c>
      <c r="AT34" s="183">
        <v>0.0</v>
      </c>
      <c r="AU34" s="182">
        <v>0.0</v>
      </c>
      <c r="AV34" s="183">
        <v>0.0</v>
      </c>
      <c r="AW34" s="184">
        <v>0.0</v>
      </c>
      <c r="AX34" s="3"/>
      <c r="AY34" s="33">
        <f t="shared" si="1"/>
        <v>0</v>
      </c>
      <c r="AZ34" s="31">
        <f t="shared" si="2"/>
        <v>0</v>
      </c>
      <c r="BA34" s="33">
        <f t="shared" si="3"/>
        <v>0</v>
      </c>
      <c r="BB34" s="31">
        <f t="shared" si="4"/>
        <v>0</v>
      </c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ht="12.75" hidden="1" customHeight="1">
      <c r="A35" s="181" t="str">
        <f>'Product Landed Costs (3PL)'!A33</f>
        <v/>
      </c>
      <c r="B35" s="182">
        <v>0.0</v>
      </c>
      <c r="C35" s="183">
        <v>0.0</v>
      </c>
      <c r="D35" s="183">
        <v>0.0</v>
      </c>
      <c r="E35" s="183">
        <v>0.0</v>
      </c>
      <c r="F35" s="183">
        <v>0.0</v>
      </c>
      <c r="G35" s="183">
        <v>0.0</v>
      </c>
      <c r="H35" s="183">
        <v>0.0</v>
      </c>
      <c r="I35" s="183">
        <v>0.0</v>
      </c>
      <c r="J35" s="183">
        <v>0.0</v>
      </c>
      <c r="K35" s="183">
        <v>0.0</v>
      </c>
      <c r="L35" s="183">
        <v>0.0</v>
      </c>
      <c r="M35" s="184">
        <v>0.0</v>
      </c>
      <c r="N35" s="183">
        <v>0.0</v>
      </c>
      <c r="O35" s="183">
        <v>0.0</v>
      </c>
      <c r="P35" s="183">
        <v>0.0</v>
      </c>
      <c r="Q35" s="183">
        <v>0.0</v>
      </c>
      <c r="R35" s="183">
        <v>0.0</v>
      </c>
      <c r="S35" s="183">
        <v>0.0</v>
      </c>
      <c r="T35" s="183">
        <v>0.0</v>
      </c>
      <c r="U35" s="183">
        <v>0.0</v>
      </c>
      <c r="V35" s="183">
        <v>0.0</v>
      </c>
      <c r="W35" s="183">
        <v>0.0</v>
      </c>
      <c r="X35" s="183">
        <v>0.0</v>
      </c>
      <c r="Y35" s="184">
        <v>0.0</v>
      </c>
      <c r="Z35" s="183">
        <v>0.0</v>
      </c>
      <c r="AA35" s="183">
        <v>0.0</v>
      </c>
      <c r="AB35" s="183">
        <v>0.0</v>
      </c>
      <c r="AC35" s="183">
        <v>0.0</v>
      </c>
      <c r="AD35" s="183">
        <v>0.0</v>
      </c>
      <c r="AE35" s="183">
        <v>0.0</v>
      </c>
      <c r="AF35" s="183">
        <v>0.0</v>
      </c>
      <c r="AG35" s="183">
        <v>0.0</v>
      </c>
      <c r="AH35" s="183">
        <v>0.0</v>
      </c>
      <c r="AI35" s="183">
        <v>0.0</v>
      </c>
      <c r="AJ35" s="183">
        <v>0.0</v>
      </c>
      <c r="AK35" s="184">
        <v>0.0</v>
      </c>
      <c r="AL35" s="183">
        <v>0.0</v>
      </c>
      <c r="AM35" s="183">
        <v>0.0</v>
      </c>
      <c r="AN35" s="183">
        <v>0.0</v>
      </c>
      <c r="AO35" s="183">
        <v>0.0</v>
      </c>
      <c r="AP35" s="183">
        <v>0.0</v>
      </c>
      <c r="AQ35" s="183">
        <v>0.0</v>
      </c>
      <c r="AR35" s="183">
        <v>0.0</v>
      </c>
      <c r="AS35" s="183">
        <v>0.0</v>
      </c>
      <c r="AT35" s="183">
        <v>0.0</v>
      </c>
      <c r="AU35" s="182">
        <v>0.0</v>
      </c>
      <c r="AV35" s="183">
        <v>0.0</v>
      </c>
      <c r="AW35" s="184">
        <v>0.0</v>
      </c>
      <c r="AX35" s="3"/>
      <c r="AY35" s="33">
        <f t="shared" si="1"/>
        <v>0</v>
      </c>
      <c r="AZ35" s="31">
        <f t="shared" si="2"/>
        <v>0</v>
      </c>
      <c r="BA35" s="33">
        <f t="shared" si="3"/>
        <v>0</v>
      </c>
      <c r="BB35" s="31">
        <f t="shared" si="4"/>
        <v>0</v>
      </c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</row>
    <row r="36" ht="12.75" hidden="1" customHeight="1">
      <c r="A36" s="181" t="str">
        <f>'Product Landed Costs (3PL)'!A34</f>
        <v/>
      </c>
      <c r="B36" s="182">
        <v>0.0</v>
      </c>
      <c r="C36" s="183">
        <v>0.0</v>
      </c>
      <c r="D36" s="183">
        <v>0.0</v>
      </c>
      <c r="E36" s="183">
        <v>0.0</v>
      </c>
      <c r="F36" s="183">
        <v>0.0</v>
      </c>
      <c r="G36" s="183">
        <v>0.0</v>
      </c>
      <c r="H36" s="183">
        <v>0.0</v>
      </c>
      <c r="I36" s="183">
        <v>0.0</v>
      </c>
      <c r="J36" s="183">
        <v>0.0</v>
      </c>
      <c r="K36" s="183">
        <v>0.0</v>
      </c>
      <c r="L36" s="183">
        <v>0.0</v>
      </c>
      <c r="M36" s="184">
        <v>0.0</v>
      </c>
      <c r="N36" s="183">
        <v>0.0</v>
      </c>
      <c r="O36" s="183">
        <v>0.0</v>
      </c>
      <c r="P36" s="183">
        <v>0.0</v>
      </c>
      <c r="Q36" s="183">
        <v>0.0</v>
      </c>
      <c r="R36" s="183">
        <v>0.0</v>
      </c>
      <c r="S36" s="183">
        <v>0.0</v>
      </c>
      <c r="T36" s="183">
        <v>0.0</v>
      </c>
      <c r="U36" s="183">
        <v>0.0</v>
      </c>
      <c r="V36" s="183">
        <v>0.0</v>
      </c>
      <c r="W36" s="183">
        <v>0.0</v>
      </c>
      <c r="X36" s="183">
        <v>0.0</v>
      </c>
      <c r="Y36" s="184">
        <v>0.0</v>
      </c>
      <c r="Z36" s="183">
        <v>0.0</v>
      </c>
      <c r="AA36" s="183">
        <v>0.0</v>
      </c>
      <c r="AB36" s="183">
        <v>0.0</v>
      </c>
      <c r="AC36" s="183">
        <v>0.0</v>
      </c>
      <c r="AD36" s="183">
        <v>0.0</v>
      </c>
      <c r="AE36" s="183">
        <v>0.0</v>
      </c>
      <c r="AF36" s="183">
        <v>0.0</v>
      </c>
      <c r="AG36" s="183">
        <v>0.0</v>
      </c>
      <c r="AH36" s="183">
        <v>0.0</v>
      </c>
      <c r="AI36" s="183">
        <v>0.0</v>
      </c>
      <c r="AJ36" s="183">
        <v>0.0</v>
      </c>
      <c r="AK36" s="184">
        <v>0.0</v>
      </c>
      <c r="AL36" s="183">
        <v>0.0</v>
      </c>
      <c r="AM36" s="183">
        <v>0.0</v>
      </c>
      <c r="AN36" s="183">
        <v>0.0</v>
      </c>
      <c r="AO36" s="183">
        <v>0.0</v>
      </c>
      <c r="AP36" s="183">
        <v>0.0</v>
      </c>
      <c r="AQ36" s="183">
        <v>0.0</v>
      </c>
      <c r="AR36" s="183">
        <v>0.0</v>
      </c>
      <c r="AS36" s="183">
        <v>0.0</v>
      </c>
      <c r="AT36" s="183">
        <v>0.0</v>
      </c>
      <c r="AU36" s="182">
        <v>0.0</v>
      </c>
      <c r="AV36" s="183">
        <v>0.0</v>
      </c>
      <c r="AW36" s="184">
        <v>0.0</v>
      </c>
      <c r="AX36" s="3"/>
      <c r="AY36" s="33">
        <f t="shared" si="1"/>
        <v>0</v>
      </c>
      <c r="AZ36" s="31">
        <f t="shared" si="2"/>
        <v>0</v>
      </c>
      <c r="BA36" s="33">
        <f t="shared" si="3"/>
        <v>0</v>
      </c>
      <c r="BB36" s="31">
        <f t="shared" si="4"/>
        <v>0</v>
      </c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ht="12.75" hidden="1" customHeight="1">
      <c r="A37" s="181" t="str">
        <f>'Product Landed Costs (3PL)'!A35</f>
        <v/>
      </c>
      <c r="B37" s="182">
        <v>0.0</v>
      </c>
      <c r="C37" s="183">
        <v>0.0</v>
      </c>
      <c r="D37" s="183">
        <v>0.0</v>
      </c>
      <c r="E37" s="183">
        <v>0.0</v>
      </c>
      <c r="F37" s="183">
        <v>0.0</v>
      </c>
      <c r="G37" s="183">
        <v>0.0</v>
      </c>
      <c r="H37" s="183">
        <v>0.0</v>
      </c>
      <c r="I37" s="183">
        <v>0.0</v>
      </c>
      <c r="J37" s="183">
        <v>0.0</v>
      </c>
      <c r="K37" s="183">
        <v>0.0</v>
      </c>
      <c r="L37" s="183">
        <v>0.0</v>
      </c>
      <c r="M37" s="184">
        <v>0.0</v>
      </c>
      <c r="N37" s="183">
        <v>0.0</v>
      </c>
      <c r="O37" s="183">
        <v>0.0</v>
      </c>
      <c r="P37" s="183">
        <v>0.0</v>
      </c>
      <c r="Q37" s="183">
        <v>0.0</v>
      </c>
      <c r="R37" s="183">
        <v>0.0</v>
      </c>
      <c r="S37" s="183">
        <v>0.0</v>
      </c>
      <c r="T37" s="183">
        <v>0.0</v>
      </c>
      <c r="U37" s="183">
        <v>0.0</v>
      </c>
      <c r="V37" s="183">
        <v>0.0</v>
      </c>
      <c r="W37" s="183">
        <v>0.0</v>
      </c>
      <c r="X37" s="183">
        <v>0.0</v>
      </c>
      <c r="Y37" s="184">
        <v>0.0</v>
      </c>
      <c r="Z37" s="183">
        <v>0.0</v>
      </c>
      <c r="AA37" s="183">
        <v>0.0</v>
      </c>
      <c r="AB37" s="183">
        <v>0.0</v>
      </c>
      <c r="AC37" s="183">
        <v>0.0</v>
      </c>
      <c r="AD37" s="183">
        <v>0.0</v>
      </c>
      <c r="AE37" s="183">
        <v>0.0</v>
      </c>
      <c r="AF37" s="183">
        <v>0.0</v>
      </c>
      <c r="AG37" s="183">
        <v>0.0</v>
      </c>
      <c r="AH37" s="183">
        <v>0.0</v>
      </c>
      <c r="AI37" s="183">
        <v>0.0</v>
      </c>
      <c r="AJ37" s="183">
        <v>0.0</v>
      </c>
      <c r="AK37" s="184">
        <v>0.0</v>
      </c>
      <c r="AL37" s="183">
        <v>0.0</v>
      </c>
      <c r="AM37" s="183">
        <v>0.0</v>
      </c>
      <c r="AN37" s="183">
        <v>0.0</v>
      </c>
      <c r="AO37" s="183">
        <v>0.0</v>
      </c>
      <c r="AP37" s="183">
        <v>0.0</v>
      </c>
      <c r="AQ37" s="183">
        <v>0.0</v>
      </c>
      <c r="AR37" s="183">
        <v>0.0</v>
      </c>
      <c r="AS37" s="183">
        <v>0.0</v>
      </c>
      <c r="AT37" s="183">
        <v>0.0</v>
      </c>
      <c r="AU37" s="182">
        <v>0.0</v>
      </c>
      <c r="AV37" s="183">
        <v>0.0</v>
      </c>
      <c r="AW37" s="184">
        <v>0.0</v>
      </c>
      <c r="AX37" s="3"/>
      <c r="AY37" s="33">
        <f t="shared" si="1"/>
        <v>0</v>
      </c>
      <c r="AZ37" s="31">
        <f t="shared" si="2"/>
        <v>0</v>
      </c>
      <c r="BA37" s="33">
        <f t="shared" si="3"/>
        <v>0</v>
      </c>
      <c r="BB37" s="31">
        <f t="shared" si="4"/>
        <v>0</v>
      </c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ht="12.75" hidden="1" customHeight="1">
      <c r="A38" s="181" t="str">
        <f>'Product Landed Costs (3PL)'!A36</f>
        <v/>
      </c>
      <c r="B38" s="182">
        <v>0.0</v>
      </c>
      <c r="C38" s="183">
        <v>0.0</v>
      </c>
      <c r="D38" s="183">
        <v>0.0</v>
      </c>
      <c r="E38" s="183">
        <v>0.0</v>
      </c>
      <c r="F38" s="183">
        <v>0.0</v>
      </c>
      <c r="G38" s="183">
        <v>0.0</v>
      </c>
      <c r="H38" s="183">
        <v>0.0</v>
      </c>
      <c r="I38" s="183">
        <v>0.0</v>
      </c>
      <c r="J38" s="183">
        <v>0.0</v>
      </c>
      <c r="K38" s="183">
        <v>0.0</v>
      </c>
      <c r="L38" s="183">
        <v>0.0</v>
      </c>
      <c r="M38" s="184">
        <v>0.0</v>
      </c>
      <c r="N38" s="183">
        <v>0.0</v>
      </c>
      <c r="O38" s="183">
        <v>0.0</v>
      </c>
      <c r="P38" s="183">
        <v>0.0</v>
      </c>
      <c r="Q38" s="183">
        <v>0.0</v>
      </c>
      <c r="R38" s="183">
        <v>0.0</v>
      </c>
      <c r="S38" s="183">
        <v>0.0</v>
      </c>
      <c r="T38" s="183">
        <v>0.0</v>
      </c>
      <c r="U38" s="183">
        <v>0.0</v>
      </c>
      <c r="V38" s="183">
        <v>0.0</v>
      </c>
      <c r="W38" s="183">
        <v>0.0</v>
      </c>
      <c r="X38" s="183">
        <v>0.0</v>
      </c>
      <c r="Y38" s="184">
        <v>0.0</v>
      </c>
      <c r="Z38" s="183">
        <v>0.0</v>
      </c>
      <c r="AA38" s="183">
        <v>0.0</v>
      </c>
      <c r="AB38" s="183">
        <v>0.0</v>
      </c>
      <c r="AC38" s="183">
        <v>0.0</v>
      </c>
      <c r="AD38" s="183">
        <v>0.0</v>
      </c>
      <c r="AE38" s="183">
        <v>0.0</v>
      </c>
      <c r="AF38" s="183">
        <v>0.0</v>
      </c>
      <c r="AG38" s="183">
        <v>0.0</v>
      </c>
      <c r="AH38" s="183">
        <v>0.0</v>
      </c>
      <c r="AI38" s="183">
        <v>0.0</v>
      </c>
      <c r="AJ38" s="183">
        <v>0.0</v>
      </c>
      <c r="AK38" s="184">
        <v>0.0</v>
      </c>
      <c r="AL38" s="183">
        <v>0.0</v>
      </c>
      <c r="AM38" s="183">
        <v>0.0</v>
      </c>
      <c r="AN38" s="183">
        <v>0.0</v>
      </c>
      <c r="AO38" s="183">
        <v>0.0</v>
      </c>
      <c r="AP38" s="183">
        <v>0.0</v>
      </c>
      <c r="AQ38" s="183">
        <v>0.0</v>
      </c>
      <c r="AR38" s="183">
        <v>0.0</v>
      </c>
      <c r="AS38" s="183">
        <v>0.0</v>
      </c>
      <c r="AT38" s="183">
        <v>0.0</v>
      </c>
      <c r="AU38" s="182">
        <v>0.0</v>
      </c>
      <c r="AV38" s="183">
        <v>0.0</v>
      </c>
      <c r="AW38" s="184">
        <v>0.0</v>
      </c>
      <c r="AX38" s="3"/>
      <c r="AY38" s="33">
        <f t="shared" si="1"/>
        <v>0</v>
      </c>
      <c r="AZ38" s="31">
        <f t="shared" si="2"/>
        <v>0</v>
      </c>
      <c r="BA38" s="33">
        <f t="shared" si="3"/>
        <v>0</v>
      </c>
      <c r="BB38" s="31">
        <f t="shared" si="4"/>
        <v>0</v>
      </c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</row>
    <row r="39" ht="12.75" hidden="1" customHeight="1">
      <c r="A39" s="181" t="str">
        <f>'Product Landed Costs (3PL)'!A37</f>
        <v/>
      </c>
      <c r="B39" s="182">
        <v>0.0</v>
      </c>
      <c r="C39" s="183">
        <v>0.0</v>
      </c>
      <c r="D39" s="183">
        <v>0.0</v>
      </c>
      <c r="E39" s="183">
        <v>0.0</v>
      </c>
      <c r="F39" s="183">
        <v>0.0</v>
      </c>
      <c r="G39" s="183">
        <v>0.0</v>
      </c>
      <c r="H39" s="183">
        <v>0.0</v>
      </c>
      <c r="I39" s="183">
        <v>0.0</v>
      </c>
      <c r="J39" s="183">
        <v>0.0</v>
      </c>
      <c r="K39" s="183">
        <v>0.0</v>
      </c>
      <c r="L39" s="183">
        <v>0.0</v>
      </c>
      <c r="M39" s="184">
        <v>0.0</v>
      </c>
      <c r="N39" s="183">
        <v>0.0</v>
      </c>
      <c r="O39" s="183">
        <v>0.0</v>
      </c>
      <c r="P39" s="183">
        <v>0.0</v>
      </c>
      <c r="Q39" s="183">
        <v>0.0</v>
      </c>
      <c r="R39" s="183">
        <v>0.0</v>
      </c>
      <c r="S39" s="183">
        <v>0.0</v>
      </c>
      <c r="T39" s="183">
        <v>0.0</v>
      </c>
      <c r="U39" s="183">
        <v>0.0</v>
      </c>
      <c r="V39" s="183">
        <v>0.0</v>
      </c>
      <c r="W39" s="183">
        <v>0.0</v>
      </c>
      <c r="X39" s="183">
        <v>0.0</v>
      </c>
      <c r="Y39" s="184">
        <v>0.0</v>
      </c>
      <c r="Z39" s="183">
        <v>0.0</v>
      </c>
      <c r="AA39" s="183">
        <v>0.0</v>
      </c>
      <c r="AB39" s="183">
        <v>0.0</v>
      </c>
      <c r="AC39" s="183">
        <v>0.0</v>
      </c>
      <c r="AD39" s="183">
        <v>0.0</v>
      </c>
      <c r="AE39" s="183">
        <v>0.0</v>
      </c>
      <c r="AF39" s="183">
        <v>0.0</v>
      </c>
      <c r="AG39" s="183">
        <v>0.0</v>
      </c>
      <c r="AH39" s="183">
        <v>0.0</v>
      </c>
      <c r="AI39" s="183">
        <v>0.0</v>
      </c>
      <c r="AJ39" s="183">
        <v>0.0</v>
      </c>
      <c r="AK39" s="184">
        <v>0.0</v>
      </c>
      <c r="AL39" s="183">
        <v>0.0</v>
      </c>
      <c r="AM39" s="183">
        <v>0.0</v>
      </c>
      <c r="AN39" s="183">
        <v>0.0</v>
      </c>
      <c r="AO39" s="183">
        <v>0.0</v>
      </c>
      <c r="AP39" s="183">
        <v>0.0</v>
      </c>
      <c r="AQ39" s="183">
        <v>0.0</v>
      </c>
      <c r="AR39" s="183">
        <v>0.0</v>
      </c>
      <c r="AS39" s="183">
        <v>0.0</v>
      </c>
      <c r="AT39" s="183">
        <v>0.0</v>
      </c>
      <c r="AU39" s="182">
        <v>0.0</v>
      </c>
      <c r="AV39" s="183">
        <v>0.0</v>
      </c>
      <c r="AW39" s="184">
        <v>0.0</v>
      </c>
      <c r="AX39" s="3"/>
      <c r="AY39" s="33">
        <f t="shared" si="1"/>
        <v>0</v>
      </c>
      <c r="AZ39" s="31">
        <f t="shared" si="2"/>
        <v>0</v>
      </c>
      <c r="BA39" s="33">
        <f t="shared" si="3"/>
        <v>0</v>
      </c>
      <c r="BB39" s="31">
        <f t="shared" si="4"/>
        <v>0</v>
      </c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  <row r="40" ht="12.75" hidden="1" customHeight="1">
      <c r="A40" s="181" t="str">
        <f>'Product Landed Costs (3PL)'!A38</f>
        <v/>
      </c>
      <c r="B40" s="182">
        <v>0.0</v>
      </c>
      <c r="C40" s="183">
        <v>0.0</v>
      </c>
      <c r="D40" s="183">
        <v>0.0</v>
      </c>
      <c r="E40" s="183">
        <v>0.0</v>
      </c>
      <c r="F40" s="183">
        <v>0.0</v>
      </c>
      <c r="G40" s="183">
        <v>0.0</v>
      </c>
      <c r="H40" s="183">
        <v>0.0</v>
      </c>
      <c r="I40" s="183">
        <v>0.0</v>
      </c>
      <c r="J40" s="183">
        <v>0.0</v>
      </c>
      <c r="K40" s="183">
        <v>0.0</v>
      </c>
      <c r="L40" s="183">
        <v>0.0</v>
      </c>
      <c r="M40" s="184">
        <v>0.0</v>
      </c>
      <c r="N40" s="183">
        <v>0.0</v>
      </c>
      <c r="O40" s="183">
        <v>0.0</v>
      </c>
      <c r="P40" s="183">
        <v>0.0</v>
      </c>
      <c r="Q40" s="183">
        <v>0.0</v>
      </c>
      <c r="R40" s="183">
        <v>0.0</v>
      </c>
      <c r="S40" s="183">
        <v>0.0</v>
      </c>
      <c r="T40" s="183">
        <v>0.0</v>
      </c>
      <c r="U40" s="183">
        <v>0.0</v>
      </c>
      <c r="V40" s="183">
        <v>0.0</v>
      </c>
      <c r="W40" s="183">
        <v>0.0</v>
      </c>
      <c r="X40" s="183">
        <v>0.0</v>
      </c>
      <c r="Y40" s="184">
        <v>0.0</v>
      </c>
      <c r="Z40" s="183">
        <v>0.0</v>
      </c>
      <c r="AA40" s="183">
        <v>0.0</v>
      </c>
      <c r="AB40" s="183">
        <v>0.0</v>
      </c>
      <c r="AC40" s="183">
        <v>0.0</v>
      </c>
      <c r="AD40" s="183">
        <v>0.0</v>
      </c>
      <c r="AE40" s="183">
        <v>0.0</v>
      </c>
      <c r="AF40" s="183">
        <v>0.0</v>
      </c>
      <c r="AG40" s="183">
        <v>0.0</v>
      </c>
      <c r="AH40" s="183">
        <v>0.0</v>
      </c>
      <c r="AI40" s="183">
        <v>0.0</v>
      </c>
      <c r="AJ40" s="183">
        <v>0.0</v>
      </c>
      <c r="AK40" s="184">
        <v>0.0</v>
      </c>
      <c r="AL40" s="183">
        <v>0.0</v>
      </c>
      <c r="AM40" s="183">
        <v>0.0</v>
      </c>
      <c r="AN40" s="183">
        <v>0.0</v>
      </c>
      <c r="AO40" s="183">
        <v>0.0</v>
      </c>
      <c r="AP40" s="183">
        <v>0.0</v>
      </c>
      <c r="AQ40" s="183">
        <v>0.0</v>
      </c>
      <c r="AR40" s="183">
        <v>0.0</v>
      </c>
      <c r="AS40" s="183">
        <v>0.0</v>
      </c>
      <c r="AT40" s="183">
        <v>0.0</v>
      </c>
      <c r="AU40" s="182">
        <v>0.0</v>
      </c>
      <c r="AV40" s="183">
        <v>0.0</v>
      </c>
      <c r="AW40" s="184">
        <v>0.0</v>
      </c>
      <c r="AX40" s="3"/>
      <c r="AY40" s="33">
        <f t="shared" si="1"/>
        <v>0</v>
      </c>
      <c r="AZ40" s="31">
        <f t="shared" si="2"/>
        <v>0</v>
      </c>
      <c r="BA40" s="33">
        <f t="shared" si="3"/>
        <v>0</v>
      </c>
      <c r="BB40" s="31">
        <f t="shared" si="4"/>
        <v>0</v>
      </c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</row>
    <row r="41" ht="12.75" hidden="1" customHeight="1">
      <c r="A41" s="181" t="str">
        <f>'Product Landed Costs (3PL)'!A39</f>
        <v/>
      </c>
      <c r="B41" s="182">
        <v>0.0</v>
      </c>
      <c r="C41" s="183">
        <v>0.0</v>
      </c>
      <c r="D41" s="183">
        <v>0.0</v>
      </c>
      <c r="E41" s="183">
        <v>0.0</v>
      </c>
      <c r="F41" s="183">
        <v>0.0</v>
      </c>
      <c r="G41" s="183">
        <v>0.0</v>
      </c>
      <c r="H41" s="183">
        <v>0.0</v>
      </c>
      <c r="I41" s="183">
        <v>0.0</v>
      </c>
      <c r="J41" s="183">
        <v>0.0</v>
      </c>
      <c r="K41" s="183">
        <v>0.0</v>
      </c>
      <c r="L41" s="183">
        <v>0.0</v>
      </c>
      <c r="M41" s="184">
        <v>0.0</v>
      </c>
      <c r="N41" s="183">
        <v>0.0</v>
      </c>
      <c r="O41" s="183">
        <v>0.0</v>
      </c>
      <c r="P41" s="183">
        <v>0.0</v>
      </c>
      <c r="Q41" s="183">
        <v>0.0</v>
      </c>
      <c r="R41" s="183">
        <v>0.0</v>
      </c>
      <c r="S41" s="183">
        <v>0.0</v>
      </c>
      <c r="T41" s="183">
        <v>0.0</v>
      </c>
      <c r="U41" s="183">
        <v>0.0</v>
      </c>
      <c r="V41" s="183">
        <v>0.0</v>
      </c>
      <c r="W41" s="183">
        <v>0.0</v>
      </c>
      <c r="X41" s="183">
        <v>0.0</v>
      </c>
      <c r="Y41" s="184">
        <v>0.0</v>
      </c>
      <c r="Z41" s="183">
        <v>0.0</v>
      </c>
      <c r="AA41" s="183">
        <v>0.0</v>
      </c>
      <c r="AB41" s="183">
        <v>0.0</v>
      </c>
      <c r="AC41" s="183">
        <v>0.0</v>
      </c>
      <c r="AD41" s="183">
        <v>0.0</v>
      </c>
      <c r="AE41" s="183">
        <v>0.0</v>
      </c>
      <c r="AF41" s="183">
        <v>0.0</v>
      </c>
      <c r="AG41" s="183">
        <v>0.0</v>
      </c>
      <c r="AH41" s="183">
        <v>0.0</v>
      </c>
      <c r="AI41" s="183">
        <v>0.0</v>
      </c>
      <c r="AJ41" s="183">
        <v>0.0</v>
      </c>
      <c r="AK41" s="184">
        <v>0.0</v>
      </c>
      <c r="AL41" s="183">
        <v>0.0</v>
      </c>
      <c r="AM41" s="183">
        <v>0.0</v>
      </c>
      <c r="AN41" s="183">
        <v>0.0</v>
      </c>
      <c r="AO41" s="183">
        <v>0.0</v>
      </c>
      <c r="AP41" s="183">
        <v>0.0</v>
      </c>
      <c r="AQ41" s="183">
        <v>0.0</v>
      </c>
      <c r="AR41" s="183">
        <v>0.0</v>
      </c>
      <c r="AS41" s="183">
        <v>0.0</v>
      </c>
      <c r="AT41" s="183">
        <v>0.0</v>
      </c>
      <c r="AU41" s="182">
        <v>0.0</v>
      </c>
      <c r="AV41" s="183">
        <v>0.0</v>
      </c>
      <c r="AW41" s="184">
        <v>0.0</v>
      </c>
      <c r="AX41" s="3"/>
      <c r="AY41" s="33">
        <f t="shared" si="1"/>
        <v>0</v>
      </c>
      <c r="AZ41" s="31">
        <f t="shared" si="2"/>
        <v>0</v>
      </c>
      <c r="BA41" s="33">
        <f t="shared" si="3"/>
        <v>0</v>
      </c>
      <c r="BB41" s="31">
        <f t="shared" si="4"/>
        <v>0</v>
      </c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</row>
    <row r="42" ht="12.75" hidden="1" customHeight="1">
      <c r="A42" s="181" t="str">
        <f>'Product Landed Costs (3PL)'!A40</f>
        <v/>
      </c>
      <c r="B42" s="182">
        <v>0.0</v>
      </c>
      <c r="C42" s="183">
        <v>0.0</v>
      </c>
      <c r="D42" s="183">
        <v>0.0</v>
      </c>
      <c r="E42" s="183">
        <v>0.0</v>
      </c>
      <c r="F42" s="183">
        <v>0.0</v>
      </c>
      <c r="G42" s="183">
        <v>0.0</v>
      </c>
      <c r="H42" s="183">
        <v>0.0</v>
      </c>
      <c r="I42" s="183">
        <v>0.0</v>
      </c>
      <c r="J42" s="183">
        <v>0.0</v>
      </c>
      <c r="K42" s="183">
        <v>0.0</v>
      </c>
      <c r="L42" s="183">
        <v>0.0</v>
      </c>
      <c r="M42" s="184">
        <v>0.0</v>
      </c>
      <c r="N42" s="183">
        <v>0.0</v>
      </c>
      <c r="O42" s="183">
        <v>0.0</v>
      </c>
      <c r="P42" s="183">
        <v>0.0</v>
      </c>
      <c r="Q42" s="183">
        <v>0.0</v>
      </c>
      <c r="R42" s="183">
        <v>0.0</v>
      </c>
      <c r="S42" s="183">
        <v>0.0</v>
      </c>
      <c r="T42" s="183">
        <v>0.0</v>
      </c>
      <c r="U42" s="183">
        <v>0.0</v>
      </c>
      <c r="V42" s="183">
        <v>0.0</v>
      </c>
      <c r="W42" s="183">
        <v>0.0</v>
      </c>
      <c r="X42" s="183">
        <v>0.0</v>
      </c>
      <c r="Y42" s="184">
        <v>0.0</v>
      </c>
      <c r="Z42" s="183">
        <v>0.0</v>
      </c>
      <c r="AA42" s="183">
        <v>0.0</v>
      </c>
      <c r="AB42" s="183">
        <v>0.0</v>
      </c>
      <c r="AC42" s="183">
        <v>0.0</v>
      </c>
      <c r="AD42" s="183">
        <v>0.0</v>
      </c>
      <c r="AE42" s="183">
        <v>0.0</v>
      </c>
      <c r="AF42" s="183">
        <v>0.0</v>
      </c>
      <c r="AG42" s="183">
        <v>0.0</v>
      </c>
      <c r="AH42" s="183">
        <v>0.0</v>
      </c>
      <c r="AI42" s="183">
        <v>0.0</v>
      </c>
      <c r="AJ42" s="183">
        <v>0.0</v>
      </c>
      <c r="AK42" s="184">
        <v>0.0</v>
      </c>
      <c r="AL42" s="183">
        <v>0.0</v>
      </c>
      <c r="AM42" s="183">
        <v>0.0</v>
      </c>
      <c r="AN42" s="183">
        <v>0.0</v>
      </c>
      <c r="AO42" s="183">
        <v>0.0</v>
      </c>
      <c r="AP42" s="183">
        <v>0.0</v>
      </c>
      <c r="AQ42" s="183">
        <v>0.0</v>
      </c>
      <c r="AR42" s="183">
        <v>0.0</v>
      </c>
      <c r="AS42" s="183">
        <v>0.0</v>
      </c>
      <c r="AT42" s="183">
        <v>0.0</v>
      </c>
      <c r="AU42" s="182">
        <v>0.0</v>
      </c>
      <c r="AV42" s="183">
        <v>0.0</v>
      </c>
      <c r="AW42" s="184">
        <v>0.0</v>
      </c>
      <c r="AX42" s="3"/>
      <c r="AY42" s="33">
        <f t="shared" si="1"/>
        <v>0</v>
      </c>
      <c r="AZ42" s="31">
        <f t="shared" si="2"/>
        <v>0</v>
      </c>
      <c r="BA42" s="33">
        <f t="shared" si="3"/>
        <v>0</v>
      </c>
      <c r="BB42" s="31">
        <f t="shared" si="4"/>
        <v>0</v>
      </c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ht="12.75" hidden="1" customHeight="1">
      <c r="A43" s="181" t="str">
        <f>'Product Landed Costs (3PL)'!A41</f>
        <v/>
      </c>
      <c r="B43" s="182">
        <v>0.0</v>
      </c>
      <c r="C43" s="183">
        <v>0.0</v>
      </c>
      <c r="D43" s="183">
        <v>0.0</v>
      </c>
      <c r="E43" s="183">
        <v>0.0</v>
      </c>
      <c r="F43" s="183">
        <v>0.0</v>
      </c>
      <c r="G43" s="183">
        <v>0.0</v>
      </c>
      <c r="H43" s="183">
        <v>0.0</v>
      </c>
      <c r="I43" s="183">
        <v>0.0</v>
      </c>
      <c r="J43" s="183">
        <v>0.0</v>
      </c>
      <c r="K43" s="183">
        <v>0.0</v>
      </c>
      <c r="L43" s="183">
        <v>0.0</v>
      </c>
      <c r="M43" s="184">
        <v>0.0</v>
      </c>
      <c r="N43" s="183">
        <v>0.0</v>
      </c>
      <c r="O43" s="183">
        <v>0.0</v>
      </c>
      <c r="P43" s="183">
        <v>0.0</v>
      </c>
      <c r="Q43" s="183">
        <v>0.0</v>
      </c>
      <c r="R43" s="183">
        <v>0.0</v>
      </c>
      <c r="S43" s="183">
        <v>0.0</v>
      </c>
      <c r="T43" s="183">
        <v>0.0</v>
      </c>
      <c r="U43" s="183">
        <v>0.0</v>
      </c>
      <c r="V43" s="183">
        <v>0.0</v>
      </c>
      <c r="W43" s="183">
        <v>0.0</v>
      </c>
      <c r="X43" s="183">
        <v>0.0</v>
      </c>
      <c r="Y43" s="184">
        <v>0.0</v>
      </c>
      <c r="Z43" s="183">
        <v>0.0</v>
      </c>
      <c r="AA43" s="183">
        <v>0.0</v>
      </c>
      <c r="AB43" s="183">
        <v>0.0</v>
      </c>
      <c r="AC43" s="183">
        <v>0.0</v>
      </c>
      <c r="AD43" s="183">
        <v>0.0</v>
      </c>
      <c r="AE43" s="183">
        <v>0.0</v>
      </c>
      <c r="AF43" s="183">
        <v>0.0</v>
      </c>
      <c r="AG43" s="183">
        <v>0.0</v>
      </c>
      <c r="AH43" s="183">
        <v>0.0</v>
      </c>
      <c r="AI43" s="183">
        <v>0.0</v>
      </c>
      <c r="AJ43" s="183">
        <v>0.0</v>
      </c>
      <c r="AK43" s="184">
        <v>0.0</v>
      </c>
      <c r="AL43" s="183">
        <v>0.0</v>
      </c>
      <c r="AM43" s="183">
        <v>0.0</v>
      </c>
      <c r="AN43" s="183">
        <v>0.0</v>
      </c>
      <c r="AO43" s="183">
        <v>0.0</v>
      </c>
      <c r="AP43" s="183">
        <v>0.0</v>
      </c>
      <c r="AQ43" s="183">
        <v>0.0</v>
      </c>
      <c r="AR43" s="183">
        <v>0.0</v>
      </c>
      <c r="AS43" s="183">
        <v>0.0</v>
      </c>
      <c r="AT43" s="183">
        <v>0.0</v>
      </c>
      <c r="AU43" s="182">
        <v>0.0</v>
      </c>
      <c r="AV43" s="183">
        <v>0.0</v>
      </c>
      <c r="AW43" s="184">
        <v>0.0</v>
      </c>
      <c r="AX43" s="3"/>
      <c r="AY43" s="33">
        <f t="shared" si="1"/>
        <v>0</v>
      </c>
      <c r="AZ43" s="31">
        <f t="shared" si="2"/>
        <v>0</v>
      </c>
      <c r="BA43" s="33">
        <f t="shared" si="3"/>
        <v>0</v>
      </c>
      <c r="BB43" s="31">
        <f t="shared" si="4"/>
        <v>0</v>
      </c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ht="12.75" hidden="1" customHeight="1">
      <c r="A44" s="181" t="str">
        <f>'Product Landed Costs (3PL)'!A42</f>
        <v/>
      </c>
      <c r="B44" s="182">
        <v>0.0</v>
      </c>
      <c r="C44" s="183">
        <v>0.0</v>
      </c>
      <c r="D44" s="183">
        <v>0.0</v>
      </c>
      <c r="E44" s="183">
        <v>0.0</v>
      </c>
      <c r="F44" s="183">
        <v>0.0</v>
      </c>
      <c r="G44" s="183">
        <v>0.0</v>
      </c>
      <c r="H44" s="183">
        <v>0.0</v>
      </c>
      <c r="I44" s="183">
        <v>0.0</v>
      </c>
      <c r="J44" s="183">
        <v>0.0</v>
      </c>
      <c r="K44" s="183">
        <v>0.0</v>
      </c>
      <c r="L44" s="183">
        <v>0.0</v>
      </c>
      <c r="M44" s="184">
        <v>0.0</v>
      </c>
      <c r="N44" s="183">
        <v>0.0</v>
      </c>
      <c r="O44" s="183">
        <v>0.0</v>
      </c>
      <c r="P44" s="183">
        <v>0.0</v>
      </c>
      <c r="Q44" s="183">
        <v>0.0</v>
      </c>
      <c r="R44" s="183">
        <v>0.0</v>
      </c>
      <c r="S44" s="183">
        <v>0.0</v>
      </c>
      <c r="T44" s="183">
        <v>0.0</v>
      </c>
      <c r="U44" s="183">
        <v>0.0</v>
      </c>
      <c r="V44" s="183">
        <v>0.0</v>
      </c>
      <c r="W44" s="183">
        <v>0.0</v>
      </c>
      <c r="X44" s="183">
        <v>0.0</v>
      </c>
      <c r="Y44" s="184">
        <v>0.0</v>
      </c>
      <c r="Z44" s="183">
        <v>0.0</v>
      </c>
      <c r="AA44" s="183">
        <v>0.0</v>
      </c>
      <c r="AB44" s="183">
        <v>0.0</v>
      </c>
      <c r="AC44" s="183">
        <v>0.0</v>
      </c>
      <c r="AD44" s="183">
        <v>0.0</v>
      </c>
      <c r="AE44" s="183">
        <v>0.0</v>
      </c>
      <c r="AF44" s="183">
        <v>0.0</v>
      </c>
      <c r="AG44" s="183">
        <v>0.0</v>
      </c>
      <c r="AH44" s="183">
        <v>0.0</v>
      </c>
      <c r="AI44" s="183">
        <v>0.0</v>
      </c>
      <c r="AJ44" s="183">
        <v>0.0</v>
      </c>
      <c r="AK44" s="184">
        <v>0.0</v>
      </c>
      <c r="AL44" s="183">
        <v>0.0</v>
      </c>
      <c r="AM44" s="183">
        <v>0.0</v>
      </c>
      <c r="AN44" s="183">
        <v>0.0</v>
      </c>
      <c r="AO44" s="183">
        <v>0.0</v>
      </c>
      <c r="AP44" s="183">
        <v>0.0</v>
      </c>
      <c r="AQ44" s="183">
        <v>0.0</v>
      </c>
      <c r="AR44" s="183">
        <v>0.0</v>
      </c>
      <c r="AS44" s="183">
        <v>0.0</v>
      </c>
      <c r="AT44" s="183">
        <v>0.0</v>
      </c>
      <c r="AU44" s="182">
        <v>0.0</v>
      </c>
      <c r="AV44" s="183">
        <v>0.0</v>
      </c>
      <c r="AW44" s="184">
        <v>0.0</v>
      </c>
      <c r="AX44" s="3"/>
      <c r="AY44" s="33">
        <f t="shared" si="1"/>
        <v>0</v>
      </c>
      <c r="AZ44" s="31">
        <f t="shared" si="2"/>
        <v>0</v>
      </c>
      <c r="BA44" s="33">
        <f t="shared" si="3"/>
        <v>0</v>
      </c>
      <c r="BB44" s="31">
        <f t="shared" si="4"/>
        <v>0</v>
      </c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</row>
    <row r="45" ht="12.75" hidden="1" customHeight="1">
      <c r="A45" s="181" t="str">
        <f>'Product Landed Costs (3PL)'!A43</f>
        <v/>
      </c>
      <c r="B45" s="182">
        <v>0.0</v>
      </c>
      <c r="C45" s="183">
        <v>0.0</v>
      </c>
      <c r="D45" s="183">
        <v>0.0</v>
      </c>
      <c r="E45" s="183">
        <v>0.0</v>
      </c>
      <c r="F45" s="183">
        <v>0.0</v>
      </c>
      <c r="G45" s="183">
        <v>0.0</v>
      </c>
      <c r="H45" s="183">
        <v>0.0</v>
      </c>
      <c r="I45" s="183">
        <v>0.0</v>
      </c>
      <c r="J45" s="183">
        <v>0.0</v>
      </c>
      <c r="K45" s="183">
        <v>0.0</v>
      </c>
      <c r="L45" s="183">
        <v>0.0</v>
      </c>
      <c r="M45" s="184">
        <v>0.0</v>
      </c>
      <c r="N45" s="183">
        <v>0.0</v>
      </c>
      <c r="O45" s="183">
        <v>0.0</v>
      </c>
      <c r="P45" s="183">
        <v>0.0</v>
      </c>
      <c r="Q45" s="183">
        <v>0.0</v>
      </c>
      <c r="R45" s="183">
        <v>0.0</v>
      </c>
      <c r="S45" s="183">
        <v>0.0</v>
      </c>
      <c r="T45" s="183">
        <v>0.0</v>
      </c>
      <c r="U45" s="183">
        <v>0.0</v>
      </c>
      <c r="V45" s="183">
        <v>0.0</v>
      </c>
      <c r="W45" s="183">
        <v>0.0</v>
      </c>
      <c r="X45" s="183">
        <v>0.0</v>
      </c>
      <c r="Y45" s="184">
        <v>0.0</v>
      </c>
      <c r="Z45" s="183">
        <v>0.0</v>
      </c>
      <c r="AA45" s="183">
        <v>0.0</v>
      </c>
      <c r="AB45" s="183">
        <v>0.0</v>
      </c>
      <c r="AC45" s="183">
        <v>0.0</v>
      </c>
      <c r="AD45" s="183">
        <v>0.0</v>
      </c>
      <c r="AE45" s="183">
        <v>0.0</v>
      </c>
      <c r="AF45" s="183">
        <v>0.0</v>
      </c>
      <c r="AG45" s="183">
        <v>0.0</v>
      </c>
      <c r="AH45" s="183">
        <v>0.0</v>
      </c>
      <c r="AI45" s="183">
        <v>0.0</v>
      </c>
      <c r="AJ45" s="183">
        <v>0.0</v>
      </c>
      <c r="AK45" s="184">
        <v>0.0</v>
      </c>
      <c r="AL45" s="183">
        <v>0.0</v>
      </c>
      <c r="AM45" s="183">
        <v>0.0</v>
      </c>
      <c r="AN45" s="183">
        <v>0.0</v>
      </c>
      <c r="AO45" s="183">
        <v>0.0</v>
      </c>
      <c r="AP45" s="183">
        <v>0.0</v>
      </c>
      <c r="AQ45" s="183">
        <v>0.0</v>
      </c>
      <c r="AR45" s="183">
        <v>0.0</v>
      </c>
      <c r="AS45" s="183">
        <v>0.0</v>
      </c>
      <c r="AT45" s="183">
        <v>0.0</v>
      </c>
      <c r="AU45" s="182">
        <v>0.0</v>
      </c>
      <c r="AV45" s="183">
        <v>0.0</v>
      </c>
      <c r="AW45" s="184">
        <v>0.0</v>
      </c>
      <c r="AX45" s="3"/>
      <c r="AY45" s="33">
        <f t="shared" si="1"/>
        <v>0</v>
      </c>
      <c r="AZ45" s="31">
        <f t="shared" si="2"/>
        <v>0</v>
      </c>
      <c r="BA45" s="33">
        <f t="shared" si="3"/>
        <v>0</v>
      </c>
      <c r="BB45" s="31">
        <f t="shared" si="4"/>
        <v>0</v>
      </c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</row>
    <row r="46" ht="12.75" hidden="1" customHeight="1">
      <c r="A46" s="181" t="str">
        <f>'Product Landed Costs (3PL)'!A44</f>
        <v/>
      </c>
      <c r="B46" s="182">
        <v>0.0</v>
      </c>
      <c r="C46" s="183">
        <v>0.0</v>
      </c>
      <c r="D46" s="183">
        <v>0.0</v>
      </c>
      <c r="E46" s="183">
        <v>0.0</v>
      </c>
      <c r="F46" s="183">
        <v>0.0</v>
      </c>
      <c r="G46" s="183">
        <v>0.0</v>
      </c>
      <c r="H46" s="183">
        <v>0.0</v>
      </c>
      <c r="I46" s="183">
        <v>0.0</v>
      </c>
      <c r="J46" s="183">
        <v>0.0</v>
      </c>
      <c r="K46" s="183">
        <v>0.0</v>
      </c>
      <c r="L46" s="183">
        <v>0.0</v>
      </c>
      <c r="M46" s="184">
        <v>0.0</v>
      </c>
      <c r="N46" s="183">
        <v>0.0</v>
      </c>
      <c r="O46" s="183">
        <v>0.0</v>
      </c>
      <c r="P46" s="183">
        <v>0.0</v>
      </c>
      <c r="Q46" s="183">
        <v>0.0</v>
      </c>
      <c r="R46" s="183">
        <v>0.0</v>
      </c>
      <c r="S46" s="183">
        <v>0.0</v>
      </c>
      <c r="T46" s="183">
        <v>0.0</v>
      </c>
      <c r="U46" s="183">
        <v>0.0</v>
      </c>
      <c r="V46" s="183">
        <v>0.0</v>
      </c>
      <c r="W46" s="183">
        <v>0.0</v>
      </c>
      <c r="X46" s="183">
        <v>0.0</v>
      </c>
      <c r="Y46" s="184">
        <v>0.0</v>
      </c>
      <c r="Z46" s="183">
        <v>0.0</v>
      </c>
      <c r="AA46" s="183">
        <v>0.0</v>
      </c>
      <c r="AB46" s="183">
        <v>0.0</v>
      </c>
      <c r="AC46" s="183">
        <v>0.0</v>
      </c>
      <c r="AD46" s="183">
        <v>0.0</v>
      </c>
      <c r="AE46" s="183">
        <v>0.0</v>
      </c>
      <c r="AF46" s="183">
        <v>0.0</v>
      </c>
      <c r="AG46" s="183">
        <v>0.0</v>
      </c>
      <c r="AH46" s="183">
        <v>0.0</v>
      </c>
      <c r="AI46" s="183">
        <v>0.0</v>
      </c>
      <c r="AJ46" s="183">
        <v>0.0</v>
      </c>
      <c r="AK46" s="184">
        <v>0.0</v>
      </c>
      <c r="AL46" s="183">
        <v>0.0</v>
      </c>
      <c r="AM46" s="183">
        <v>0.0</v>
      </c>
      <c r="AN46" s="183">
        <v>0.0</v>
      </c>
      <c r="AO46" s="183">
        <v>0.0</v>
      </c>
      <c r="AP46" s="183">
        <v>0.0</v>
      </c>
      <c r="AQ46" s="183">
        <v>0.0</v>
      </c>
      <c r="AR46" s="183">
        <v>0.0</v>
      </c>
      <c r="AS46" s="183">
        <v>0.0</v>
      </c>
      <c r="AT46" s="183">
        <v>0.0</v>
      </c>
      <c r="AU46" s="182">
        <v>0.0</v>
      </c>
      <c r="AV46" s="183">
        <v>0.0</v>
      </c>
      <c r="AW46" s="184">
        <v>0.0</v>
      </c>
      <c r="AX46" s="3"/>
      <c r="AY46" s="33">
        <f t="shared" si="1"/>
        <v>0</v>
      </c>
      <c r="AZ46" s="31">
        <f t="shared" si="2"/>
        <v>0</v>
      </c>
      <c r="BA46" s="33">
        <f t="shared" si="3"/>
        <v>0</v>
      </c>
      <c r="BB46" s="31">
        <f t="shared" si="4"/>
        <v>0</v>
      </c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</row>
    <row r="47" ht="12.75" hidden="1" customHeight="1">
      <c r="A47" s="181" t="str">
        <f>'Product Landed Costs (3PL)'!A45</f>
        <v/>
      </c>
      <c r="B47" s="182">
        <v>0.0</v>
      </c>
      <c r="C47" s="183">
        <v>0.0</v>
      </c>
      <c r="D47" s="183">
        <v>0.0</v>
      </c>
      <c r="E47" s="183">
        <v>0.0</v>
      </c>
      <c r="F47" s="183">
        <v>0.0</v>
      </c>
      <c r="G47" s="183">
        <v>0.0</v>
      </c>
      <c r="H47" s="183">
        <v>0.0</v>
      </c>
      <c r="I47" s="183">
        <v>0.0</v>
      </c>
      <c r="J47" s="183">
        <v>0.0</v>
      </c>
      <c r="K47" s="183">
        <v>0.0</v>
      </c>
      <c r="L47" s="183">
        <v>0.0</v>
      </c>
      <c r="M47" s="184">
        <v>0.0</v>
      </c>
      <c r="N47" s="183">
        <v>0.0</v>
      </c>
      <c r="O47" s="183">
        <v>0.0</v>
      </c>
      <c r="P47" s="183">
        <v>0.0</v>
      </c>
      <c r="Q47" s="183">
        <v>0.0</v>
      </c>
      <c r="R47" s="183">
        <v>0.0</v>
      </c>
      <c r="S47" s="183">
        <v>0.0</v>
      </c>
      <c r="T47" s="183">
        <v>0.0</v>
      </c>
      <c r="U47" s="183">
        <v>0.0</v>
      </c>
      <c r="V47" s="183">
        <v>0.0</v>
      </c>
      <c r="W47" s="183">
        <v>0.0</v>
      </c>
      <c r="X47" s="183">
        <v>0.0</v>
      </c>
      <c r="Y47" s="184">
        <v>0.0</v>
      </c>
      <c r="Z47" s="183">
        <v>0.0</v>
      </c>
      <c r="AA47" s="183">
        <v>0.0</v>
      </c>
      <c r="AB47" s="183">
        <v>0.0</v>
      </c>
      <c r="AC47" s="183">
        <v>0.0</v>
      </c>
      <c r="AD47" s="183">
        <v>0.0</v>
      </c>
      <c r="AE47" s="183">
        <v>0.0</v>
      </c>
      <c r="AF47" s="183">
        <v>0.0</v>
      </c>
      <c r="AG47" s="183">
        <v>0.0</v>
      </c>
      <c r="AH47" s="183">
        <v>0.0</v>
      </c>
      <c r="AI47" s="183">
        <v>0.0</v>
      </c>
      <c r="AJ47" s="183">
        <v>0.0</v>
      </c>
      <c r="AK47" s="184">
        <v>0.0</v>
      </c>
      <c r="AL47" s="183">
        <v>0.0</v>
      </c>
      <c r="AM47" s="183">
        <v>0.0</v>
      </c>
      <c r="AN47" s="183">
        <v>0.0</v>
      </c>
      <c r="AO47" s="183">
        <v>0.0</v>
      </c>
      <c r="AP47" s="183">
        <v>0.0</v>
      </c>
      <c r="AQ47" s="183">
        <v>0.0</v>
      </c>
      <c r="AR47" s="183">
        <v>0.0</v>
      </c>
      <c r="AS47" s="183">
        <v>0.0</v>
      </c>
      <c r="AT47" s="183">
        <v>0.0</v>
      </c>
      <c r="AU47" s="182">
        <v>0.0</v>
      </c>
      <c r="AV47" s="183">
        <v>0.0</v>
      </c>
      <c r="AW47" s="184">
        <v>0.0</v>
      </c>
      <c r="AX47" s="3"/>
      <c r="AY47" s="33">
        <f t="shared" si="1"/>
        <v>0</v>
      </c>
      <c r="AZ47" s="31">
        <f t="shared" si="2"/>
        <v>0</v>
      </c>
      <c r="BA47" s="33">
        <f t="shared" si="3"/>
        <v>0</v>
      </c>
      <c r="BB47" s="31">
        <f t="shared" si="4"/>
        <v>0</v>
      </c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ht="12.75" hidden="1" customHeight="1">
      <c r="A48" s="181" t="str">
        <f>'Product Landed Costs (3PL)'!A46</f>
        <v/>
      </c>
      <c r="B48" s="182">
        <v>0.0</v>
      </c>
      <c r="C48" s="183">
        <v>0.0</v>
      </c>
      <c r="D48" s="183">
        <v>0.0</v>
      </c>
      <c r="E48" s="183">
        <v>0.0</v>
      </c>
      <c r="F48" s="183">
        <v>0.0</v>
      </c>
      <c r="G48" s="183">
        <v>0.0</v>
      </c>
      <c r="H48" s="183">
        <v>0.0</v>
      </c>
      <c r="I48" s="183">
        <v>0.0</v>
      </c>
      <c r="J48" s="183">
        <v>0.0</v>
      </c>
      <c r="K48" s="183">
        <v>0.0</v>
      </c>
      <c r="L48" s="183">
        <v>0.0</v>
      </c>
      <c r="M48" s="184">
        <v>0.0</v>
      </c>
      <c r="N48" s="183">
        <v>0.0</v>
      </c>
      <c r="O48" s="183">
        <v>0.0</v>
      </c>
      <c r="P48" s="183">
        <v>0.0</v>
      </c>
      <c r="Q48" s="183">
        <v>0.0</v>
      </c>
      <c r="R48" s="183">
        <v>0.0</v>
      </c>
      <c r="S48" s="183">
        <v>0.0</v>
      </c>
      <c r="T48" s="183">
        <v>0.0</v>
      </c>
      <c r="U48" s="183">
        <v>0.0</v>
      </c>
      <c r="V48" s="183">
        <v>0.0</v>
      </c>
      <c r="W48" s="183">
        <v>0.0</v>
      </c>
      <c r="X48" s="183">
        <v>0.0</v>
      </c>
      <c r="Y48" s="184">
        <v>0.0</v>
      </c>
      <c r="Z48" s="183">
        <v>0.0</v>
      </c>
      <c r="AA48" s="183">
        <v>0.0</v>
      </c>
      <c r="AB48" s="183">
        <v>0.0</v>
      </c>
      <c r="AC48" s="183">
        <v>0.0</v>
      </c>
      <c r="AD48" s="183">
        <v>0.0</v>
      </c>
      <c r="AE48" s="183">
        <v>0.0</v>
      </c>
      <c r="AF48" s="183">
        <v>0.0</v>
      </c>
      <c r="AG48" s="183">
        <v>0.0</v>
      </c>
      <c r="AH48" s="183">
        <v>0.0</v>
      </c>
      <c r="AI48" s="183">
        <v>0.0</v>
      </c>
      <c r="AJ48" s="183">
        <v>0.0</v>
      </c>
      <c r="AK48" s="184">
        <v>0.0</v>
      </c>
      <c r="AL48" s="183">
        <v>0.0</v>
      </c>
      <c r="AM48" s="183">
        <v>0.0</v>
      </c>
      <c r="AN48" s="183">
        <v>0.0</v>
      </c>
      <c r="AO48" s="183">
        <v>0.0</v>
      </c>
      <c r="AP48" s="183">
        <v>0.0</v>
      </c>
      <c r="AQ48" s="183">
        <v>0.0</v>
      </c>
      <c r="AR48" s="183">
        <v>0.0</v>
      </c>
      <c r="AS48" s="183">
        <v>0.0</v>
      </c>
      <c r="AT48" s="183">
        <v>0.0</v>
      </c>
      <c r="AU48" s="182">
        <v>0.0</v>
      </c>
      <c r="AV48" s="183">
        <v>0.0</v>
      </c>
      <c r="AW48" s="184">
        <v>0.0</v>
      </c>
      <c r="AX48" s="3"/>
      <c r="AY48" s="33">
        <f t="shared" si="1"/>
        <v>0</v>
      </c>
      <c r="AZ48" s="31">
        <f t="shared" si="2"/>
        <v>0</v>
      </c>
      <c r="BA48" s="33">
        <f t="shared" si="3"/>
        <v>0</v>
      </c>
      <c r="BB48" s="31">
        <f t="shared" si="4"/>
        <v>0</v>
      </c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</row>
    <row r="49" ht="12.75" hidden="1" customHeight="1">
      <c r="A49" s="181" t="str">
        <f>'Product Landed Costs (3PL)'!A47</f>
        <v/>
      </c>
      <c r="B49" s="182">
        <v>0.0</v>
      </c>
      <c r="C49" s="183">
        <v>0.0</v>
      </c>
      <c r="D49" s="183">
        <v>0.0</v>
      </c>
      <c r="E49" s="183">
        <v>0.0</v>
      </c>
      <c r="F49" s="183">
        <v>0.0</v>
      </c>
      <c r="G49" s="183">
        <v>0.0</v>
      </c>
      <c r="H49" s="183">
        <v>0.0</v>
      </c>
      <c r="I49" s="183">
        <v>0.0</v>
      </c>
      <c r="J49" s="183">
        <v>0.0</v>
      </c>
      <c r="K49" s="183">
        <v>0.0</v>
      </c>
      <c r="L49" s="183">
        <v>0.0</v>
      </c>
      <c r="M49" s="184">
        <v>0.0</v>
      </c>
      <c r="N49" s="183">
        <v>0.0</v>
      </c>
      <c r="O49" s="183">
        <v>0.0</v>
      </c>
      <c r="P49" s="183">
        <v>0.0</v>
      </c>
      <c r="Q49" s="183">
        <v>0.0</v>
      </c>
      <c r="R49" s="183">
        <v>0.0</v>
      </c>
      <c r="S49" s="183">
        <v>0.0</v>
      </c>
      <c r="T49" s="183">
        <v>0.0</v>
      </c>
      <c r="U49" s="183">
        <v>0.0</v>
      </c>
      <c r="V49" s="183">
        <v>0.0</v>
      </c>
      <c r="W49" s="183">
        <v>0.0</v>
      </c>
      <c r="X49" s="183">
        <v>0.0</v>
      </c>
      <c r="Y49" s="184">
        <v>0.0</v>
      </c>
      <c r="Z49" s="183">
        <v>0.0</v>
      </c>
      <c r="AA49" s="183">
        <v>0.0</v>
      </c>
      <c r="AB49" s="183">
        <v>0.0</v>
      </c>
      <c r="AC49" s="183">
        <v>0.0</v>
      </c>
      <c r="AD49" s="183">
        <v>0.0</v>
      </c>
      <c r="AE49" s="183">
        <v>0.0</v>
      </c>
      <c r="AF49" s="183">
        <v>0.0</v>
      </c>
      <c r="AG49" s="183">
        <v>0.0</v>
      </c>
      <c r="AH49" s="183">
        <v>0.0</v>
      </c>
      <c r="AI49" s="183">
        <v>0.0</v>
      </c>
      <c r="AJ49" s="183">
        <v>0.0</v>
      </c>
      <c r="AK49" s="184">
        <v>0.0</v>
      </c>
      <c r="AL49" s="183">
        <v>0.0</v>
      </c>
      <c r="AM49" s="183">
        <v>0.0</v>
      </c>
      <c r="AN49" s="183">
        <v>0.0</v>
      </c>
      <c r="AO49" s="183">
        <v>0.0</v>
      </c>
      <c r="AP49" s="183">
        <v>0.0</v>
      </c>
      <c r="AQ49" s="183">
        <v>0.0</v>
      </c>
      <c r="AR49" s="183">
        <v>0.0</v>
      </c>
      <c r="AS49" s="183">
        <v>0.0</v>
      </c>
      <c r="AT49" s="183">
        <v>0.0</v>
      </c>
      <c r="AU49" s="182">
        <v>0.0</v>
      </c>
      <c r="AV49" s="183">
        <v>0.0</v>
      </c>
      <c r="AW49" s="184">
        <v>0.0</v>
      </c>
      <c r="AX49" s="3"/>
      <c r="AY49" s="33">
        <f t="shared" si="1"/>
        <v>0</v>
      </c>
      <c r="AZ49" s="31">
        <f t="shared" si="2"/>
        <v>0</v>
      </c>
      <c r="BA49" s="33">
        <f t="shared" si="3"/>
        <v>0</v>
      </c>
      <c r="BB49" s="31">
        <f t="shared" si="4"/>
        <v>0</v>
      </c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</row>
    <row r="50" ht="12.75" hidden="1" customHeight="1">
      <c r="A50" s="181" t="str">
        <f>'Product Landed Costs (3PL)'!A48</f>
        <v/>
      </c>
      <c r="B50" s="182">
        <v>0.0</v>
      </c>
      <c r="C50" s="183">
        <v>0.0</v>
      </c>
      <c r="D50" s="183">
        <v>0.0</v>
      </c>
      <c r="E50" s="183">
        <v>0.0</v>
      </c>
      <c r="F50" s="183">
        <v>0.0</v>
      </c>
      <c r="G50" s="183">
        <v>0.0</v>
      </c>
      <c r="H50" s="183">
        <v>0.0</v>
      </c>
      <c r="I50" s="183">
        <v>0.0</v>
      </c>
      <c r="J50" s="183">
        <v>0.0</v>
      </c>
      <c r="K50" s="183">
        <v>0.0</v>
      </c>
      <c r="L50" s="183">
        <v>0.0</v>
      </c>
      <c r="M50" s="184">
        <v>0.0</v>
      </c>
      <c r="N50" s="183">
        <v>0.0</v>
      </c>
      <c r="O50" s="183">
        <v>0.0</v>
      </c>
      <c r="P50" s="183">
        <v>0.0</v>
      </c>
      <c r="Q50" s="183">
        <v>0.0</v>
      </c>
      <c r="R50" s="183">
        <v>0.0</v>
      </c>
      <c r="S50" s="183">
        <v>0.0</v>
      </c>
      <c r="T50" s="183">
        <v>0.0</v>
      </c>
      <c r="U50" s="183">
        <v>0.0</v>
      </c>
      <c r="V50" s="183">
        <v>0.0</v>
      </c>
      <c r="W50" s="183">
        <v>0.0</v>
      </c>
      <c r="X50" s="183">
        <v>0.0</v>
      </c>
      <c r="Y50" s="184">
        <v>0.0</v>
      </c>
      <c r="Z50" s="183">
        <v>0.0</v>
      </c>
      <c r="AA50" s="183">
        <v>0.0</v>
      </c>
      <c r="AB50" s="183">
        <v>0.0</v>
      </c>
      <c r="AC50" s="183">
        <v>0.0</v>
      </c>
      <c r="AD50" s="183">
        <v>0.0</v>
      </c>
      <c r="AE50" s="183">
        <v>0.0</v>
      </c>
      <c r="AF50" s="183">
        <v>0.0</v>
      </c>
      <c r="AG50" s="183">
        <v>0.0</v>
      </c>
      <c r="AH50" s="183">
        <v>0.0</v>
      </c>
      <c r="AI50" s="183">
        <v>0.0</v>
      </c>
      <c r="AJ50" s="183">
        <v>0.0</v>
      </c>
      <c r="AK50" s="184">
        <v>0.0</v>
      </c>
      <c r="AL50" s="183">
        <v>0.0</v>
      </c>
      <c r="AM50" s="183">
        <v>0.0</v>
      </c>
      <c r="AN50" s="183">
        <v>0.0</v>
      </c>
      <c r="AO50" s="183">
        <v>0.0</v>
      </c>
      <c r="AP50" s="183">
        <v>0.0</v>
      </c>
      <c r="AQ50" s="183">
        <v>0.0</v>
      </c>
      <c r="AR50" s="183">
        <v>0.0</v>
      </c>
      <c r="AS50" s="183">
        <v>0.0</v>
      </c>
      <c r="AT50" s="183">
        <v>0.0</v>
      </c>
      <c r="AU50" s="182">
        <v>0.0</v>
      </c>
      <c r="AV50" s="183">
        <v>0.0</v>
      </c>
      <c r="AW50" s="184">
        <v>0.0</v>
      </c>
      <c r="AX50" s="3"/>
      <c r="AY50" s="33">
        <f t="shared" si="1"/>
        <v>0</v>
      </c>
      <c r="AZ50" s="31">
        <f t="shared" si="2"/>
        <v>0</v>
      </c>
      <c r="BA50" s="33">
        <f t="shared" si="3"/>
        <v>0</v>
      </c>
      <c r="BB50" s="31">
        <f t="shared" si="4"/>
        <v>0</v>
      </c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</row>
    <row r="51" ht="12.75" hidden="1" customHeight="1">
      <c r="A51" s="181" t="str">
        <f>'Product Landed Costs (3PL)'!A49</f>
        <v/>
      </c>
      <c r="B51" s="182">
        <v>0.0</v>
      </c>
      <c r="C51" s="183">
        <v>0.0</v>
      </c>
      <c r="D51" s="183">
        <v>0.0</v>
      </c>
      <c r="E51" s="183">
        <v>0.0</v>
      </c>
      <c r="F51" s="183">
        <v>0.0</v>
      </c>
      <c r="G51" s="183">
        <v>0.0</v>
      </c>
      <c r="H51" s="183">
        <v>0.0</v>
      </c>
      <c r="I51" s="183">
        <v>0.0</v>
      </c>
      <c r="J51" s="183">
        <v>0.0</v>
      </c>
      <c r="K51" s="183">
        <v>0.0</v>
      </c>
      <c r="L51" s="183">
        <v>0.0</v>
      </c>
      <c r="M51" s="184">
        <v>0.0</v>
      </c>
      <c r="N51" s="183">
        <v>0.0</v>
      </c>
      <c r="O51" s="183">
        <v>0.0</v>
      </c>
      <c r="P51" s="183">
        <v>0.0</v>
      </c>
      <c r="Q51" s="183">
        <v>0.0</v>
      </c>
      <c r="R51" s="183">
        <v>0.0</v>
      </c>
      <c r="S51" s="183">
        <v>0.0</v>
      </c>
      <c r="T51" s="183">
        <v>0.0</v>
      </c>
      <c r="U51" s="183">
        <v>0.0</v>
      </c>
      <c r="V51" s="183">
        <v>0.0</v>
      </c>
      <c r="W51" s="183">
        <v>0.0</v>
      </c>
      <c r="X51" s="183">
        <v>0.0</v>
      </c>
      <c r="Y51" s="184">
        <v>0.0</v>
      </c>
      <c r="Z51" s="183">
        <v>0.0</v>
      </c>
      <c r="AA51" s="183">
        <v>0.0</v>
      </c>
      <c r="AB51" s="183">
        <v>0.0</v>
      </c>
      <c r="AC51" s="183">
        <v>0.0</v>
      </c>
      <c r="AD51" s="183">
        <v>0.0</v>
      </c>
      <c r="AE51" s="183">
        <v>0.0</v>
      </c>
      <c r="AF51" s="183">
        <v>0.0</v>
      </c>
      <c r="AG51" s="183">
        <v>0.0</v>
      </c>
      <c r="AH51" s="183">
        <v>0.0</v>
      </c>
      <c r="AI51" s="183">
        <v>0.0</v>
      </c>
      <c r="AJ51" s="183">
        <v>0.0</v>
      </c>
      <c r="AK51" s="184">
        <v>0.0</v>
      </c>
      <c r="AL51" s="183">
        <v>0.0</v>
      </c>
      <c r="AM51" s="183">
        <v>0.0</v>
      </c>
      <c r="AN51" s="183">
        <v>0.0</v>
      </c>
      <c r="AO51" s="183">
        <v>0.0</v>
      </c>
      <c r="AP51" s="183">
        <v>0.0</v>
      </c>
      <c r="AQ51" s="183">
        <v>0.0</v>
      </c>
      <c r="AR51" s="183">
        <v>0.0</v>
      </c>
      <c r="AS51" s="183">
        <v>0.0</v>
      </c>
      <c r="AT51" s="183">
        <v>0.0</v>
      </c>
      <c r="AU51" s="182">
        <v>0.0</v>
      </c>
      <c r="AV51" s="183">
        <v>0.0</v>
      </c>
      <c r="AW51" s="184">
        <v>0.0</v>
      </c>
      <c r="AX51" s="3"/>
      <c r="AY51" s="33">
        <f t="shared" si="1"/>
        <v>0</v>
      </c>
      <c r="AZ51" s="31">
        <f t="shared" si="2"/>
        <v>0</v>
      </c>
      <c r="BA51" s="33">
        <f t="shared" si="3"/>
        <v>0</v>
      </c>
      <c r="BB51" s="31">
        <f t="shared" si="4"/>
        <v>0</v>
      </c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</row>
    <row r="52" ht="12.75" hidden="1" customHeight="1">
      <c r="A52" s="181" t="str">
        <f>'Product Landed Costs (3PL)'!A50</f>
        <v/>
      </c>
      <c r="B52" s="182">
        <v>0.0</v>
      </c>
      <c r="C52" s="183">
        <v>0.0</v>
      </c>
      <c r="D52" s="183">
        <v>0.0</v>
      </c>
      <c r="E52" s="183">
        <v>0.0</v>
      </c>
      <c r="F52" s="183">
        <v>0.0</v>
      </c>
      <c r="G52" s="183">
        <v>0.0</v>
      </c>
      <c r="H52" s="183">
        <v>0.0</v>
      </c>
      <c r="I52" s="183">
        <v>0.0</v>
      </c>
      <c r="J52" s="183">
        <v>0.0</v>
      </c>
      <c r="K52" s="183">
        <v>0.0</v>
      </c>
      <c r="L52" s="183">
        <v>0.0</v>
      </c>
      <c r="M52" s="184">
        <v>0.0</v>
      </c>
      <c r="N52" s="183">
        <v>0.0</v>
      </c>
      <c r="O52" s="183">
        <v>0.0</v>
      </c>
      <c r="P52" s="183">
        <v>0.0</v>
      </c>
      <c r="Q52" s="183">
        <v>0.0</v>
      </c>
      <c r="R52" s="183">
        <v>0.0</v>
      </c>
      <c r="S52" s="183">
        <v>0.0</v>
      </c>
      <c r="T52" s="183">
        <v>0.0</v>
      </c>
      <c r="U52" s="183">
        <v>0.0</v>
      </c>
      <c r="V52" s="183">
        <v>0.0</v>
      </c>
      <c r="W52" s="183">
        <v>0.0</v>
      </c>
      <c r="X52" s="183">
        <v>0.0</v>
      </c>
      <c r="Y52" s="184">
        <v>0.0</v>
      </c>
      <c r="Z52" s="183">
        <v>0.0</v>
      </c>
      <c r="AA52" s="183">
        <v>0.0</v>
      </c>
      <c r="AB52" s="183">
        <v>0.0</v>
      </c>
      <c r="AC52" s="183">
        <v>0.0</v>
      </c>
      <c r="AD52" s="183">
        <v>0.0</v>
      </c>
      <c r="AE52" s="183">
        <v>0.0</v>
      </c>
      <c r="AF52" s="183">
        <v>0.0</v>
      </c>
      <c r="AG52" s="183">
        <v>0.0</v>
      </c>
      <c r="AH52" s="183">
        <v>0.0</v>
      </c>
      <c r="AI52" s="183">
        <v>0.0</v>
      </c>
      <c r="AJ52" s="183">
        <v>0.0</v>
      </c>
      <c r="AK52" s="184">
        <v>0.0</v>
      </c>
      <c r="AL52" s="183">
        <v>0.0</v>
      </c>
      <c r="AM52" s="183">
        <v>0.0</v>
      </c>
      <c r="AN52" s="183">
        <v>0.0</v>
      </c>
      <c r="AO52" s="183">
        <v>0.0</v>
      </c>
      <c r="AP52" s="183">
        <v>0.0</v>
      </c>
      <c r="AQ52" s="183">
        <v>0.0</v>
      </c>
      <c r="AR52" s="183">
        <v>0.0</v>
      </c>
      <c r="AS52" s="183">
        <v>0.0</v>
      </c>
      <c r="AT52" s="183">
        <v>0.0</v>
      </c>
      <c r="AU52" s="182">
        <v>0.0</v>
      </c>
      <c r="AV52" s="183">
        <v>0.0</v>
      </c>
      <c r="AW52" s="184">
        <v>0.0</v>
      </c>
      <c r="AX52" s="3"/>
      <c r="AY52" s="33">
        <f t="shared" si="1"/>
        <v>0</v>
      </c>
      <c r="AZ52" s="31">
        <f t="shared" si="2"/>
        <v>0</v>
      </c>
      <c r="BA52" s="33">
        <f t="shared" si="3"/>
        <v>0</v>
      </c>
      <c r="BB52" s="31">
        <f t="shared" si="4"/>
        <v>0</v>
      </c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  <row r="53" ht="12.75" hidden="1" customHeight="1">
      <c r="A53" s="181" t="str">
        <f>'Product Landed Costs (3PL)'!A51</f>
        <v/>
      </c>
      <c r="B53" s="182">
        <v>0.0</v>
      </c>
      <c r="C53" s="183">
        <v>0.0</v>
      </c>
      <c r="D53" s="183">
        <v>0.0</v>
      </c>
      <c r="E53" s="183">
        <v>0.0</v>
      </c>
      <c r="F53" s="183">
        <v>0.0</v>
      </c>
      <c r="G53" s="183">
        <v>0.0</v>
      </c>
      <c r="H53" s="183">
        <v>0.0</v>
      </c>
      <c r="I53" s="183">
        <v>0.0</v>
      </c>
      <c r="J53" s="183">
        <v>0.0</v>
      </c>
      <c r="K53" s="183">
        <v>0.0</v>
      </c>
      <c r="L53" s="183">
        <v>0.0</v>
      </c>
      <c r="M53" s="184">
        <v>0.0</v>
      </c>
      <c r="N53" s="183">
        <v>0.0</v>
      </c>
      <c r="O53" s="183">
        <v>0.0</v>
      </c>
      <c r="P53" s="183">
        <v>0.0</v>
      </c>
      <c r="Q53" s="183">
        <v>0.0</v>
      </c>
      <c r="R53" s="183">
        <v>0.0</v>
      </c>
      <c r="S53" s="183">
        <v>0.0</v>
      </c>
      <c r="T53" s="183">
        <v>0.0</v>
      </c>
      <c r="U53" s="183">
        <v>0.0</v>
      </c>
      <c r="V53" s="183">
        <v>0.0</v>
      </c>
      <c r="W53" s="183">
        <v>0.0</v>
      </c>
      <c r="X53" s="183">
        <v>0.0</v>
      </c>
      <c r="Y53" s="184">
        <v>0.0</v>
      </c>
      <c r="Z53" s="183">
        <v>0.0</v>
      </c>
      <c r="AA53" s="183">
        <v>0.0</v>
      </c>
      <c r="AB53" s="183">
        <v>0.0</v>
      </c>
      <c r="AC53" s="183">
        <v>0.0</v>
      </c>
      <c r="AD53" s="183">
        <v>0.0</v>
      </c>
      <c r="AE53" s="183">
        <v>0.0</v>
      </c>
      <c r="AF53" s="183">
        <v>0.0</v>
      </c>
      <c r="AG53" s="183">
        <v>0.0</v>
      </c>
      <c r="AH53" s="183">
        <v>0.0</v>
      </c>
      <c r="AI53" s="183">
        <v>0.0</v>
      </c>
      <c r="AJ53" s="183">
        <v>0.0</v>
      </c>
      <c r="AK53" s="184">
        <v>0.0</v>
      </c>
      <c r="AL53" s="183">
        <v>0.0</v>
      </c>
      <c r="AM53" s="183">
        <v>0.0</v>
      </c>
      <c r="AN53" s="183">
        <v>0.0</v>
      </c>
      <c r="AO53" s="183">
        <v>0.0</v>
      </c>
      <c r="AP53" s="183">
        <v>0.0</v>
      </c>
      <c r="AQ53" s="183">
        <v>0.0</v>
      </c>
      <c r="AR53" s="183">
        <v>0.0</v>
      </c>
      <c r="AS53" s="183">
        <v>0.0</v>
      </c>
      <c r="AT53" s="183">
        <v>0.0</v>
      </c>
      <c r="AU53" s="182">
        <v>0.0</v>
      </c>
      <c r="AV53" s="183">
        <v>0.0</v>
      </c>
      <c r="AW53" s="184">
        <v>0.0</v>
      </c>
      <c r="AX53" s="3"/>
      <c r="AY53" s="33">
        <f t="shared" si="1"/>
        <v>0</v>
      </c>
      <c r="AZ53" s="31">
        <f t="shared" si="2"/>
        <v>0</v>
      </c>
      <c r="BA53" s="33">
        <f t="shared" si="3"/>
        <v>0</v>
      </c>
      <c r="BB53" s="31">
        <f t="shared" si="4"/>
        <v>0</v>
      </c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</row>
    <row r="54" ht="12.75" hidden="1" customHeight="1">
      <c r="A54" s="181" t="str">
        <f>'Product Landed Costs (3PL)'!A52</f>
        <v/>
      </c>
      <c r="B54" s="182">
        <v>0.0</v>
      </c>
      <c r="C54" s="183">
        <v>0.0</v>
      </c>
      <c r="D54" s="183">
        <v>0.0</v>
      </c>
      <c r="E54" s="183">
        <v>0.0</v>
      </c>
      <c r="F54" s="183">
        <v>0.0</v>
      </c>
      <c r="G54" s="183">
        <v>0.0</v>
      </c>
      <c r="H54" s="183">
        <v>0.0</v>
      </c>
      <c r="I54" s="183">
        <v>0.0</v>
      </c>
      <c r="J54" s="183">
        <v>0.0</v>
      </c>
      <c r="K54" s="183">
        <v>0.0</v>
      </c>
      <c r="L54" s="183">
        <v>0.0</v>
      </c>
      <c r="M54" s="184">
        <v>0.0</v>
      </c>
      <c r="N54" s="183">
        <v>0.0</v>
      </c>
      <c r="O54" s="183">
        <v>0.0</v>
      </c>
      <c r="P54" s="183">
        <v>0.0</v>
      </c>
      <c r="Q54" s="183">
        <v>0.0</v>
      </c>
      <c r="R54" s="183">
        <v>0.0</v>
      </c>
      <c r="S54" s="183">
        <v>0.0</v>
      </c>
      <c r="T54" s="183">
        <v>0.0</v>
      </c>
      <c r="U54" s="183">
        <v>0.0</v>
      </c>
      <c r="V54" s="183">
        <v>0.0</v>
      </c>
      <c r="W54" s="183">
        <v>0.0</v>
      </c>
      <c r="X54" s="183">
        <v>0.0</v>
      </c>
      <c r="Y54" s="184">
        <v>0.0</v>
      </c>
      <c r="Z54" s="183">
        <v>0.0</v>
      </c>
      <c r="AA54" s="183">
        <v>0.0</v>
      </c>
      <c r="AB54" s="183">
        <v>0.0</v>
      </c>
      <c r="AC54" s="183">
        <v>0.0</v>
      </c>
      <c r="AD54" s="183">
        <v>0.0</v>
      </c>
      <c r="AE54" s="183">
        <v>0.0</v>
      </c>
      <c r="AF54" s="183">
        <v>0.0</v>
      </c>
      <c r="AG54" s="183">
        <v>0.0</v>
      </c>
      <c r="AH54" s="183">
        <v>0.0</v>
      </c>
      <c r="AI54" s="183">
        <v>0.0</v>
      </c>
      <c r="AJ54" s="183">
        <v>0.0</v>
      </c>
      <c r="AK54" s="184">
        <v>0.0</v>
      </c>
      <c r="AL54" s="183">
        <v>0.0</v>
      </c>
      <c r="AM54" s="183">
        <v>0.0</v>
      </c>
      <c r="AN54" s="183">
        <v>0.0</v>
      </c>
      <c r="AO54" s="183">
        <v>0.0</v>
      </c>
      <c r="AP54" s="183">
        <v>0.0</v>
      </c>
      <c r="AQ54" s="183">
        <v>0.0</v>
      </c>
      <c r="AR54" s="183">
        <v>0.0</v>
      </c>
      <c r="AS54" s="183">
        <v>0.0</v>
      </c>
      <c r="AT54" s="183">
        <v>0.0</v>
      </c>
      <c r="AU54" s="182">
        <v>0.0</v>
      </c>
      <c r="AV54" s="183">
        <v>0.0</v>
      </c>
      <c r="AW54" s="184">
        <v>0.0</v>
      </c>
      <c r="AX54" s="3"/>
      <c r="AY54" s="33">
        <f t="shared" si="1"/>
        <v>0</v>
      </c>
      <c r="AZ54" s="31">
        <f t="shared" si="2"/>
        <v>0</v>
      </c>
      <c r="BA54" s="33">
        <f t="shared" si="3"/>
        <v>0</v>
      </c>
      <c r="BB54" s="31">
        <f t="shared" si="4"/>
        <v>0</v>
      </c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</row>
    <row r="55" ht="12.75" hidden="1" customHeight="1">
      <c r="A55" s="181" t="str">
        <f>'Product Landed Costs (3PL)'!A53</f>
        <v/>
      </c>
      <c r="B55" s="182">
        <v>0.0</v>
      </c>
      <c r="C55" s="183">
        <v>0.0</v>
      </c>
      <c r="D55" s="183">
        <v>0.0</v>
      </c>
      <c r="E55" s="183">
        <v>0.0</v>
      </c>
      <c r="F55" s="183">
        <v>0.0</v>
      </c>
      <c r="G55" s="183">
        <v>0.0</v>
      </c>
      <c r="H55" s="183">
        <v>0.0</v>
      </c>
      <c r="I55" s="183">
        <v>0.0</v>
      </c>
      <c r="J55" s="183">
        <v>0.0</v>
      </c>
      <c r="K55" s="183">
        <v>0.0</v>
      </c>
      <c r="L55" s="183">
        <v>0.0</v>
      </c>
      <c r="M55" s="184">
        <v>0.0</v>
      </c>
      <c r="N55" s="183">
        <v>0.0</v>
      </c>
      <c r="O55" s="183">
        <v>0.0</v>
      </c>
      <c r="P55" s="183">
        <v>0.0</v>
      </c>
      <c r="Q55" s="183">
        <v>0.0</v>
      </c>
      <c r="R55" s="183">
        <v>0.0</v>
      </c>
      <c r="S55" s="183">
        <v>0.0</v>
      </c>
      <c r="T55" s="183">
        <v>0.0</v>
      </c>
      <c r="U55" s="183">
        <v>0.0</v>
      </c>
      <c r="V55" s="183">
        <v>0.0</v>
      </c>
      <c r="W55" s="183">
        <v>0.0</v>
      </c>
      <c r="X55" s="183">
        <v>0.0</v>
      </c>
      <c r="Y55" s="184">
        <v>0.0</v>
      </c>
      <c r="Z55" s="183">
        <v>0.0</v>
      </c>
      <c r="AA55" s="183">
        <v>0.0</v>
      </c>
      <c r="AB55" s="183">
        <v>0.0</v>
      </c>
      <c r="AC55" s="183">
        <v>0.0</v>
      </c>
      <c r="AD55" s="183">
        <v>0.0</v>
      </c>
      <c r="AE55" s="183">
        <v>0.0</v>
      </c>
      <c r="AF55" s="183">
        <v>0.0</v>
      </c>
      <c r="AG55" s="183">
        <v>0.0</v>
      </c>
      <c r="AH55" s="183">
        <v>0.0</v>
      </c>
      <c r="AI55" s="183">
        <v>0.0</v>
      </c>
      <c r="AJ55" s="183">
        <v>0.0</v>
      </c>
      <c r="AK55" s="184">
        <v>0.0</v>
      </c>
      <c r="AL55" s="183">
        <v>0.0</v>
      </c>
      <c r="AM55" s="183">
        <v>0.0</v>
      </c>
      <c r="AN55" s="183">
        <v>0.0</v>
      </c>
      <c r="AO55" s="183">
        <v>0.0</v>
      </c>
      <c r="AP55" s="183">
        <v>0.0</v>
      </c>
      <c r="AQ55" s="183">
        <v>0.0</v>
      </c>
      <c r="AR55" s="183">
        <v>0.0</v>
      </c>
      <c r="AS55" s="183">
        <v>0.0</v>
      </c>
      <c r="AT55" s="183">
        <v>0.0</v>
      </c>
      <c r="AU55" s="182">
        <v>0.0</v>
      </c>
      <c r="AV55" s="183">
        <v>0.0</v>
      </c>
      <c r="AW55" s="184">
        <v>0.0</v>
      </c>
      <c r="AX55" s="3"/>
      <c r="AY55" s="33">
        <f t="shared" si="1"/>
        <v>0</v>
      </c>
      <c r="AZ55" s="31">
        <f t="shared" si="2"/>
        <v>0</v>
      </c>
      <c r="BA55" s="33">
        <f t="shared" si="3"/>
        <v>0</v>
      </c>
      <c r="BB55" s="31">
        <f t="shared" si="4"/>
        <v>0</v>
      </c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</row>
    <row r="56" ht="12.75" hidden="1" customHeight="1">
      <c r="A56" s="181" t="str">
        <f>'Product Landed Costs (3PL)'!A54</f>
        <v/>
      </c>
      <c r="B56" s="182">
        <v>0.0</v>
      </c>
      <c r="C56" s="183">
        <v>0.0</v>
      </c>
      <c r="D56" s="183">
        <v>0.0</v>
      </c>
      <c r="E56" s="183">
        <v>0.0</v>
      </c>
      <c r="F56" s="183">
        <v>0.0</v>
      </c>
      <c r="G56" s="183">
        <v>0.0</v>
      </c>
      <c r="H56" s="183">
        <v>0.0</v>
      </c>
      <c r="I56" s="183">
        <v>0.0</v>
      </c>
      <c r="J56" s="183">
        <v>0.0</v>
      </c>
      <c r="K56" s="183">
        <v>0.0</v>
      </c>
      <c r="L56" s="183">
        <v>0.0</v>
      </c>
      <c r="M56" s="184">
        <v>0.0</v>
      </c>
      <c r="N56" s="183">
        <v>0.0</v>
      </c>
      <c r="O56" s="183">
        <v>0.0</v>
      </c>
      <c r="P56" s="183">
        <v>0.0</v>
      </c>
      <c r="Q56" s="183">
        <v>0.0</v>
      </c>
      <c r="R56" s="183">
        <v>0.0</v>
      </c>
      <c r="S56" s="183">
        <v>0.0</v>
      </c>
      <c r="T56" s="183">
        <v>0.0</v>
      </c>
      <c r="U56" s="183">
        <v>0.0</v>
      </c>
      <c r="V56" s="183">
        <v>0.0</v>
      </c>
      <c r="W56" s="183">
        <v>0.0</v>
      </c>
      <c r="X56" s="183">
        <v>0.0</v>
      </c>
      <c r="Y56" s="184">
        <v>0.0</v>
      </c>
      <c r="Z56" s="183">
        <v>0.0</v>
      </c>
      <c r="AA56" s="183">
        <v>0.0</v>
      </c>
      <c r="AB56" s="183">
        <v>0.0</v>
      </c>
      <c r="AC56" s="183">
        <v>0.0</v>
      </c>
      <c r="AD56" s="183">
        <v>0.0</v>
      </c>
      <c r="AE56" s="183">
        <v>0.0</v>
      </c>
      <c r="AF56" s="183">
        <v>0.0</v>
      </c>
      <c r="AG56" s="183">
        <v>0.0</v>
      </c>
      <c r="AH56" s="183">
        <v>0.0</v>
      </c>
      <c r="AI56" s="183">
        <v>0.0</v>
      </c>
      <c r="AJ56" s="183">
        <v>0.0</v>
      </c>
      <c r="AK56" s="184">
        <v>0.0</v>
      </c>
      <c r="AL56" s="183">
        <v>0.0</v>
      </c>
      <c r="AM56" s="183">
        <v>0.0</v>
      </c>
      <c r="AN56" s="183">
        <v>0.0</v>
      </c>
      <c r="AO56" s="183">
        <v>0.0</v>
      </c>
      <c r="AP56" s="183">
        <v>0.0</v>
      </c>
      <c r="AQ56" s="183">
        <v>0.0</v>
      </c>
      <c r="AR56" s="183">
        <v>0.0</v>
      </c>
      <c r="AS56" s="183">
        <v>0.0</v>
      </c>
      <c r="AT56" s="183">
        <v>0.0</v>
      </c>
      <c r="AU56" s="182">
        <v>0.0</v>
      </c>
      <c r="AV56" s="183">
        <v>0.0</v>
      </c>
      <c r="AW56" s="184">
        <v>0.0</v>
      </c>
      <c r="AX56" s="3"/>
      <c r="AY56" s="33">
        <f t="shared" si="1"/>
        <v>0</v>
      </c>
      <c r="AZ56" s="31">
        <f t="shared" si="2"/>
        <v>0</v>
      </c>
      <c r="BA56" s="33">
        <f t="shared" si="3"/>
        <v>0</v>
      </c>
      <c r="BB56" s="31">
        <f t="shared" si="4"/>
        <v>0</v>
      </c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ht="12.75" hidden="1" customHeight="1">
      <c r="A57" s="181" t="str">
        <f>'Product Landed Costs (3PL)'!A55</f>
        <v/>
      </c>
      <c r="B57" s="182">
        <v>0.0</v>
      </c>
      <c r="C57" s="183">
        <v>0.0</v>
      </c>
      <c r="D57" s="183">
        <v>0.0</v>
      </c>
      <c r="E57" s="183">
        <v>0.0</v>
      </c>
      <c r="F57" s="183">
        <v>0.0</v>
      </c>
      <c r="G57" s="183">
        <v>0.0</v>
      </c>
      <c r="H57" s="183">
        <v>0.0</v>
      </c>
      <c r="I57" s="183">
        <v>0.0</v>
      </c>
      <c r="J57" s="183">
        <v>0.0</v>
      </c>
      <c r="K57" s="183">
        <v>0.0</v>
      </c>
      <c r="L57" s="183">
        <v>0.0</v>
      </c>
      <c r="M57" s="184">
        <v>0.0</v>
      </c>
      <c r="N57" s="183">
        <v>0.0</v>
      </c>
      <c r="O57" s="183">
        <v>0.0</v>
      </c>
      <c r="P57" s="183">
        <v>0.0</v>
      </c>
      <c r="Q57" s="183">
        <v>0.0</v>
      </c>
      <c r="R57" s="183">
        <v>0.0</v>
      </c>
      <c r="S57" s="183">
        <v>0.0</v>
      </c>
      <c r="T57" s="183">
        <v>0.0</v>
      </c>
      <c r="U57" s="183">
        <v>0.0</v>
      </c>
      <c r="V57" s="183">
        <v>0.0</v>
      </c>
      <c r="W57" s="183">
        <v>0.0</v>
      </c>
      <c r="X57" s="183">
        <v>0.0</v>
      </c>
      <c r="Y57" s="184">
        <v>0.0</v>
      </c>
      <c r="Z57" s="183">
        <v>0.0</v>
      </c>
      <c r="AA57" s="183">
        <v>0.0</v>
      </c>
      <c r="AB57" s="183">
        <v>0.0</v>
      </c>
      <c r="AC57" s="183">
        <v>0.0</v>
      </c>
      <c r="AD57" s="183">
        <v>0.0</v>
      </c>
      <c r="AE57" s="183">
        <v>0.0</v>
      </c>
      <c r="AF57" s="183">
        <v>0.0</v>
      </c>
      <c r="AG57" s="183">
        <v>0.0</v>
      </c>
      <c r="AH57" s="183">
        <v>0.0</v>
      </c>
      <c r="AI57" s="183">
        <v>0.0</v>
      </c>
      <c r="AJ57" s="183">
        <v>0.0</v>
      </c>
      <c r="AK57" s="184">
        <v>0.0</v>
      </c>
      <c r="AL57" s="183">
        <v>0.0</v>
      </c>
      <c r="AM57" s="183">
        <v>0.0</v>
      </c>
      <c r="AN57" s="183">
        <v>0.0</v>
      </c>
      <c r="AO57" s="183">
        <v>0.0</v>
      </c>
      <c r="AP57" s="183">
        <v>0.0</v>
      </c>
      <c r="AQ57" s="183">
        <v>0.0</v>
      </c>
      <c r="AR57" s="183">
        <v>0.0</v>
      </c>
      <c r="AS57" s="183">
        <v>0.0</v>
      </c>
      <c r="AT57" s="183">
        <v>0.0</v>
      </c>
      <c r="AU57" s="182">
        <v>0.0</v>
      </c>
      <c r="AV57" s="183">
        <v>0.0</v>
      </c>
      <c r="AW57" s="184">
        <v>0.0</v>
      </c>
      <c r="AX57" s="3"/>
      <c r="AY57" s="33">
        <f t="shared" si="1"/>
        <v>0</v>
      </c>
      <c r="AZ57" s="31">
        <f t="shared" si="2"/>
        <v>0</v>
      </c>
      <c r="BA57" s="33">
        <f t="shared" si="3"/>
        <v>0</v>
      </c>
      <c r="BB57" s="31">
        <f t="shared" si="4"/>
        <v>0</v>
      </c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ht="12.75" hidden="1" customHeight="1">
      <c r="A58" s="181" t="str">
        <f>'Product Landed Costs (3PL)'!A56</f>
        <v/>
      </c>
      <c r="B58" s="182">
        <v>0.0</v>
      </c>
      <c r="C58" s="183">
        <v>0.0</v>
      </c>
      <c r="D58" s="183">
        <v>0.0</v>
      </c>
      <c r="E58" s="183">
        <v>0.0</v>
      </c>
      <c r="F58" s="183">
        <v>0.0</v>
      </c>
      <c r="G58" s="183">
        <v>0.0</v>
      </c>
      <c r="H58" s="183">
        <v>0.0</v>
      </c>
      <c r="I58" s="183">
        <v>0.0</v>
      </c>
      <c r="J58" s="183">
        <v>0.0</v>
      </c>
      <c r="K58" s="183">
        <v>0.0</v>
      </c>
      <c r="L58" s="183">
        <v>0.0</v>
      </c>
      <c r="M58" s="184">
        <v>0.0</v>
      </c>
      <c r="N58" s="183">
        <v>0.0</v>
      </c>
      <c r="O58" s="183">
        <v>0.0</v>
      </c>
      <c r="P58" s="183">
        <v>0.0</v>
      </c>
      <c r="Q58" s="183">
        <v>0.0</v>
      </c>
      <c r="R58" s="183">
        <v>0.0</v>
      </c>
      <c r="S58" s="183">
        <v>0.0</v>
      </c>
      <c r="T58" s="183">
        <v>0.0</v>
      </c>
      <c r="U58" s="183">
        <v>0.0</v>
      </c>
      <c r="V58" s="183">
        <v>0.0</v>
      </c>
      <c r="W58" s="183">
        <v>0.0</v>
      </c>
      <c r="X58" s="183">
        <v>0.0</v>
      </c>
      <c r="Y58" s="184">
        <v>0.0</v>
      </c>
      <c r="Z58" s="183">
        <v>0.0</v>
      </c>
      <c r="AA58" s="183">
        <v>0.0</v>
      </c>
      <c r="AB58" s="183">
        <v>0.0</v>
      </c>
      <c r="AC58" s="183">
        <v>0.0</v>
      </c>
      <c r="AD58" s="183">
        <v>0.0</v>
      </c>
      <c r="AE58" s="183">
        <v>0.0</v>
      </c>
      <c r="AF58" s="183">
        <v>0.0</v>
      </c>
      <c r="AG58" s="183">
        <v>0.0</v>
      </c>
      <c r="AH58" s="183">
        <v>0.0</v>
      </c>
      <c r="AI58" s="183">
        <v>0.0</v>
      </c>
      <c r="AJ58" s="183">
        <v>0.0</v>
      </c>
      <c r="AK58" s="184">
        <v>0.0</v>
      </c>
      <c r="AL58" s="183">
        <v>0.0</v>
      </c>
      <c r="AM58" s="183">
        <v>0.0</v>
      </c>
      <c r="AN58" s="183">
        <v>0.0</v>
      </c>
      <c r="AO58" s="183">
        <v>0.0</v>
      </c>
      <c r="AP58" s="183">
        <v>0.0</v>
      </c>
      <c r="AQ58" s="183">
        <v>0.0</v>
      </c>
      <c r="AR58" s="183">
        <v>0.0</v>
      </c>
      <c r="AS58" s="183">
        <v>0.0</v>
      </c>
      <c r="AT58" s="183">
        <v>0.0</v>
      </c>
      <c r="AU58" s="182">
        <v>0.0</v>
      </c>
      <c r="AV58" s="183">
        <v>0.0</v>
      </c>
      <c r="AW58" s="184">
        <v>0.0</v>
      </c>
      <c r="AX58" s="3"/>
      <c r="AY58" s="33">
        <f t="shared" si="1"/>
        <v>0</v>
      </c>
      <c r="AZ58" s="31">
        <f t="shared" si="2"/>
        <v>0</v>
      </c>
      <c r="BA58" s="33">
        <f t="shared" si="3"/>
        <v>0</v>
      </c>
      <c r="BB58" s="31">
        <f t="shared" si="4"/>
        <v>0</v>
      </c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</row>
    <row r="59" ht="12.75" hidden="1" customHeight="1">
      <c r="A59" s="181" t="str">
        <f>'Product Landed Costs (3PL)'!A57</f>
        <v/>
      </c>
      <c r="B59" s="182">
        <v>0.0</v>
      </c>
      <c r="C59" s="183">
        <v>0.0</v>
      </c>
      <c r="D59" s="183">
        <v>0.0</v>
      </c>
      <c r="E59" s="183">
        <v>0.0</v>
      </c>
      <c r="F59" s="183">
        <v>0.0</v>
      </c>
      <c r="G59" s="183">
        <v>0.0</v>
      </c>
      <c r="H59" s="183">
        <v>0.0</v>
      </c>
      <c r="I59" s="183">
        <v>0.0</v>
      </c>
      <c r="J59" s="183">
        <v>0.0</v>
      </c>
      <c r="K59" s="183">
        <v>0.0</v>
      </c>
      <c r="L59" s="183">
        <v>0.0</v>
      </c>
      <c r="M59" s="184">
        <v>0.0</v>
      </c>
      <c r="N59" s="183">
        <v>0.0</v>
      </c>
      <c r="O59" s="183">
        <v>0.0</v>
      </c>
      <c r="P59" s="183">
        <v>0.0</v>
      </c>
      <c r="Q59" s="183">
        <v>0.0</v>
      </c>
      <c r="R59" s="183">
        <v>0.0</v>
      </c>
      <c r="S59" s="183">
        <v>0.0</v>
      </c>
      <c r="T59" s="183">
        <v>0.0</v>
      </c>
      <c r="U59" s="183">
        <v>0.0</v>
      </c>
      <c r="V59" s="183">
        <v>0.0</v>
      </c>
      <c r="W59" s="183">
        <v>0.0</v>
      </c>
      <c r="X59" s="183">
        <v>0.0</v>
      </c>
      <c r="Y59" s="184">
        <v>0.0</v>
      </c>
      <c r="Z59" s="183">
        <v>0.0</v>
      </c>
      <c r="AA59" s="183">
        <v>0.0</v>
      </c>
      <c r="AB59" s="183">
        <v>0.0</v>
      </c>
      <c r="AC59" s="183">
        <v>0.0</v>
      </c>
      <c r="AD59" s="183">
        <v>0.0</v>
      </c>
      <c r="AE59" s="183">
        <v>0.0</v>
      </c>
      <c r="AF59" s="183">
        <v>0.0</v>
      </c>
      <c r="AG59" s="183">
        <v>0.0</v>
      </c>
      <c r="AH59" s="183">
        <v>0.0</v>
      </c>
      <c r="AI59" s="183">
        <v>0.0</v>
      </c>
      <c r="AJ59" s="183">
        <v>0.0</v>
      </c>
      <c r="AK59" s="184">
        <v>0.0</v>
      </c>
      <c r="AL59" s="183">
        <v>0.0</v>
      </c>
      <c r="AM59" s="183">
        <v>0.0</v>
      </c>
      <c r="AN59" s="183">
        <v>0.0</v>
      </c>
      <c r="AO59" s="183">
        <v>0.0</v>
      </c>
      <c r="AP59" s="183">
        <v>0.0</v>
      </c>
      <c r="AQ59" s="183">
        <v>0.0</v>
      </c>
      <c r="AR59" s="183">
        <v>0.0</v>
      </c>
      <c r="AS59" s="183">
        <v>0.0</v>
      </c>
      <c r="AT59" s="183">
        <v>0.0</v>
      </c>
      <c r="AU59" s="182">
        <v>0.0</v>
      </c>
      <c r="AV59" s="183">
        <v>0.0</v>
      </c>
      <c r="AW59" s="184">
        <v>0.0</v>
      </c>
      <c r="AX59" s="3"/>
      <c r="AY59" s="33">
        <f t="shared" si="1"/>
        <v>0</v>
      </c>
      <c r="AZ59" s="31">
        <f t="shared" si="2"/>
        <v>0</v>
      </c>
      <c r="BA59" s="33">
        <f t="shared" si="3"/>
        <v>0</v>
      </c>
      <c r="BB59" s="31">
        <f t="shared" si="4"/>
        <v>0</v>
      </c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ht="12.75" hidden="1" customHeight="1">
      <c r="A60" s="181" t="str">
        <f>'Product Landed Costs (3PL)'!A58</f>
        <v/>
      </c>
      <c r="B60" s="182">
        <v>0.0</v>
      </c>
      <c r="C60" s="183">
        <v>0.0</v>
      </c>
      <c r="D60" s="183">
        <v>0.0</v>
      </c>
      <c r="E60" s="183">
        <v>0.0</v>
      </c>
      <c r="F60" s="183">
        <v>0.0</v>
      </c>
      <c r="G60" s="183">
        <v>0.0</v>
      </c>
      <c r="H60" s="183">
        <v>0.0</v>
      </c>
      <c r="I60" s="183">
        <v>0.0</v>
      </c>
      <c r="J60" s="183">
        <v>0.0</v>
      </c>
      <c r="K60" s="183">
        <v>0.0</v>
      </c>
      <c r="L60" s="183">
        <v>0.0</v>
      </c>
      <c r="M60" s="184">
        <v>0.0</v>
      </c>
      <c r="N60" s="183">
        <v>0.0</v>
      </c>
      <c r="O60" s="183">
        <v>0.0</v>
      </c>
      <c r="P60" s="183">
        <v>0.0</v>
      </c>
      <c r="Q60" s="183">
        <v>0.0</v>
      </c>
      <c r="R60" s="183">
        <v>0.0</v>
      </c>
      <c r="S60" s="183">
        <v>0.0</v>
      </c>
      <c r="T60" s="183">
        <v>0.0</v>
      </c>
      <c r="U60" s="183">
        <v>0.0</v>
      </c>
      <c r="V60" s="183">
        <v>0.0</v>
      </c>
      <c r="W60" s="183">
        <v>0.0</v>
      </c>
      <c r="X60" s="183">
        <v>0.0</v>
      </c>
      <c r="Y60" s="184">
        <v>0.0</v>
      </c>
      <c r="Z60" s="183">
        <v>0.0</v>
      </c>
      <c r="AA60" s="183">
        <v>0.0</v>
      </c>
      <c r="AB60" s="183">
        <v>0.0</v>
      </c>
      <c r="AC60" s="183">
        <v>0.0</v>
      </c>
      <c r="AD60" s="183">
        <v>0.0</v>
      </c>
      <c r="AE60" s="183">
        <v>0.0</v>
      </c>
      <c r="AF60" s="183">
        <v>0.0</v>
      </c>
      <c r="AG60" s="183">
        <v>0.0</v>
      </c>
      <c r="AH60" s="183">
        <v>0.0</v>
      </c>
      <c r="AI60" s="183">
        <v>0.0</v>
      </c>
      <c r="AJ60" s="183">
        <v>0.0</v>
      </c>
      <c r="AK60" s="184">
        <v>0.0</v>
      </c>
      <c r="AL60" s="183">
        <v>0.0</v>
      </c>
      <c r="AM60" s="183">
        <v>0.0</v>
      </c>
      <c r="AN60" s="183">
        <v>0.0</v>
      </c>
      <c r="AO60" s="183">
        <v>0.0</v>
      </c>
      <c r="AP60" s="183">
        <v>0.0</v>
      </c>
      <c r="AQ60" s="183">
        <v>0.0</v>
      </c>
      <c r="AR60" s="183">
        <v>0.0</v>
      </c>
      <c r="AS60" s="183">
        <v>0.0</v>
      </c>
      <c r="AT60" s="183">
        <v>0.0</v>
      </c>
      <c r="AU60" s="182">
        <v>0.0</v>
      </c>
      <c r="AV60" s="183">
        <v>0.0</v>
      </c>
      <c r="AW60" s="184">
        <v>0.0</v>
      </c>
      <c r="AX60" s="3"/>
      <c r="AY60" s="33">
        <f t="shared" si="1"/>
        <v>0</v>
      </c>
      <c r="AZ60" s="31">
        <f t="shared" si="2"/>
        <v>0</v>
      </c>
      <c r="BA60" s="33">
        <f t="shared" si="3"/>
        <v>0</v>
      </c>
      <c r="BB60" s="31">
        <f t="shared" si="4"/>
        <v>0</v>
      </c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  <row r="61" ht="12.75" hidden="1" customHeight="1">
      <c r="A61" s="181" t="str">
        <f>'Product Landed Costs (3PL)'!A59</f>
        <v/>
      </c>
      <c r="B61" s="182">
        <v>0.0</v>
      </c>
      <c r="C61" s="183">
        <v>0.0</v>
      </c>
      <c r="D61" s="183">
        <v>0.0</v>
      </c>
      <c r="E61" s="183">
        <v>0.0</v>
      </c>
      <c r="F61" s="183">
        <v>0.0</v>
      </c>
      <c r="G61" s="183">
        <v>0.0</v>
      </c>
      <c r="H61" s="183">
        <v>0.0</v>
      </c>
      <c r="I61" s="183">
        <v>0.0</v>
      </c>
      <c r="J61" s="183">
        <v>0.0</v>
      </c>
      <c r="K61" s="183">
        <v>0.0</v>
      </c>
      <c r="L61" s="183">
        <v>0.0</v>
      </c>
      <c r="M61" s="184">
        <v>0.0</v>
      </c>
      <c r="N61" s="183">
        <v>0.0</v>
      </c>
      <c r="O61" s="183">
        <v>0.0</v>
      </c>
      <c r="P61" s="183">
        <v>0.0</v>
      </c>
      <c r="Q61" s="183">
        <v>0.0</v>
      </c>
      <c r="R61" s="183">
        <v>0.0</v>
      </c>
      <c r="S61" s="183">
        <v>0.0</v>
      </c>
      <c r="T61" s="183">
        <v>0.0</v>
      </c>
      <c r="U61" s="183">
        <v>0.0</v>
      </c>
      <c r="V61" s="183">
        <v>0.0</v>
      </c>
      <c r="W61" s="183">
        <v>0.0</v>
      </c>
      <c r="X61" s="183">
        <v>0.0</v>
      </c>
      <c r="Y61" s="184">
        <v>0.0</v>
      </c>
      <c r="Z61" s="183">
        <v>0.0</v>
      </c>
      <c r="AA61" s="183">
        <v>0.0</v>
      </c>
      <c r="AB61" s="183">
        <v>0.0</v>
      </c>
      <c r="AC61" s="183">
        <v>0.0</v>
      </c>
      <c r="AD61" s="183">
        <v>0.0</v>
      </c>
      <c r="AE61" s="183">
        <v>0.0</v>
      </c>
      <c r="AF61" s="183">
        <v>0.0</v>
      </c>
      <c r="AG61" s="183">
        <v>0.0</v>
      </c>
      <c r="AH61" s="183">
        <v>0.0</v>
      </c>
      <c r="AI61" s="183">
        <v>0.0</v>
      </c>
      <c r="AJ61" s="183">
        <v>0.0</v>
      </c>
      <c r="AK61" s="184">
        <v>0.0</v>
      </c>
      <c r="AL61" s="183">
        <v>0.0</v>
      </c>
      <c r="AM61" s="183">
        <v>0.0</v>
      </c>
      <c r="AN61" s="183">
        <v>0.0</v>
      </c>
      <c r="AO61" s="183">
        <v>0.0</v>
      </c>
      <c r="AP61" s="183">
        <v>0.0</v>
      </c>
      <c r="AQ61" s="183">
        <v>0.0</v>
      </c>
      <c r="AR61" s="183">
        <v>0.0</v>
      </c>
      <c r="AS61" s="183">
        <v>0.0</v>
      </c>
      <c r="AT61" s="183">
        <v>0.0</v>
      </c>
      <c r="AU61" s="182">
        <v>0.0</v>
      </c>
      <c r="AV61" s="183">
        <v>0.0</v>
      </c>
      <c r="AW61" s="184">
        <v>0.0</v>
      </c>
      <c r="AX61" s="3"/>
      <c r="AY61" s="33">
        <f t="shared" si="1"/>
        <v>0</v>
      </c>
      <c r="AZ61" s="31">
        <f t="shared" si="2"/>
        <v>0</v>
      </c>
      <c r="BA61" s="33">
        <f t="shared" si="3"/>
        <v>0</v>
      </c>
      <c r="BB61" s="31">
        <f t="shared" si="4"/>
        <v>0</v>
      </c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</row>
    <row r="62" ht="12.75" hidden="1" customHeight="1">
      <c r="A62" s="181" t="str">
        <f>'Product Landed Costs (3PL)'!A60</f>
        <v/>
      </c>
      <c r="B62" s="182">
        <v>0.0</v>
      </c>
      <c r="C62" s="183">
        <v>0.0</v>
      </c>
      <c r="D62" s="183">
        <v>0.0</v>
      </c>
      <c r="E62" s="183">
        <v>0.0</v>
      </c>
      <c r="F62" s="183">
        <v>0.0</v>
      </c>
      <c r="G62" s="183">
        <v>0.0</v>
      </c>
      <c r="H62" s="183">
        <v>0.0</v>
      </c>
      <c r="I62" s="183">
        <v>0.0</v>
      </c>
      <c r="J62" s="183">
        <v>0.0</v>
      </c>
      <c r="K62" s="183">
        <v>0.0</v>
      </c>
      <c r="L62" s="183">
        <v>0.0</v>
      </c>
      <c r="M62" s="184">
        <v>0.0</v>
      </c>
      <c r="N62" s="183">
        <v>0.0</v>
      </c>
      <c r="O62" s="183">
        <v>0.0</v>
      </c>
      <c r="P62" s="183">
        <v>0.0</v>
      </c>
      <c r="Q62" s="183">
        <v>0.0</v>
      </c>
      <c r="R62" s="183">
        <v>0.0</v>
      </c>
      <c r="S62" s="183">
        <v>0.0</v>
      </c>
      <c r="T62" s="183">
        <v>0.0</v>
      </c>
      <c r="U62" s="183">
        <v>0.0</v>
      </c>
      <c r="V62" s="183">
        <v>0.0</v>
      </c>
      <c r="W62" s="183">
        <v>0.0</v>
      </c>
      <c r="X62" s="183">
        <v>0.0</v>
      </c>
      <c r="Y62" s="184">
        <v>0.0</v>
      </c>
      <c r="Z62" s="183">
        <v>0.0</v>
      </c>
      <c r="AA62" s="183">
        <v>0.0</v>
      </c>
      <c r="AB62" s="183">
        <v>0.0</v>
      </c>
      <c r="AC62" s="183">
        <v>0.0</v>
      </c>
      <c r="AD62" s="183">
        <v>0.0</v>
      </c>
      <c r="AE62" s="183">
        <v>0.0</v>
      </c>
      <c r="AF62" s="183">
        <v>0.0</v>
      </c>
      <c r="AG62" s="183">
        <v>0.0</v>
      </c>
      <c r="AH62" s="183">
        <v>0.0</v>
      </c>
      <c r="AI62" s="183">
        <v>0.0</v>
      </c>
      <c r="AJ62" s="183">
        <v>0.0</v>
      </c>
      <c r="AK62" s="184">
        <v>0.0</v>
      </c>
      <c r="AL62" s="183">
        <v>0.0</v>
      </c>
      <c r="AM62" s="183">
        <v>0.0</v>
      </c>
      <c r="AN62" s="183">
        <v>0.0</v>
      </c>
      <c r="AO62" s="183">
        <v>0.0</v>
      </c>
      <c r="AP62" s="183">
        <v>0.0</v>
      </c>
      <c r="AQ62" s="183">
        <v>0.0</v>
      </c>
      <c r="AR62" s="183">
        <v>0.0</v>
      </c>
      <c r="AS62" s="183">
        <v>0.0</v>
      </c>
      <c r="AT62" s="183">
        <v>0.0</v>
      </c>
      <c r="AU62" s="182">
        <v>0.0</v>
      </c>
      <c r="AV62" s="183">
        <v>0.0</v>
      </c>
      <c r="AW62" s="184">
        <v>0.0</v>
      </c>
      <c r="AX62" s="3"/>
      <c r="AY62" s="33">
        <f t="shared" si="1"/>
        <v>0</v>
      </c>
      <c r="AZ62" s="31">
        <f t="shared" si="2"/>
        <v>0</v>
      </c>
      <c r="BA62" s="33">
        <f t="shared" si="3"/>
        <v>0</v>
      </c>
      <c r="BB62" s="31">
        <f t="shared" si="4"/>
        <v>0</v>
      </c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</row>
    <row r="63" ht="12.75" hidden="1" customHeight="1">
      <c r="A63" s="181" t="str">
        <f>'Product Landed Costs (3PL)'!A61</f>
        <v/>
      </c>
      <c r="B63" s="182">
        <v>0.0</v>
      </c>
      <c r="C63" s="183">
        <v>0.0</v>
      </c>
      <c r="D63" s="183">
        <v>0.0</v>
      </c>
      <c r="E63" s="183">
        <v>0.0</v>
      </c>
      <c r="F63" s="183">
        <v>0.0</v>
      </c>
      <c r="G63" s="183">
        <v>0.0</v>
      </c>
      <c r="H63" s="183">
        <v>0.0</v>
      </c>
      <c r="I63" s="183">
        <v>0.0</v>
      </c>
      <c r="J63" s="183">
        <v>0.0</v>
      </c>
      <c r="K63" s="183">
        <v>0.0</v>
      </c>
      <c r="L63" s="183">
        <v>0.0</v>
      </c>
      <c r="M63" s="184">
        <v>0.0</v>
      </c>
      <c r="N63" s="183">
        <v>0.0</v>
      </c>
      <c r="O63" s="183">
        <v>0.0</v>
      </c>
      <c r="P63" s="183">
        <v>0.0</v>
      </c>
      <c r="Q63" s="183">
        <v>0.0</v>
      </c>
      <c r="R63" s="183">
        <v>0.0</v>
      </c>
      <c r="S63" s="183">
        <v>0.0</v>
      </c>
      <c r="T63" s="183">
        <v>0.0</v>
      </c>
      <c r="U63" s="183">
        <v>0.0</v>
      </c>
      <c r="V63" s="183">
        <v>0.0</v>
      </c>
      <c r="W63" s="183">
        <v>0.0</v>
      </c>
      <c r="X63" s="183">
        <v>0.0</v>
      </c>
      <c r="Y63" s="184">
        <v>0.0</v>
      </c>
      <c r="Z63" s="183">
        <v>0.0</v>
      </c>
      <c r="AA63" s="183">
        <v>0.0</v>
      </c>
      <c r="AB63" s="183">
        <v>0.0</v>
      </c>
      <c r="AC63" s="183">
        <v>0.0</v>
      </c>
      <c r="AD63" s="183">
        <v>0.0</v>
      </c>
      <c r="AE63" s="183">
        <v>0.0</v>
      </c>
      <c r="AF63" s="183">
        <v>0.0</v>
      </c>
      <c r="AG63" s="183">
        <v>0.0</v>
      </c>
      <c r="AH63" s="183">
        <v>0.0</v>
      </c>
      <c r="AI63" s="183">
        <v>0.0</v>
      </c>
      <c r="AJ63" s="183">
        <v>0.0</v>
      </c>
      <c r="AK63" s="184">
        <v>0.0</v>
      </c>
      <c r="AL63" s="183">
        <v>0.0</v>
      </c>
      <c r="AM63" s="183">
        <v>0.0</v>
      </c>
      <c r="AN63" s="183">
        <v>0.0</v>
      </c>
      <c r="AO63" s="183">
        <v>0.0</v>
      </c>
      <c r="AP63" s="183">
        <v>0.0</v>
      </c>
      <c r="AQ63" s="183">
        <v>0.0</v>
      </c>
      <c r="AR63" s="183">
        <v>0.0</v>
      </c>
      <c r="AS63" s="183">
        <v>0.0</v>
      </c>
      <c r="AT63" s="183">
        <v>0.0</v>
      </c>
      <c r="AU63" s="182">
        <v>0.0</v>
      </c>
      <c r="AV63" s="183">
        <v>0.0</v>
      </c>
      <c r="AW63" s="184">
        <v>0.0</v>
      </c>
      <c r="AX63" s="3"/>
      <c r="AY63" s="33">
        <f t="shared" si="1"/>
        <v>0</v>
      </c>
      <c r="AZ63" s="31">
        <f t="shared" si="2"/>
        <v>0</v>
      </c>
      <c r="BA63" s="33">
        <f t="shared" si="3"/>
        <v>0</v>
      </c>
      <c r="BB63" s="31">
        <f t="shared" si="4"/>
        <v>0</v>
      </c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</row>
    <row r="64" ht="12.75" hidden="1" customHeight="1">
      <c r="A64" s="181" t="str">
        <f>'Product Landed Costs (3PL)'!A62</f>
        <v/>
      </c>
      <c r="B64" s="182">
        <v>0.0</v>
      </c>
      <c r="C64" s="183">
        <v>0.0</v>
      </c>
      <c r="D64" s="183">
        <v>0.0</v>
      </c>
      <c r="E64" s="183">
        <v>0.0</v>
      </c>
      <c r="F64" s="183">
        <v>0.0</v>
      </c>
      <c r="G64" s="183">
        <v>0.0</v>
      </c>
      <c r="H64" s="183">
        <v>0.0</v>
      </c>
      <c r="I64" s="183">
        <v>0.0</v>
      </c>
      <c r="J64" s="183">
        <v>0.0</v>
      </c>
      <c r="K64" s="183">
        <v>0.0</v>
      </c>
      <c r="L64" s="183">
        <v>0.0</v>
      </c>
      <c r="M64" s="184">
        <v>0.0</v>
      </c>
      <c r="N64" s="183">
        <v>0.0</v>
      </c>
      <c r="O64" s="183">
        <v>0.0</v>
      </c>
      <c r="P64" s="183">
        <v>0.0</v>
      </c>
      <c r="Q64" s="183">
        <v>0.0</v>
      </c>
      <c r="R64" s="183">
        <v>0.0</v>
      </c>
      <c r="S64" s="183">
        <v>0.0</v>
      </c>
      <c r="T64" s="183">
        <v>0.0</v>
      </c>
      <c r="U64" s="183">
        <v>0.0</v>
      </c>
      <c r="V64" s="183">
        <v>0.0</v>
      </c>
      <c r="W64" s="183">
        <v>0.0</v>
      </c>
      <c r="X64" s="183">
        <v>0.0</v>
      </c>
      <c r="Y64" s="184">
        <v>0.0</v>
      </c>
      <c r="Z64" s="183">
        <v>0.0</v>
      </c>
      <c r="AA64" s="183">
        <v>0.0</v>
      </c>
      <c r="AB64" s="183">
        <v>0.0</v>
      </c>
      <c r="AC64" s="183">
        <v>0.0</v>
      </c>
      <c r="AD64" s="183">
        <v>0.0</v>
      </c>
      <c r="AE64" s="183">
        <v>0.0</v>
      </c>
      <c r="AF64" s="183">
        <v>0.0</v>
      </c>
      <c r="AG64" s="183">
        <v>0.0</v>
      </c>
      <c r="AH64" s="183">
        <v>0.0</v>
      </c>
      <c r="AI64" s="183">
        <v>0.0</v>
      </c>
      <c r="AJ64" s="183">
        <v>0.0</v>
      </c>
      <c r="AK64" s="184">
        <v>0.0</v>
      </c>
      <c r="AL64" s="183">
        <v>0.0</v>
      </c>
      <c r="AM64" s="183">
        <v>0.0</v>
      </c>
      <c r="AN64" s="183">
        <v>0.0</v>
      </c>
      <c r="AO64" s="183">
        <v>0.0</v>
      </c>
      <c r="AP64" s="183">
        <v>0.0</v>
      </c>
      <c r="AQ64" s="183">
        <v>0.0</v>
      </c>
      <c r="AR64" s="183">
        <v>0.0</v>
      </c>
      <c r="AS64" s="183">
        <v>0.0</v>
      </c>
      <c r="AT64" s="183">
        <v>0.0</v>
      </c>
      <c r="AU64" s="182">
        <v>0.0</v>
      </c>
      <c r="AV64" s="183">
        <v>0.0</v>
      </c>
      <c r="AW64" s="184">
        <v>0.0</v>
      </c>
      <c r="AX64" s="3"/>
      <c r="AY64" s="33">
        <f t="shared" si="1"/>
        <v>0</v>
      </c>
      <c r="AZ64" s="31">
        <f t="shared" si="2"/>
        <v>0</v>
      </c>
      <c r="BA64" s="33">
        <f t="shared" si="3"/>
        <v>0</v>
      </c>
      <c r="BB64" s="31">
        <f t="shared" si="4"/>
        <v>0</v>
      </c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</row>
    <row r="65" ht="12.75" hidden="1" customHeight="1">
      <c r="A65" s="181" t="str">
        <f>'Product Landed Costs (3PL)'!A63</f>
        <v/>
      </c>
      <c r="B65" s="182">
        <v>0.0</v>
      </c>
      <c r="C65" s="183">
        <v>0.0</v>
      </c>
      <c r="D65" s="183">
        <v>0.0</v>
      </c>
      <c r="E65" s="183">
        <v>0.0</v>
      </c>
      <c r="F65" s="183">
        <v>0.0</v>
      </c>
      <c r="G65" s="183">
        <v>0.0</v>
      </c>
      <c r="H65" s="183">
        <v>0.0</v>
      </c>
      <c r="I65" s="183">
        <v>0.0</v>
      </c>
      <c r="J65" s="183">
        <v>0.0</v>
      </c>
      <c r="K65" s="183">
        <v>0.0</v>
      </c>
      <c r="L65" s="183">
        <v>0.0</v>
      </c>
      <c r="M65" s="184">
        <v>0.0</v>
      </c>
      <c r="N65" s="183">
        <v>0.0</v>
      </c>
      <c r="O65" s="183">
        <v>0.0</v>
      </c>
      <c r="P65" s="183">
        <v>0.0</v>
      </c>
      <c r="Q65" s="183">
        <v>0.0</v>
      </c>
      <c r="R65" s="183">
        <v>0.0</v>
      </c>
      <c r="S65" s="183">
        <v>0.0</v>
      </c>
      <c r="T65" s="183">
        <v>0.0</v>
      </c>
      <c r="U65" s="183">
        <v>0.0</v>
      </c>
      <c r="V65" s="183">
        <v>0.0</v>
      </c>
      <c r="W65" s="183">
        <v>0.0</v>
      </c>
      <c r="X65" s="183">
        <v>0.0</v>
      </c>
      <c r="Y65" s="184">
        <v>0.0</v>
      </c>
      <c r="Z65" s="183">
        <v>0.0</v>
      </c>
      <c r="AA65" s="183">
        <v>0.0</v>
      </c>
      <c r="AB65" s="183">
        <v>0.0</v>
      </c>
      <c r="AC65" s="183">
        <v>0.0</v>
      </c>
      <c r="AD65" s="183">
        <v>0.0</v>
      </c>
      <c r="AE65" s="183">
        <v>0.0</v>
      </c>
      <c r="AF65" s="183">
        <v>0.0</v>
      </c>
      <c r="AG65" s="183">
        <v>0.0</v>
      </c>
      <c r="AH65" s="183">
        <v>0.0</v>
      </c>
      <c r="AI65" s="183">
        <v>0.0</v>
      </c>
      <c r="AJ65" s="183">
        <v>0.0</v>
      </c>
      <c r="AK65" s="184">
        <v>0.0</v>
      </c>
      <c r="AL65" s="183">
        <v>0.0</v>
      </c>
      <c r="AM65" s="183">
        <v>0.0</v>
      </c>
      <c r="AN65" s="183">
        <v>0.0</v>
      </c>
      <c r="AO65" s="183">
        <v>0.0</v>
      </c>
      <c r="AP65" s="183">
        <v>0.0</v>
      </c>
      <c r="AQ65" s="183">
        <v>0.0</v>
      </c>
      <c r="AR65" s="183">
        <v>0.0</v>
      </c>
      <c r="AS65" s="183">
        <v>0.0</v>
      </c>
      <c r="AT65" s="183">
        <v>0.0</v>
      </c>
      <c r="AU65" s="182">
        <v>0.0</v>
      </c>
      <c r="AV65" s="183">
        <v>0.0</v>
      </c>
      <c r="AW65" s="184">
        <v>0.0</v>
      </c>
      <c r="AX65" s="3"/>
      <c r="AY65" s="33">
        <f t="shared" si="1"/>
        <v>0</v>
      </c>
      <c r="AZ65" s="31">
        <f t="shared" si="2"/>
        <v>0</v>
      </c>
      <c r="BA65" s="33">
        <f t="shared" si="3"/>
        <v>0</v>
      </c>
      <c r="BB65" s="31">
        <f t="shared" si="4"/>
        <v>0</v>
      </c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</row>
    <row r="66" ht="12.75" hidden="1" customHeight="1">
      <c r="A66" s="181" t="str">
        <f>'Product Landed Costs (3PL)'!A64</f>
        <v/>
      </c>
      <c r="B66" s="182">
        <v>0.0</v>
      </c>
      <c r="C66" s="183">
        <v>0.0</v>
      </c>
      <c r="D66" s="183">
        <v>0.0</v>
      </c>
      <c r="E66" s="183">
        <v>0.0</v>
      </c>
      <c r="F66" s="183">
        <v>0.0</v>
      </c>
      <c r="G66" s="183">
        <v>0.0</v>
      </c>
      <c r="H66" s="183">
        <v>0.0</v>
      </c>
      <c r="I66" s="183">
        <v>0.0</v>
      </c>
      <c r="J66" s="183">
        <v>0.0</v>
      </c>
      <c r="K66" s="183">
        <v>0.0</v>
      </c>
      <c r="L66" s="183">
        <v>0.0</v>
      </c>
      <c r="M66" s="184">
        <v>0.0</v>
      </c>
      <c r="N66" s="183">
        <v>0.0</v>
      </c>
      <c r="O66" s="183">
        <v>0.0</v>
      </c>
      <c r="P66" s="183">
        <v>0.0</v>
      </c>
      <c r="Q66" s="183">
        <v>0.0</v>
      </c>
      <c r="R66" s="183">
        <v>0.0</v>
      </c>
      <c r="S66" s="183">
        <v>0.0</v>
      </c>
      <c r="T66" s="183">
        <v>0.0</v>
      </c>
      <c r="U66" s="183">
        <v>0.0</v>
      </c>
      <c r="V66" s="183">
        <v>0.0</v>
      </c>
      <c r="W66" s="183">
        <v>0.0</v>
      </c>
      <c r="X66" s="183">
        <v>0.0</v>
      </c>
      <c r="Y66" s="184">
        <v>0.0</v>
      </c>
      <c r="Z66" s="183">
        <v>0.0</v>
      </c>
      <c r="AA66" s="183">
        <v>0.0</v>
      </c>
      <c r="AB66" s="183">
        <v>0.0</v>
      </c>
      <c r="AC66" s="183">
        <v>0.0</v>
      </c>
      <c r="AD66" s="183">
        <v>0.0</v>
      </c>
      <c r="AE66" s="183">
        <v>0.0</v>
      </c>
      <c r="AF66" s="183">
        <v>0.0</v>
      </c>
      <c r="AG66" s="183">
        <v>0.0</v>
      </c>
      <c r="AH66" s="183">
        <v>0.0</v>
      </c>
      <c r="AI66" s="183">
        <v>0.0</v>
      </c>
      <c r="AJ66" s="183">
        <v>0.0</v>
      </c>
      <c r="AK66" s="184">
        <v>0.0</v>
      </c>
      <c r="AL66" s="183">
        <v>0.0</v>
      </c>
      <c r="AM66" s="183">
        <v>0.0</v>
      </c>
      <c r="AN66" s="183">
        <v>0.0</v>
      </c>
      <c r="AO66" s="183">
        <v>0.0</v>
      </c>
      <c r="AP66" s="183">
        <v>0.0</v>
      </c>
      <c r="AQ66" s="183">
        <v>0.0</v>
      </c>
      <c r="AR66" s="183">
        <v>0.0</v>
      </c>
      <c r="AS66" s="183">
        <v>0.0</v>
      </c>
      <c r="AT66" s="183">
        <v>0.0</v>
      </c>
      <c r="AU66" s="182">
        <v>0.0</v>
      </c>
      <c r="AV66" s="183">
        <v>0.0</v>
      </c>
      <c r="AW66" s="184">
        <v>0.0</v>
      </c>
      <c r="AX66" s="3"/>
      <c r="AY66" s="33">
        <f t="shared" si="1"/>
        <v>0</v>
      </c>
      <c r="AZ66" s="31">
        <f t="shared" si="2"/>
        <v>0</v>
      </c>
      <c r="BA66" s="33">
        <f t="shared" si="3"/>
        <v>0</v>
      </c>
      <c r="BB66" s="31">
        <f t="shared" si="4"/>
        <v>0</v>
      </c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</row>
    <row r="67" ht="12.75" hidden="1" customHeight="1">
      <c r="A67" s="181" t="str">
        <f>'Product Landed Costs (3PL)'!A65</f>
        <v/>
      </c>
      <c r="B67" s="182">
        <v>0.0</v>
      </c>
      <c r="C67" s="183">
        <v>0.0</v>
      </c>
      <c r="D67" s="183">
        <v>0.0</v>
      </c>
      <c r="E67" s="183">
        <v>0.0</v>
      </c>
      <c r="F67" s="183">
        <v>0.0</v>
      </c>
      <c r="G67" s="183">
        <v>0.0</v>
      </c>
      <c r="H67" s="183">
        <v>0.0</v>
      </c>
      <c r="I67" s="183">
        <v>0.0</v>
      </c>
      <c r="J67" s="183">
        <v>0.0</v>
      </c>
      <c r="K67" s="183">
        <v>0.0</v>
      </c>
      <c r="L67" s="183">
        <v>0.0</v>
      </c>
      <c r="M67" s="184">
        <v>0.0</v>
      </c>
      <c r="N67" s="183">
        <v>0.0</v>
      </c>
      <c r="O67" s="183">
        <v>0.0</v>
      </c>
      <c r="P67" s="183">
        <v>0.0</v>
      </c>
      <c r="Q67" s="183">
        <v>0.0</v>
      </c>
      <c r="R67" s="183">
        <v>0.0</v>
      </c>
      <c r="S67" s="183">
        <v>0.0</v>
      </c>
      <c r="T67" s="183">
        <v>0.0</v>
      </c>
      <c r="U67" s="183">
        <v>0.0</v>
      </c>
      <c r="V67" s="183">
        <v>0.0</v>
      </c>
      <c r="W67" s="183">
        <v>0.0</v>
      </c>
      <c r="X67" s="183">
        <v>0.0</v>
      </c>
      <c r="Y67" s="184">
        <v>0.0</v>
      </c>
      <c r="Z67" s="183">
        <v>0.0</v>
      </c>
      <c r="AA67" s="183">
        <v>0.0</v>
      </c>
      <c r="AB67" s="183">
        <v>0.0</v>
      </c>
      <c r="AC67" s="183">
        <v>0.0</v>
      </c>
      <c r="AD67" s="183">
        <v>0.0</v>
      </c>
      <c r="AE67" s="183">
        <v>0.0</v>
      </c>
      <c r="AF67" s="183">
        <v>0.0</v>
      </c>
      <c r="AG67" s="183">
        <v>0.0</v>
      </c>
      <c r="AH67" s="183">
        <v>0.0</v>
      </c>
      <c r="AI67" s="183">
        <v>0.0</v>
      </c>
      <c r="AJ67" s="183">
        <v>0.0</v>
      </c>
      <c r="AK67" s="184">
        <v>0.0</v>
      </c>
      <c r="AL67" s="183">
        <v>0.0</v>
      </c>
      <c r="AM67" s="183">
        <v>0.0</v>
      </c>
      <c r="AN67" s="183">
        <v>0.0</v>
      </c>
      <c r="AO67" s="183">
        <v>0.0</v>
      </c>
      <c r="AP67" s="183">
        <v>0.0</v>
      </c>
      <c r="AQ67" s="183">
        <v>0.0</v>
      </c>
      <c r="AR67" s="183">
        <v>0.0</v>
      </c>
      <c r="AS67" s="183">
        <v>0.0</v>
      </c>
      <c r="AT67" s="183">
        <v>0.0</v>
      </c>
      <c r="AU67" s="182">
        <v>0.0</v>
      </c>
      <c r="AV67" s="183">
        <v>0.0</v>
      </c>
      <c r="AW67" s="184">
        <v>0.0</v>
      </c>
      <c r="AX67" s="3"/>
      <c r="AY67" s="33">
        <f t="shared" si="1"/>
        <v>0</v>
      </c>
      <c r="AZ67" s="31">
        <f t="shared" si="2"/>
        <v>0</v>
      </c>
      <c r="BA67" s="33">
        <f t="shared" si="3"/>
        <v>0</v>
      </c>
      <c r="BB67" s="31">
        <f t="shared" si="4"/>
        <v>0</v>
      </c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</row>
    <row r="68" ht="12.75" hidden="1" customHeight="1">
      <c r="A68" s="181" t="str">
        <f>'Product Landed Costs (3PL)'!A66</f>
        <v/>
      </c>
      <c r="B68" s="182">
        <v>0.0</v>
      </c>
      <c r="C68" s="183">
        <v>0.0</v>
      </c>
      <c r="D68" s="183">
        <v>0.0</v>
      </c>
      <c r="E68" s="183">
        <v>0.0</v>
      </c>
      <c r="F68" s="183">
        <v>0.0</v>
      </c>
      <c r="G68" s="183">
        <v>0.0</v>
      </c>
      <c r="H68" s="183">
        <v>0.0</v>
      </c>
      <c r="I68" s="183">
        <v>0.0</v>
      </c>
      <c r="J68" s="183">
        <v>0.0</v>
      </c>
      <c r="K68" s="183">
        <v>0.0</v>
      </c>
      <c r="L68" s="183">
        <v>0.0</v>
      </c>
      <c r="M68" s="184">
        <v>0.0</v>
      </c>
      <c r="N68" s="183">
        <v>0.0</v>
      </c>
      <c r="O68" s="183">
        <v>0.0</v>
      </c>
      <c r="P68" s="183">
        <v>0.0</v>
      </c>
      <c r="Q68" s="183">
        <v>0.0</v>
      </c>
      <c r="R68" s="183">
        <v>0.0</v>
      </c>
      <c r="S68" s="183">
        <v>0.0</v>
      </c>
      <c r="T68" s="183">
        <v>0.0</v>
      </c>
      <c r="U68" s="183">
        <v>0.0</v>
      </c>
      <c r="V68" s="183">
        <v>0.0</v>
      </c>
      <c r="W68" s="183">
        <v>0.0</v>
      </c>
      <c r="X68" s="183">
        <v>0.0</v>
      </c>
      <c r="Y68" s="184">
        <v>0.0</v>
      </c>
      <c r="Z68" s="183">
        <v>0.0</v>
      </c>
      <c r="AA68" s="183">
        <v>0.0</v>
      </c>
      <c r="AB68" s="183">
        <v>0.0</v>
      </c>
      <c r="AC68" s="183">
        <v>0.0</v>
      </c>
      <c r="AD68" s="183">
        <v>0.0</v>
      </c>
      <c r="AE68" s="183">
        <v>0.0</v>
      </c>
      <c r="AF68" s="183">
        <v>0.0</v>
      </c>
      <c r="AG68" s="183">
        <v>0.0</v>
      </c>
      <c r="AH68" s="183">
        <v>0.0</v>
      </c>
      <c r="AI68" s="183">
        <v>0.0</v>
      </c>
      <c r="AJ68" s="183">
        <v>0.0</v>
      </c>
      <c r="AK68" s="184">
        <v>0.0</v>
      </c>
      <c r="AL68" s="183">
        <v>0.0</v>
      </c>
      <c r="AM68" s="183">
        <v>0.0</v>
      </c>
      <c r="AN68" s="183">
        <v>0.0</v>
      </c>
      <c r="AO68" s="183">
        <v>0.0</v>
      </c>
      <c r="AP68" s="183">
        <v>0.0</v>
      </c>
      <c r="AQ68" s="183">
        <v>0.0</v>
      </c>
      <c r="AR68" s="183">
        <v>0.0</v>
      </c>
      <c r="AS68" s="183">
        <v>0.0</v>
      </c>
      <c r="AT68" s="183">
        <v>0.0</v>
      </c>
      <c r="AU68" s="182">
        <v>0.0</v>
      </c>
      <c r="AV68" s="183">
        <v>0.0</v>
      </c>
      <c r="AW68" s="184">
        <v>0.0</v>
      </c>
      <c r="AX68" s="3"/>
      <c r="AY68" s="33">
        <f t="shared" si="1"/>
        <v>0</v>
      </c>
      <c r="AZ68" s="31">
        <f t="shared" si="2"/>
        <v>0</v>
      </c>
      <c r="BA68" s="33">
        <f t="shared" si="3"/>
        <v>0</v>
      </c>
      <c r="BB68" s="31">
        <f t="shared" si="4"/>
        <v>0</v>
      </c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</row>
    <row r="69" ht="12.75" hidden="1" customHeight="1">
      <c r="A69" s="181" t="str">
        <f>'Product Landed Costs (3PL)'!A67</f>
        <v/>
      </c>
      <c r="B69" s="182">
        <v>0.0</v>
      </c>
      <c r="C69" s="183">
        <v>0.0</v>
      </c>
      <c r="D69" s="183">
        <v>0.0</v>
      </c>
      <c r="E69" s="183">
        <v>0.0</v>
      </c>
      <c r="F69" s="183">
        <v>0.0</v>
      </c>
      <c r="G69" s="183">
        <v>0.0</v>
      </c>
      <c r="H69" s="183">
        <v>0.0</v>
      </c>
      <c r="I69" s="183">
        <v>0.0</v>
      </c>
      <c r="J69" s="183">
        <v>0.0</v>
      </c>
      <c r="K69" s="183">
        <v>0.0</v>
      </c>
      <c r="L69" s="183">
        <v>0.0</v>
      </c>
      <c r="M69" s="184">
        <v>0.0</v>
      </c>
      <c r="N69" s="183">
        <v>0.0</v>
      </c>
      <c r="O69" s="183">
        <v>0.0</v>
      </c>
      <c r="P69" s="183">
        <v>0.0</v>
      </c>
      <c r="Q69" s="183">
        <v>0.0</v>
      </c>
      <c r="R69" s="183">
        <v>0.0</v>
      </c>
      <c r="S69" s="183">
        <v>0.0</v>
      </c>
      <c r="T69" s="183">
        <v>0.0</v>
      </c>
      <c r="U69" s="183">
        <v>0.0</v>
      </c>
      <c r="V69" s="183">
        <v>0.0</v>
      </c>
      <c r="W69" s="183">
        <v>0.0</v>
      </c>
      <c r="X69" s="183">
        <v>0.0</v>
      </c>
      <c r="Y69" s="184">
        <v>0.0</v>
      </c>
      <c r="Z69" s="183">
        <v>0.0</v>
      </c>
      <c r="AA69" s="183">
        <v>0.0</v>
      </c>
      <c r="AB69" s="183">
        <v>0.0</v>
      </c>
      <c r="AC69" s="183">
        <v>0.0</v>
      </c>
      <c r="AD69" s="183">
        <v>0.0</v>
      </c>
      <c r="AE69" s="183">
        <v>0.0</v>
      </c>
      <c r="AF69" s="183">
        <v>0.0</v>
      </c>
      <c r="AG69" s="183">
        <v>0.0</v>
      </c>
      <c r="AH69" s="183">
        <v>0.0</v>
      </c>
      <c r="AI69" s="183">
        <v>0.0</v>
      </c>
      <c r="AJ69" s="183">
        <v>0.0</v>
      </c>
      <c r="AK69" s="184">
        <v>0.0</v>
      </c>
      <c r="AL69" s="183">
        <v>0.0</v>
      </c>
      <c r="AM69" s="183">
        <v>0.0</v>
      </c>
      <c r="AN69" s="183">
        <v>0.0</v>
      </c>
      <c r="AO69" s="183">
        <v>0.0</v>
      </c>
      <c r="AP69" s="183">
        <v>0.0</v>
      </c>
      <c r="AQ69" s="183">
        <v>0.0</v>
      </c>
      <c r="AR69" s="183">
        <v>0.0</v>
      </c>
      <c r="AS69" s="183">
        <v>0.0</v>
      </c>
      <c r="AT69" s="183">
        <v>0.0</v>
      </c>
      <c r="AU69" s="182">
        <v>0.0</v>
      </c>
      <c r="AV69" s="183">
        <v>0.0</v>
      </c>
      <c r="AW69" s="184">
        <v>0.0</v>
      </c>
      <c r="AX69" s="3"/>
      <c r="AY69" s="33">
        <f t="shared" si="1"/>
        <v>0</v>
      </c>
      <c r="AZ69" s="31">
        <f t="shared" si="2"/>
        <v>0</v>
      </c>
      <c r="BA69" s="33">
        <f t="shared" si="3"/>
        <v>0</v>
      </c>
      <c r="BB69" s="31">
        <f t="shared" si="4"/>
        <v>0</v>
      </c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</row>
    <row r="70" ht="12.75" hidden="1" customHeight="1">
      <c r="A70" s="181" t="str">
        <f>'Product Landed Costs (3PL)'!A68</f>
        <v/>
      </c>
      <c r="B70" s="182">
        <v>0.0</v>
      </c>
      <c r="C70" s="183">
        <v>0.0</v>
      </c>
      <c r="D70" s="183">
        <v>0.0</v>
      </c>
      <c r="E70" s="183">
        <v>0.0</v>
      </c>
      <c r="F70" s="183">
        <v>0.0</v>
      </c>
      <c r="G70" s="183">
        <v>0.0</v>
      </c>
      <c r="H70" s="183">
        <v>0.0</v>
      </c>
      <c r="I70" s="183">
        <v>0.0</v>
      </c>
      <c r="J70" s="183">
        <v>0.0</v>
      </c>
      <c r="K70" s="183">
        <v>0.0</v>
      </c>
      <c r="L70" s="183">
        <v>0.0</v>
      </c>
      <c r="M70" s="184">
        <v>0.0</v>
      </c>
      <c r="N70" s="183">
        <v>0.0</v>
      </c>
      <c r="O70" s="183">
        <v>0.0</v>
      </c>
      <c r="P70" s="183">
        <v>0.0</v>
      </c>
      <c r="Q70" s="183">
        <v>0.0</v>
      </c>
      <c r="R70" s="183">
        <v>0.0</v>
      </c>
      <c r="S70" s="183">
        <v>0.0</v>
      </c>
      <c r="T70" s="183">
        <v>0.0</v>
      </c>
      <c r="U70" s="183">
        <v>0.0</v>
      </c>
      <c r="V70" s="183">
        <v>0.0</v>
      </c>
      <c r="W70" s="183">
        <v>0.0</v>
      </c>
      <c r="X70" s="183">
        <v>0.0</v>
      </c>
      <c r="Y70" s="184">
        <v>0.0</v>
      </c>
      <c r="Z70" s="183">
        <v>0.0</v>
      </c>
      <c r="AA70" s="183">
        <v>0.0</v>
      </c>
      <c r="AB70" s="183">
        <v>0.0</v>
      </c>
      <c r="AC70" s="183">
        <v>0.0</v>
      </c>
      <c r="AD70" s="183">
        <v>0.0</v>
      </c>
      <c r="AE70" s="183">
        <v>0.0</v>
      </c>
      <c r="AF70" s="183">
        <v>0.0</v>
      </c>
      <c r="AG70" s="183">
        <v>0.0</v>
      </c>
      <c r="AH70" s="183">
        <v>0.0</v>
      </c>
      <c r="AI70" s="183">
        <v>0.0</v>
      </c>
      <c r="AJ70" s="183">
        <v>0.0</v>
      </c>
      <c r="AK70" s="184">
        <v>0.0</v>
      </c>
      <c r="AL70" s="183">
        <v>0.0</v>
      </c>
      <c r="AM70" s="183">
        <v>0.0</v>
      </c>
      <c r="AN70" s="183">
        <v>0.0</v>
      </c>
      <c r="AO70" s="183">
        <v>0.0</v>
      </c>
      <c r="AP70" s="183">
        <v>0.0</v>
      </c>
      <c r="AQ70" s="183">
        <v>0.0</v>
      </c>
      <c r="AR70" s="183">
        <v>0.0</v>
      </c>
      <c r="AS70" s="183">
        <v>0.0</v>
      </c>
      <c r="AT70" s="183">
        <v>0.0</v>
      </c>
      <c r="AU70" s="182">
        <v>0.0</v>
      </c>
      <c r="AV70" s="183">
        <v>0.0</v>
      </c>
      <c r="AW70" s="184">
        <v>0.0</v>
      </c>
      <c r="AX70" s="3"/>
      <c r="AY70" s="33">
        <f t="shared" si="1"/>
        <v>0</v>
      </c>
      <c r="AZ70" s="31">
        <f t="shared" si="2"/>
        <v>0</v>
      </c>
      <c r="BA70" s="33">
        <f t="shared" si="3"/>
        <v>0</v>
      </c>
      <c r="BB70" s="31">
        <f t="shared" si="4"/>
        <v>0</v>
      </c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</row>
    <row r="71" ht="12.75" hidden="1" customHeight="1">
      <c r="A71" s="181" t="str">
        <f>'Product Landed Costs (3PL)'!A69</f>
        <v/>
      </c>
      <c r="B71" s="182">
        <v>0.0</v>
      </c>
      <c r="C71" s="183">
        <v>0.0</v>
      </c>
      <c r="D71" s="183">
        <v>0.0</v>
      </c>
      <c r="E71" s="183">
        <v>0.0</v>
      </c>
      <c r="F71" s="183">
        <v>0.0</v>
      </c>
      <c r="G71" s="183">
        <v>0.0</v>
      </c>
      <c r="H71" s="183">
        <v>0.0</v>
      </c>
      <c r="I71" s="183">
        <v>0.0</v>
      </c>
      <c r="J71" s="183">
        <v>0.0</v>
      </c>
      <c r="K71" s="183">
        <v>0.0</v>
      </c>
      <c r="L71" s="183">
        <v>0.0</v>
      </c>
      <c r="M71" s="184">
        <v>0.0</v>
      </c>
      <c r="N71" s="183">
        <v>0.0</v>
      </c>
      <c r="O71" s="183">
        <v>0.0</v>
      </c>
      <c r="P71" s="183">
        <v>0.0</v>
      </c>
      <c r="Q71" s="183">
        <v>0.0</v>
      </c>
      <c r="R71" s="183">
        <v>0.0</v>
      </c>
      <c r="S71" s="183">
        <v>0.0</v>
      </c>
      <c r="T71" s="183">
        <v>0.0</v>
      </c>
      <c r="U71" s="183">
        <v>0.0</v>
      </c>
      <c r="V71" s="183">
        <v>0.0</v>
      </c>
      <c r="W71" s="183">
        <v>0.0</v>
      </c>
      <c r="X71" s="183">
        <v>0.0</v>
      </c>
      <c r="Y71" s="184">
        <v>0.0</v>
      </c>
      <c r="Z71" s="183">
        <v>0.0</v>
      </c>
      <c r="AA71" s="183">
        <v>0.0</v>
      </c>
      <c r="AB71" s="183">
        <v>0.0</v>
      </c>
      <c r="AC71" s="183">
        <v>0.0</v>
      </c>
      <c r="AD71" s="183">
        <v>0.0</v>
      </c>
      <c r="AE71" s="183">
        <v>0.0</v>
      </c>
      <c r="AF71" s="183">
        <v>0.0</v>
      </c>
      <c r="AG71" s="183">
        <v>0.0</v>
      </c>
      <c r="AH71" s="183">
        <v>0.0</v>
      </c>
      <c r="AI71" s="183">
        <v>0.0</v>
      </c>
      <c r="AJ71" s="183">
        <v>0.0</v>
      </c>
      <c r="AK71" s="184">
        <v>0.0</v>
      </c>
      <c r="AL71" s="183">
        <v>0.0</v>
      </c>
      <c r="AM71" s="183">
        <v>0.0</v>
      </c>
      <c r="AN71" s="183">
        <v>0.0</v>
      </c>
      <c r="AO71" s="183">
        <v>0.0</v>
      </c>
      <c r="AP71" s="183">
        <v>0.0</v>
      </c>
      <c r="AQ71" s="183">
        <v>0.0</v>
      </c>
      <c r="AR71" s="183">
        <v>0.0</v>
      </c>
      <c r="AS71" s="183">
        <v>0.0</v>
      </c>
      <c r="AT71" s="183">
        <v>0.0</v>
      </c>
      <c r="AU71" s="182">
        <v>0.0</v>
      </c>
      <c r="AV71" s="183">
        <v>0.0</v>
      </c>
      <c r="AW71" s="184">
        <v>0.0</v>
      </c>
      <c r="AX71" s="3"/>
      <c r="AY71" s="33">
        <f t="shared" si="1"/>
        <v>0</v>
      </c>
      <c r="AZ71" s="31">
        <f t="shared" si="2"/>
        <v>0</v>
      </c>
      <c r="BA71" s="33">
        <f t="shared" si="3"/>
        <v>0</v>
      </c>
      <c r="BB71" s="31">
        <f t="shared" si="4"/>
        <v>0</v>
      </c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</row>
    <row r="72" ht="12.75" hidden="1" customHeight="1">
      <c r="A72" s="181" t="str">
        <f>'Product Landed Costs (3PL)'!A70</f>
        <v/>
      </c>
      <c r="B72" s="182">
        <v>0.0</v>
      </c>
      <c r="C72" s="183">
        <v>0.0</v>
      </c>
      <c r="D72" s="183">
        <v>0.0</v>
      </c>
      <c r="E72" s="183">
        <v>0.0</v>
      </c>
      <c r="F72" s="183">
        <v>0.0</v>
      </c>
      <c r="G72" s="183">
        <v>0.0</v>
      </c>
      <c r="H72" s="183">
        <v>0.0</v>
      </c>
      <c r="I72" s="183">
        <v>0.0</v>
      </c>
      <c r="J72" s="183">
        <v>0.0</v>
      </c>
      <c r="K72" s="183">
        <v>0.0</v>
      </c>
      <c r="L72" s="183">
        <v>0.0</v>
      </c>
      <c r="M72" s="184">
        <v>0.0</v>
      </c>
      <c r="N72" s="183">
        <v>0.0</v>
      </c>
      <c r="O72" s="183">
        <v>0.0</v>
      </c>
      <c r="P72" s="183">
        <v>0.0</v>
      </c>
      <c r="Q72" s="183">
        <v>0.0</v>
      </c>
      <c r="R72" s="183">
        <v>0.0</v>
      </c>
      <c r="S72" s="183">
        <v>0.0</v>
      </c>
      <c r="T72" s="183">
        <v>0.0</v>
      </c>
      <c r="U72" s="183">
        <v>0.0</v>
      </c>
      <c r="V72" s="183">
        <v>0.0</v>
      </c>
      <c r="W72" s="183">
        <v>0.0</v>
      </c>
      <c r="X72" s="183">
        <v>0.0</v>
      </c>
      <c r="Y72" s="184">
        <v>0.0</v>
      </c>
      <c r="Z72" s="183">
        <v>0.0</v>
      </c>
      <c r="AA72" s="183">
        <v>0.0</v>
      </c>
      <c r="AB72" s="183">
        <v>0.0</v>
      </c>
      <c r="AC72" s="183">
        <v>0.0</v>
      </c>
      <c r="AD72" s="183">
        <v>0.0</v>
      </c>
      <c r="AE72" s="183">
        <v>0.0</v>
      </c>
      <c r="AF72" s="183">
        <v>0.0</v>
      </c>
      <c r="AG72" s="183">
        <v>0.0</v>
      </c>
      <c r="AH72" s="183">
        <v>0.0</v>
      </c>
      <c r="AI72" s="183">
        <v>0.0</v>
      </c>
      <c r="AJ72" s="183">
        <v>0.0</v>
      </c>
      <c r="AK72" s="184">
        <v>0.0</v>
      </c>
      <c r="AL72" s="183">
        <v>0.0</v>
      </c>
      <c r="AM72" s="183">
        <v>0.0</v>
      </c>
      <c r="AN72" s="183">
        <v>0.0</v>
      </c>
      <c r="AO72" s="183">
        <v>0.0</v>
      </c>
      <c r="AP72" s="183">
        <v>0.0</v>
      </c>
      <c r="AQ72" s="183">
        <v>0.0</v>
      </c>
      <c r="AR72" s="183">
        <v>0.0</v>
      </c>
      <c r="AS72" s="183">
        <v>0.0</v>
      </c>
      <c r="AT72" s="183">
        <v>0.0</v>
      </c>
      <c r="AU72" s="182">
        <v>0.0</v>
      </c>
      <c r="AV72" s="183">
        <v>0.0</v>
      </c>
      <c r="AW72" s="184">
        <v>0.0</v>
      </c>
      <c r="AX72" s="3"/>
      <c r="AY72" s="33">
        <f t="shared" si="1"/>
        <v>0</v>
      </c>
      <c r="AZ72" s="31">
        <f t="shared" si="2"/>
        <v>0</v>
      </c>
      <c r="BA72" s="33">
        <f t="shared" si="3"/>
        <v>0</v>
      </c>
      <c r="BB72" s="31">
        <f t="shared" si="4"/>
        <v>0</v>
      </c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</row>
    <row r="73" ht="12.75" hidden="1" customHeight="1">
      <c r="A73" s="181" t="str">
        <f>'Product Landed Costs (3PL)'!A71</f>
        <v/>
      </c>
      <c r="B73" s="182">
        <v>0.0</v>
      </c>
      <c r="C73" s="183">
        <v>0.0</v>
      </c>
      <c r="D73" s="183">
        <v>0.0</v>
      </c>
      <c r="E73" s="183">
        <v>0.0</v>
      </c>
      <c r="F73" s="183">
        <v>0.0</v>
      </c>
      <c r="G73" s="183">
        <v>0.0</v>
      </c>
      <c r="H73" s="183">
        <v>0.0</v>
      </c>
      <c r="I73" s="183">
        <v>0.0</v>
      </c>
      <c r="J73" s="183">
        <v>0.0</v>
      </c>
      <c r="K73" s="183">
        <v>0.0</v>
      </c>
      <c r="L73" s="183">
        <v>0.0</v>
      </c>
      <c r="M73" s="184">
        <v>0.0</v>
      </c>
      <c r="N73" s="183">
        <v>0.0</v>
      </c>
      <c r="O73" s="183">
        <v>0.0</v>
      </c>
      <c r="P73" s="183">
        <v>0.0</v>
      </c>
      <c r="Q73" s="183">
        <v>0.0</v>
      </c>
      <c r="R73" s="183">
        <v>0.0</v>
      </c>
      <c r="S73" s="183">
        <v>0.0</v>
      </c>
      <c r="T73" s="183">
        <v>0.0</v>
      </c>
      <c r="U73" s="183">
        <v>0.0</v>
      </c>
      <c r="V73" s="183">
        <v>0.0</v>
      </c>
      <c r="W73" s="183">
        <v>0.0</v>
      </c>
      <c r="X73" s="183">
        <v>0.0</v>
      </c>
      <c r="Y73" s="184">
        <v>0.0</v>
      </c>
      <c r="Z73" s="183">
        <v>0.0</v>
      </c>
      <c r="AA73" s="183">
        <v>0.0</v>
      </c>
      <c r="AB73" s="183">
        <v>0.0</v>
      </c>
      <c r="AC73" s="183">
        <v>0.0</v>
      </c>
      <c r="AD73" s="183">
        <v>0.0</v>
      </c>
      <c r="AE73" s="183">
        <v>0.0</v>
      </c>
      <c r="AF73" s="183">
        <v>0.0</v>
      </c>
      <c r="AG73" s="183">
        <v>0.0</v>
      </c>
      <c r="AH73" s="183">
        <v>0.0</v>
      </c>
      <c r="AI73" s="183">
        <v>0.0</v>
      </c>
      <c r="AJ73" s="183">
        <v>0.0</v>
      </c>
      <c r="AK73" s="184">
        <v>0.0</v>
      </c>
      <c r="AL73" s="183">
        <v>0.0</v>
      </c>
      <c r="AM73" s="183">
        <v>0.0</v>
      </c>
      <c r="AN73" s="183">
        <v>0.0</v>
      </c>
      <c r="AO73" s="183">
        <v>0.0</v>
      </c>
      <c r="AP73" s="183">
        <v>0.0</v>
      </c>
      <c r="AQ73" s="183">
        <v>0.0</v>
      </c>
      <c r="AR73" s="183">
        <v>0.0</v>
      </c>
      <c r="AS73" s="183">
        <v>0.0</v>
      </c>
      <c r="AT73" s="183">
        <v>0.0</v>
      </c>
      <c r="AU73" s="182">
        <v>0.0</v>
      </c>
      <c r="AV73" s="183">
        <v>0.0</v>
      </c>
      <c r="AW73" s="184">
        <v>0.0</v>
      </c>
      <c r="AX73" s="3"/>
      <c r="AY73" s="33">
        <f t="shared" si="1"/>
        <v>0</v>
      </c>
      <c r="AZ73" s="31">
        <f t="shared" si="2"/>
        <v>0</v>
      </c>
      <c r="BA73" s="33">
        <f t="shared" si="3"/>
        <v>0</v>
      </c>
      <c r="BB73" s="31">
        <f t="shared" si="4"/>
        <v>0</v>
      </c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</row>
    <row r="74" ht="12.75" hidden="1" customHeight="1">
      <c r="A74" s="181" t="str">
        <f>'Product Landed Costs (3PL)'!A72</f>
        <v/>
      </c>
      <c r="B74" s="182">
        <v>0.0</v>
      </c>
      <c r="C74" s="183">
        <v>0.0</v>
      </c>
      <c r="D74" s="183">
        <v>0.0</v>
      </c>
      <c r="E74" s="183">
        <v>0.0</v>
      </c>
      <c r="F74" s="183">
        <v>0.0</v>
      </c>
      <c r="G74" s="183">
        <v>0.0</v>
      </c>
      <c r="H74" s="183">
        <v>0.0</v>
      </c>
      <c r="I74" s="183">
        <v>0.0</v>
      </c>
      <c r="J74" s="183">
        <v>0.0</v>
      </c>
      <c r="K74" s="183">
        <v>0.0</v>
      </c>
      <c r="L74" s="183">
        <v>0.0</v>
      </c>
      <c r="M74" s="184">
        <v>0.0</v>
      </c>
      <c r="N74" s="183">
        <v>0.0</v>
      </c>
      <c r="O74" s="183">
        <v>0.0</v>
      </c>
      <c r="P74" s="183">
        <v>0.0</v>
      </c>
      <c r="Q74" s="183">
        <v>0.0</v>
      </c>
      <c r="R74" s="183">
        <v>0.0</v>
      </c>
      <c r="S74" s="183">
        <v>0.0</v>
      </c>
      <c r="T74" s="183">
        <v>0.0</v>
      </c>
      <c r="U74" s="183">
        <v>0.0</v>
      </c>
      <c r="V74" s="183">
        <v>0.0</v>
      </c>
      <c r="W74" s="183">
        <v>0.0</v>
      </c>
      <c r="X74" s="183">
        <v>0.0</v>
      </c>
      <c r="Y74" s="184">
        <v>0.0</v>
      </c>
      <c r="Z74" s="183">
        <v>0.0</v>
      </c>
      <c r="AA74" s="183">
        <v>0.0</v>
      </c>
      <c r="AB74" s="183">
        <v>0.0</v>
      </c>
      <c r="AC74" s="183">
        <v>0.0</v>
      </c>
      <c r="AD74" s="183">
        <v>0.0</v>
      </c>
      <c r="AE74" s="183">
        <v>0.0</v>
      </c>
      <c r="AF74" s="183">
        <v>0.0</v>
      </c>
      <c r="AG74" s="183">
        <v>0.0</v>
      </c>
      <c r="AH74" s="183">
        <v>0.0</v>
      </c>
      <c r="AI74" s="183">
        <v>0.0</v>
      </c>
      <c r="AJ74" s="183">
        <v>0.0</v>
      </c>
      <c r="AK74" s="184">
        <v>0.0</v>
      </c>
      <c r="AL74" s="183">
        <v>0.0</v>
      </c>
      <c r="AM74" s="183">
        <v>0.0</v>
      </c>
      <c r="AN74" s="183">
        <v>0.0</v>
      </c>
      <c r="AO74" s="183">
        <v>0.0</v>
      </c>
      <c r="AP74" s="183">
        <v>0.0</v>
      </c>
      <c r="AQ74" s="183">
        <v>0.0</v>
      </c>
      <c r="AR74" s="183">
        <v>0.0</v>
      </c>
      <c r="AS74" s="183">
        <v>0.0</v>
      </c>
      <c r="AT74" s="183">
        <v>0.0</v>
      </c>
      <c r="AU74" s="182">
        <v>0.0</v>
      </c>
      <c r="AV74" s="183">
        <v>0.0</v>
      </c>
      <c r="AW74" s="184">
        <v>0.0</v>
      </c>
      <c r="AX74" s="3"/>
      <c r="AY74" s="33">
        <f t="shared" si="1"/>
        <v>0</v>
      </c>
      <c r="AZ74" s="31">
        <f t="shared" si="2"/>
        <v>0</v>
      </c>
      <c r="BA74" s="33">
        <f t="shared" si="3"/>
        <v>0</v>
      </c>
      <c r="BB74" s="31">
        <f t="shared" si="4"/>
        <v>0</v>
      </c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</row>
    <row r="75" ht="12.75" hidden="1" customHeight="1">
      <c r="A75" s="181" t="str">
        <f>'Product Landed Costs (3PL)'!A73</f>
        <v/>
      </c>
      <c r="B75" s="182">
        <v>0.0</v>
      </c>
      <c r="C75" s="183">
        <v>0.0</v>
      </c>
      <c r="D75" s="183">
        <v>0.0</v>
      </c>
      <c r="E75" s="183">
        <v>0.0</v>
      </c>
      <c r="F75" s="183">
        <v>0.0</v>
      </c>
      <c r="G75" s="183">
        <v>0.0</v>
      </c>
      <c r="H75" s="183">
        <v>0.0</v>
      </c>
      <c r="I75" s="183">
        <v>0.0</v>
      </c>
      <c r="J75" s="183">
        <v>0.0</v>
      </c>
      <c r="K75" s="183">
        <v>0.0</v>
      </c>
      <c r="L75" s="183">
        <v>0.0</v>
      </c>
      <c r="M75" s="184">
        <v>0.0</v>
      </c>
      <c r="N75" s="183">
        <v>0.0</v>
      </c>
      <c r="O75" s="183">
        <v>0.0</v>
      </c>
      <c r="P75" s="183">
        <v>0.0</v>
      </c>
      <c r="Q75" s="183">
        <v>0.0</v>
      </c>
      <c r="R75" s="183">
        <v>0.0</v>
      </c>
      <c r="S75" s="183">
        <v>0.0</v>
      </c>
      <c r="T75" s="183">
        <v>0.0</v>
      </c>
      <c r="U75" s="183">
        <v>0.0</v>
      </c>
      <c r="V75" s="183">
        <v>0.0</v>
      </c>
      <c r="W75" s="183">
        <v>0.0</v>
      </c>
      <c r="X75" s="183">
        <v>0.0</v>
      </c>
      <c r="Y75" s="184">
        <v>0.0</v>
      </c>
      <c r="Z75" s="183">
        <v>0.0</v>
      </c>
      <c r="AA75" s="183">
        <v>0.0</v>
      </c>
      <c r="AB75" s="183">
        <v>0.0</v>
      </c>
      <c r="AC75" s="183">
        <v>0.0</v>
      </c>
      <c r="AD75" s="183">
        <v>0.0</v>
      </c>
      <c r="AE75" s="183">
        <v>0.0</v>
      </c>
      <c r="AF75" s="183">
        <v>0.0</v>
      </c>
      <c r="AG75" s="183">
        <v>0.0</v>
      </c>
      <c r="AH75" s="183">
        <v>0.0</v>
      </c>
      <c r="AI75" s="183">
        <v>0.0</v>
      </c>
      <c r="AJ75" s="183">
        <v>0.0</v>
      </c>
      <c r="AK75" s="184">
        <v>0.0</v>
      </c>
      <c r="AL75" s="183">
        <v>0.0</v>
      </c>
      <c r="AM75" s="183">
        <v>0.0</v>
      </c>
      <c r="AN75" s="183">
        <v>0.0</v>
      </c>
      <c r="AO75" s="183">
        <v>0.0</v>
      </c>
      <c r="AP75" s="183">
        <v>0.0</v>
      </c>
      <c r="AQ75" s="183">
        <v>0.0</v>
      </c>
      <c r="AR75" s="183">
        <v>0.0</v>
      </c>
      <c r="AS75" s="183">
        <v>0.0</v>
      </c>
      <c r="AT75" s="183">
        <v>0.0</v>
      </c>
      <c r="AU75" s="182">
        <v>0.0</v>
      </c>
      <c r="AV75" s="183">
        <v>0.0</v>
      </c>
      <c r="AW75" s="184">
        <v>0.0</v>
      </c>
      <c r="AX75" s="3"/>
      <c r="AY75" s="33">
        <f t="shared" si="1"/>
        <v>0</v>
      </c>
      <c r="AZ75" s="31">
        <f t="shared" si="2"/>
        <v>0</v>
      </c>
      <c r="BA75" s="33">
        <f t="shared" si="3"/>
        <v>0</v>
      </c>
      <c r="BB75" s="31">
        <f t="shared" si="4"/>
        <v>0</v>
      </c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</row>
    <row r="76" ht="12.75" hidden="1" customHeight="1">
      <c r="A76" s="181" t="str">
        <f>'Product Landed Costs (3PL)'!A74</f>
        <v/>
      </c>
      <c r="B76" s="182">
        <v>0.0</v>
      </c>
      <c r="C76" s="183">
        <v>0.0</v>
      </c>
      <c r="D76" s="183">
        <v>0.0</v>
      </c>
      <c r="E76" s="183">
        <v>0.0</v>
      </c>
      <c r="F76" s="183">
        <v>0.0</v>
      </c>
      <c r="G76" s="183">
        <v>0.0</v>
      </c>
      <c r="H76" s="183">
        <v>0.0</v>
      </c>
      <c r="I76" s="183">
        <v>0.0</v>
      </c>
      <c r="J76" s="183">
        <v>0.0</v>
      </c>
      <c r="K76" s="183">
        <v>0.0</v>
      </c>
      <c r="L76" s="183">
        <v>0.0</v>
      </c>
      <c r="M76" s="184">
        <v>0.0</v>
      </c>
      <c r="N76" s="183">
        <v>0.0</v>
      </c>
      <c r="O76" s="183">
        <v>0.0</v>
      </c>
      <c r="P76" s="183">
        <v>0.0</v>
      </c>
      <c r="Q76" s="183">
        <v>0.0</v>
      </c>
      <c r="R76" s="183">
        <v>0.0</v>
      </c>
      <c r="S76" s="183">
        <v>0.0</v>
      </c>
      <c r="T76" s="183">
        <v>0.0</v>
      </c>
      <c r="U76" s="183">
        <v>0.0</v>
      </c>
      <c r="V76" s="183">
        <v>0.0</v>
      </c>
      <c r="W76" s="183">
        <v>0.0</v>
      </c>
      <c r="X76" s="183">
        <v>0.0</v>
      </c>
      <c r="Y76" s="184">
        <v>0.0</v>
      </c>
      <c r="Z76" s="183">
        <v>0.0</v>
      </c>
      <c r="AA76" s="183">
        <v>0.0</v>
      </c>
      <c r="AB76" s="183">
        <v>0.0</v>
      </c>
      <c r="AC76" s="183">
        <v>0.0</v>
      </c>
      <c r="AD76" s="183">
        <v>0.0</v>
      </c>
      <c r="AE76" s="183">
        <v>0.0</v>
      </c>
      <c r="AF76" s="183">
        <v>0.0</v>
      </c>
      <c r="AG76" s="183">
        <v>0.0</v>
      </c>
      <c r="AH76" s="183">
        <v>0.0</v>
      </c>
      <c r="AI76" s="183">
        <v>0.0</v>
      </c>
      <c r="AJ76" s="183">
        <v>0.0</v>
      </c>
      <c r="AK76" s="184">
        <v>0.0</v>
      </c>
      <c r="AL76" s="183">
        <v>0.0</v>
      </c>
      <c r="AM76" s="183">
        <v>0.0</v>
      </c>
      <c r="AN76" s="183">
        <v>0.0</v>
      </c>
      <c r="AO76" s="183">
        <v>0.0</v>
      </c>
      <c r="AP76" s="183">
        <v>0.0</v>
      </c>
      <c r="AQ76" s="183">
        <v>0.0</v>
      </c>
      <c r="AR76" s="183">
        <v>0.0</v>
      </c>
      <c r="AS76" s="183">
        <v>0.0</v>
      </c>
      <c r="AT76" s="183">
        <v>0.0</v>
      </c>
      <c r="AU76" s="182">
        <v>0.0</v>
      </c>
      <c r="AV76" s="183">
        <v>0.0</v>
      </c>
      <c r="AW76" s="184">
        <v>0.0</v>
      </c>
      <c r="AX76" s="3"/>
      <c r="AY76" s="33">
        <f t="shared" si="1"/>
        <v>0</v>
      </c>
      <c r="AZ76" s="31">
        <f t="shared" si="2"/>
        <v>0</v>
      </c>
      <c r="BA76" s="33">
        <f t="shared" si="3"/>
        <v>0</v>
      </c>
      <c r="BB76" s="31">
        <f t="shared" si="4"/>
        <v>0</v>
      </c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</row>
    <row r="77" ht="12.75" hidden="1" customHeight="1">
      <c r="A77" s="181" t="str">
        <f>'Product Landed Costs (3PL)'!A75</f>
        <v/>
      </c>
      <c r="B77" s="182">
        <v>0.0</v>
      </c>
      <c r="C77" s="183">
        <v>0.0</v>
      </c>
      <c r="D77" s="183">
        <v>0.0</v>
      </c>
      <c r="E77" s="183">
        <v>0.0</v>
      </c>
      <c r="F77" s="183">
        <v>0.0</v>
      </c>
      <c r="G77" s="183">
        <v>0.0</v>
      </c>
      <c r="H77" s="183">
        <v>0.0</v>
      </c>
      <c r="I77" s="183">
        <v>0.0</v>
      </c>
      <c r="J77" s="183">
        <v>0.0</v>
      </c>
      <c r="K77" s="183">
        <v>0.0</v>
      </c>
      <c r="L77" s="183">
        <v>0.0</v>
      </c>
      <c r="M77" s="184">
        <v>0.0</v>
      </c>
      <c r="N77" s="183">
        <v>0.0</v>
      </c>
      <c r="O77" s="183">
        <v>0.0</v>
      </c>
      <c r="P77" s="183">
        <v>0.0</v>
      </c>
      <c r="Q77" s="183">
        <v>0.0</v>
      </c>
      <c r="R77" s="183">
        <v>0.0</v>
      </c>
      <c r="S77" s="183">
        <v>0.0</v>
      </c>
      <c r="T77" s="183">
        <v>0.0</v>
      </c>
      <c r="U77" s="183">
        <v>0.0</v>
      </c>
      <c r="V77" s="183">
        <v>0.0</v>
      </c>
      <c r="W77" s="183">
        <v>0.0</v>
      </c>
      <c r="X77" s="183">
        <v>0.0</v>
      </c>
      <c r="Y77" s="184">
        <v>0.0</v>
      </c>
      <c r="Z77" s="183">
        <v>0.0</v>
      </c>
      <c r="AA77" s="183">
        <v>0.0</v>
      </c>
      <c r="AB77" s="183">
        <v>0.0</v>
      </c>
      <c r="AC77" s="183">
        <v>0.0</v>
      </c>
      <c r="AD77" s="183">
        <v>0.0</v>
      </c>
      <c r="AE77" s="183">
        <v>0.0</v>
      </c>
      <c r="AF77" s="183">
        <v>0.0</v>
      </c>
      <c r="AG77" s="183">
        <v>0.0</v>
      </c>
      <c r="AH77" s="183">
        <v>0.0</v>
      </c>
      <c r="AI77" s="183">
        <v>0.0</v>
      </c>
      <c r="AJ77" s="183">
        <v>0.0</v>
      </c>
      <c r="AK77" s="184">
        <v>0.0</v>
      </c>
      <c r="AL77" s="183">
        <v>0.0</v>
      </c>
      <c r="AM77" s="183">
        <v>0.0</v>
      </c>
      <c r="AN77" s="183">
        <v>0.0</v>
      </c>
      <c r="AO77" s="183">
        <v>0.0</v>
      </c>
      <c r="AP77" s="183">
        <v>0.0</v>
      </c>
      <c r="AQ77" s="183">
        <v>0.0</v>
      </c>
      <c r="AR77" s="183">
        <v>0.0</v>
      </c>
      <c r="AS77" s="183">
        <v>0.0</v>
      </c>
      <c r="AT77" s="183">
        <v>0.0</v>
      </c>
      <c r="AU77" s="182">
        <v>0.0</v>
      </c>
      <c r="AV77" s="183">
        <v>0.0</v>
      </c>
      <c r="AW77" s="184">
        <v>0.0</v>
      </c>
      <c r="AX77" s="3"/>
      <c r="AY77" s="33">
        <f t="shared" si="1"/>
        <v>0</v>
      </c>
      <c r="AZ77" s="31">
        <f t="shared" si="2"/>
        <v>0</v>
      </c>
      <c r="BA77" s="33">
        <f t="shared" si="3"/>
        <v>0</v>
      </c>
      <c r="BB77" s="31">
        <f t="shared" si="4"/>
        <v>0</v>
      </c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</row>
    <row r="78" ht="12.75" hidden="1" customHeight="1">
      <c r="A78" s="181" t="str">
        <f>'Product Landed Costs (3PL)'!A76</f>
        <v/>
      </c>
      <c r="B78" s="182">
        <v>0.0</v>
      </c>
      <c r="C78" s="183">
        <v>0.0</v>
      </c>
      <c r="D78" s="183">
        <v>0.0</v>
      </c>
      <c r="E78" s="183">
        <v>0.0</v>
      </c>
      <c r="F78" s="183">
        <v>0.0</v>
      </c>
      <c r="G78" s="183">
        <v>0.0</v>
      </c>
      <c r="H78" s="183">
        <v>0.0</v>
      </c>
      <c r="I78" s="183">
        <v>0.0</v>
      </c>
      <c r="J78" s="183">
        <v>0.0</v>
      </c>
      <c r="K78" s="183">
        <v>0.0</v>
      </c>
      <c r="L78" s="183">
        <v>0.0</v>
      </c>
      <c r="M78" s="184">
        <v>0.0</v>
      </c>
      <c r="N78" s="183">
        <v>0.0</v>
      </c>
      <c r="O78" s="183">
        <v>0.0</v>
      </c>
      <c r="P78" s="183">
        <v>0.0</v>
      </c>
      <c r="Q78" s="183">
        <v>0.0</v>
      </c>
      <c r="R78" s="183">
        <v>0.0</v>
      </c>
      <c r="S78" s="183">
        <v>0.0</v>
      </c>
      <c r="T78" s="183">
        <v>0.0</v>
      </c>
      <c r="U78" s="183">
        <v>0.0</v>
      </c>
      <c r="V78" s="183">
        <v>0.0</v>
      </c>
      <c r="W78" s="183">
        <v>0.0</v>
      </c>
      <c r="X78" s="183">
        <v>0.0</v>
      </c>
      <c r="Y78" s="184">
        <v>0.0</v>
      </c>
      <c r="Z78" s="183">
        <v>0.0</v>
      </c>
      <c r="AA78" s="183">
        <v>0.0</v>
      </c>
      <c r="AB78" s="183">
        <v>0.0</v>
      </c>
      <c r="AC78" s="183">
        <v>0.0</v>
      </c>
      <c r="AD78" s="183">
        <v>0.0</v>
      </c>
      <c r="AE78" s="183">
        <v>0.0</v>
      </c>
      <c r="AF78" s="183">
        <v>0.0</v>
      </c>
      <c r="AG78" s="183">
        <v>0.0</v>
      </c>
      <c r="AH78" s="183">
        <v>0.0</v>
      </c>
      <c r="AI78" s="183">
        <v>0.0</v>
      </c>
      <c r="AJ78" s="183">
        <v>0.0</v>
      </c>
      <c r="AK78" s="184">
        <v>0.0</v>
      </c>
      <c r="AL78" s="183">
        <v>0.0</v>
      </c>
      <c r="AM78" s="183">
        <v>0.0</v>
      </c>
      <c r="AN78" s="183">
        <v>0.0</v>
      </c>
      <c r="AO78" s="183">
        <v>0.0</v>
      </c>
      <c r="AP78" s="183">
        <v>0.0</v>
      </c>
      <c r="AQ78" s="183">
        <v>0.0</v>
      </c>
      <c r="AR78" s="183">
        <v>0.0</v>
      </c>
      <c r="AS78" s="183">
        <v>0.0</v>
      </c>
      <c r="AT78" s="183">
        <v>0.0</v>
      </c>
      <c r="AU78" s="182">
        <v>0.0</v>
      </c>
      <c r="AV78" s="183">
        <v>0.0</v>
      </c>
      <c r="AW78" s="184">
        <v>0.0</v>
      </c>
      <c r="AX78" s="3"/>
      <c r="AY78" s="33">
        <f t="shared" si="1"/>
        <v>0</v>
      </c>
      <c r="AZ78" s="31">
        <f t="shared" si="2"/>
        <v>0</v>
      </c>
      <c r="BA78" s="33">
        <f t="shared" si="3"/>
        <v>0</v>
      </c>
      <c r="BB78" s="31">
        <f t="shared" si="4"/>
        <v>0</v>
      </c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</row>
    <row r="79" ht="12.75" hidden="1" customHeight="1">
      <c r="A79" s="181" t="str">
        <f>'Product Landed Costs (3PL)'!A77</f>
        <v/>
      </c>
      <c r="B79" s="182">
        <v>0.0</v>
      </c>
      <c r="C79" s="183">
        <v>0.0</v>
      </c>
      <c r="D79" s="183">
        <v>0.0</v>
      </c>
      <c r="E79" s="183">
        <v>0.0</v>
      </c>
      <c r="F79" s="183">
        <v>0.0</v>
      </c>
      <c r="G79" s="183">
        <v>0.0</v>
      </c>
      <c r="H79" s="183">
        <v>0.0</v>
      </c>
      <c r="I79" s="183">
        <v>0.0</v>
      </c>
      <c r="J79" s="183">
        <v>0.0</v>
      </c>
      <c r="K79" s="183">
        <v>0.0</v>
      </c>
      <c r="L79" s="183">
        <v>0.0</v>
      </c>
      <c r="M79" s="184">
        <v>0.0</v>
      </c>
      <c r="N79" s="183">
        <v>0.0</v>
      </c>
      <c r="O79" s="183">
        <v>0.0</v>
      </c>
      <c r="P79" s="183">
        <v>0.0</v>
      </c>
      <c r="Q79" s="183">
        <v>0.0</v>
      </c>
      <c r="R79" s="183">
        <v>0.0</v>
      </c>
      <c r="S79" s="183">
        <v>0.0</v>
      </c>
      <c r="T79" s="183">
        <v>0.0</v>
      </c>
      <c r="U79" s="183">
        <v>0.0</v>
      </c>
      <c r="V79" s="183">
        <v>0.0</v>
      </c>
      <c r="W79" s="183">
        <v>0.0</v>
      </c>
      <c r="X79" s="183">
        <v>0.0</v>
      </c>
      <c r="Y79" s="184">
        <v>0.0</v>
      </c>
      <c r="Z79" s="183">
        <v>0.0</v>
      </c>
      <c r="AA79" s="183">
        <v>0.0</v>
      </c>
      <c r="AB79" s="183">
        <v>0.0</v>
      </c>
      <c r="AC79" s="183">
        <v>0.0</v>
      </c>
      <c r="AD79" s="183">
        <v>0.0</v>
      </c>
      <c r="AE79" s="183">
        <v>0.0</v>
      </c>
      <c r="AF79" s="183">
        <v>0.0</v>
      </c>
      <c r="AG79" s="183">
        <v>0.0</v>
      </c>
      <c r="AH79" s="183">
        <v>0.0</v>
      </c>
      <c r="AI79" s="183">
        <v>0.0</v>
      </c>
      <c r="AJ79" s="183">
        <v>0.0</v>
      </c>
      <c r="AK79" s="184">
        <v>0.0</v>
      </c>
      <c r="AL79" s="183">
        <v>0.0</v>
      </c>
      <c r="AM79" s="183">
        <v>0.0</v>
      </c>
      <c r="AN79" s="183">
        <v>0.0</v>
      </c>
      <c r="AO79" s="183">
        <v>0.0</v>
      </c>
      <c r="AP79" s="183">
        <v>0.0</v>
      </c>
      <c r="AQ79" s="183">
        <v>0.0</v>
      </c>
      <c r="AR79" s="183">
        <v>0.0</v>
      </c>
      <c r="AS79" s="183">
        <v>0.0</v>
      </c>
      <c r="AT79" s="183">
        <v>0.0</v>
      </c>
      <c r="AU79" s="182">
        <v>0.0</v>
      </c>
      <c r="AV79" s="183">
        <v>0.0</v>
      </c>
      <c r="AW79" s="184">
        <v>0.0</v>
      </c>
      <c r="AX79" s="3"/>
      <c r="AY79" s="33">
        <f t="shared" si="1"/>
        <v>0</v>
      </c>
      <c r="AZ79" s="31">
        <f t="shared" si="2"/>
        <v>0</v>
      </c>
      <c r="BA79" s="33">
        <f t="shared" si="3"/>
        <v>0</v>
      </c>
      <c r="BB79" s="31">
        <f t="shared" si="4"/>
        <v>0</v>
      </c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</row>
    <row r="80" ht="12.75" hidden="1" customHeight="1">
      <c r="A80" s="181" t="str">
        <f>'Product Landed Costs (3PL)'!A78</f>
        <v/>
      </c>
      <c r="B80" s="182">
        <v>0.0</v>
      </c>
      <c r="C80" s="183">
        <v>0.0</v>
      </c>
      <c r="D80" s="183">
        <v>0.0</v>
      </c>
      <c r="E80" s="183">
        <v>0.0</v>
      </c>
      <c r="F80" s="183">
        <v>0.0</v>
      </c>
      <c r="G80" s="183">
        <v>0.0</v>
      </c>
      <c r="H80" s="183">
        <v>0.0</v>
      </c>
      <c r="I80" s="183">
        <v>0.0</v>
      </c>
      <c r="J80" s="183">
        <v>0.0</v>
      </c>
      <c r="K80" s="183">
        <v>0.0</v>
      </c>
      <c r="L80" s="183">
        <v>0.0</v>
      </c>
      <c r="M80" s="184">
        <v>0.0</v>
      </c>
      <c r="N80" s="183">
        <v>0.0</v>
      </c>
      <c r="O80" s="183">
        <v>0.0</v>
      </c>
      <c r="P80" s="183">
        <v>0.0</v>
      </c>
      <c r="Q80" s="183">
        <v>0.0</v>
      </c>
      <c r="R80" s="183">
        <v>0.0</v>
      </c>
      <c r="S80" s="183">
        <v>0.0</v>
      </c>
      <c r="T80" s="183">
        <v>0.0</v>
      </c>
      <c r="U80" s="183">
        <v>0.0</v>
      </c>
      <c r="V80" s="183">
        <v>0.0</v>
      </c>
      <c r="W80" s="183">
        <v>0.0</v>
      </c>
      <c r="X80" s="183">
        <v>0.0</v>
      </c>
      <c r="Y80" s="184">
        <v>0.0</v>
      </c>
      <c r="Z80" s="183">
        <v>0.0</v>
      </c>
      <c r="AA80" s="183">
        <v>0.0</v>
      </c>
      <c r="AB80" s="183">
        <v>0.0</v>
      </c>
      <c r="AC80" s="183">
        <v>0.0</v>
      </c>
      <c r="AD80" s="183">
        <v>0.0</v>
      </c>
      <c r="AE80" s="183">
        <v>0.0</v>
      </c>
      <c r="AF80" s="183">
        <v>0.0</v>
      </c>
      <c r="AG80" s="183">
        <v>0.0</v>
      </c>
      <c r="AH80" s="183">
        <v>0.0</v>
      </c>
      <c r="AI80" s="183">
        <v>0.0</v>
      </c>
      <c r="AJ80" s="183">
        <v>0.0</v>
      </c>
      <c r="AK80" s="184">
        <v>0.0</v>
      </c>
      <c r="AL80" s="183">
        <v>0.0</v>
      </c>
      <c r="AM80" s="183">
        <v>0.0</v>
      </c>
      <c r="AN80" s="183">
        <v>0.0</v>
      </c>
      <c r="AO80" s="183">
        <v>0.0</v>
      </c>
      <c r="AP80" s="183">
        <v>0.0</v>
      </c>
      <c r="AQ80" s="183">
        <v>0.0</v>
      </c>
      <c r="AR80" s="183">
        <v>0.0</v>
      </c>
      <c r="AS80" s="183">
        <v>0.0</v>
      </c>
      <c r="AT80" s="183">
        <v>0.0</v>
      </c>
      <c r="AU80" s="182">
        <v>0.0</v>
      </c>
      <c r="AV80" s="183">
        <v>0.0</v>
      </c>
      <c r="AW80" s="184">
        <v>0.0</v>
      </c>
      <c r="AX80" s="3"/>
      <c r="AY80" s="33">
        <f t="shared" si="1"/>
        <v>0</v>
      </c>
      <c r="AZ80" s="31">
        <f t="shared" si="2"/>
        <v>0</v>
      </c>
      <c r="BA80" s="33">
        <f t="shared" si="3"/>
        <v>0</v>
      </c>
      <c r="BB80" s="31">
        <f t="shared" si="4"/>
        <v>0</v>
      </c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</row>
    <row r="81" ht="12.75" hidden="1" customHeight="1">
      <c r="A81" s="181" t="str">
        <f>'Product Landed Costs (3PL)'!A79</f>
        <v/>
      </c>
      <c r="B81" s="182">
        <v>0.0</v>
      </c>
      <c r="C81" s="183">
        <v>0.0</v>
      </c>
      <c r="D81" s="183">
        <v>0.0</v>
      </c>
      <c r="E81" s="183">
        <v>0.0</v>
      </c>
      <c r="F81" s="183">
        <v>0.0</v>
      </c>
      <c r="G81" s="183">
        <v>0.0</v>
      </c>
      <c r="H81" s="183">
        <v>0.0</v>
      </c>
      <c r="I81" s="183">
        <v>0.0</v>
      </c>
      <c r="J81" s="183">
        <v>0.0</v>
      </c>
      <c r="K81" s="183">
        <v>0.0</v>
      </c>
      <c r="L81" s="183">
        <v>0.0</v>
      </c>
      <c r="M81" s="184">
        <v>0.0</v>
      </c>
      <c r="N81" s="183">
        <v>0.0</v>
      </c>
      <c r="O81" s="183">
        <v>0.0</v>
      </c>
      <c r="P81" s="183">
        <v>0.0</v>
      </c>
      <c r="Q81" s="183">
        <v>0.0</v>
      </c>
      <c r="R81" s="183">
        <v>0.0</v>
      </c>
      <c r="S81" s="183">
        <v>0.0</v>
      </c>
      <c r="T81" s="183">
        <v>0.0</v>
      </c>
      <c r="U81" s="183">
        <v>0.0</v>
      </c>
      <c r="V81" s="183">
        <v>0.0</v>
      </c>
      <c r="W81" s="183">
        <v>0.0</v>
      </c>
      <c r="X81" s="183">
        <v>0.0</v>
      </c>
      <c r="Y81" s="184">
        <v>0.0</v>
      </c>
      <c r="Z81" s="183">
        <v>0.0</v>
      </c>
      <c r="AA81" s="183">
        <v>0.0</v>
      </c>
      <c r="AB81" s="183">
        <v>0.0</v>
      </c>
      <c r="AC81" s="183">
        <v>0.0</v>
      </c>
      <c r="AD81" s="183">
        <v>0.0</v>
      </c>
      <c r="AE81" s="183">
        <v>0.0</v>
      </c>
      <c r="AF81" s="183">
        <v>0.0</v>
      </c>
      <c r="AG81" s="183">
        <v>0.0</v>
      </c>
      <c r="AH81" s="183">
        <v>0.0</v>
      </c>
      <c r="AI81" s="183">
        <v>0.0</v>
      </c>
      <c r="AJ81" s="183">
        <v>0.0</v>
      </c>
      <c r="AK81" s="184">
        <v>0.0</v>
      </c>
      <c r="AL81" s="183">
        <v>0.0</v>
      </c>
      <c r="AM81" s="183">
        <v>0.0</v>
      </c>
      <c r="AN81" s="183">
        <v>0.0</v>
      </c>
      <c r="AO81" s="183">
        <v>0.0</v>
      </c>
      <c r="AP81" s="183">
        <v>0.0</v>
      </c>
      <c r="AQ81" s="183">
        <v>0.0</v>
      </c>
      <c r="AR81" s="183">
        <v>0.0</v>
      </c>
      <c r="AS81" s="183">
        <v>0.0</v>
      </c>
      <c r="AT81" s="183">
        <v>0.0</v>
      </c>
      <c r="AU81" s="182">
        <v>0.0</v>
      </c>
      <c r="AV81" s="183">
        <v>0.0</v>
      </c>
      <c r="AW81" s="184">
        <v>0.0</v>
      </c>
      <c r="AX81" s="3"/>
      <c r="AY81" s="33">
        <f t="shared" si="1"/>
        <v>0</v>
      </c>
      <c r="AZ81" s="31">
        <f t="shared" si="2"/>
        <v>0</v>
      </c>
      <c r="BA81" s="33">
        <f t="shared" si="3"/>
        <v>0</v>
      </c>
      <c r="BB81" s="31">
        <f t="shared" si="4"/>
        <v>0</v>
      </c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</row>
    <row r="82" ht="12.75" hidden="1" customHeight="1">
      <c r="A82" s="181" t="str">
        <f>'Product Landed Costs (3PL)'!A80</f>
        <v/>
      </c>
      <c r="B82" s="182">
        <v>0.0</v>
      </c>
      <c r="C82" s="183">
        <v>0.0</v>
      </c>
      <c r="D82" s="183">
        <v>0.0</v>
      </c>
      <c r="E82" s="183">
        <v>0.0</v>
      </c>
      <c r="F82" s="183">
        <v>0.0</v>
      </c>
      <c r="G82" s="183">
        <v>0.0</v>
      </c>
      <c r="H82" s="183">
        <v>0.0</v>
      </c>
      <c r="I82" s="183">
        <v>0.0</v>
      </c>
      <c r="J82" s="183">
        <v>0.0</v>
      </c>
      <c r="K82" s="183">
        <v>0.0</v>
      </c>
      <c r="L82" s="183">
        <v>0.0</v>
      </c>
      <c r="M82" s="184">
        <v>0.0</v>
      </c>
      <c r="N82" s="183">
        <v>0.0</v>
      </c>
      <c r="O82" s="183">
        <v>0.0</v>
      </c>
      <c r="P82" s="183">
        <v>0.0</v>
      </c>
      <c r="Q82" s="183">
        <v>0.0</v>
      </c>
      <c r="R82" s="183">
        <v>0.0</v>
      </c>
      <c r="S82" s="183">
        <v>0.0</v>
      </c>
      <c r="T82" s="183">
        <v>0.0</v>
      </c>
      <c r="U82" s="183">
        <v>0.0</v>
      </c>
      <c r="V82" s="183">
        <v>0.0</v>
      </c>
      <c r="W82" s="183">
        <v>0.0</v>
      </c>
      <c r="X82" s="183">
        <v>0.0</v>
      </c>
      <c r="Y82" s="184">
        <v>0.0</v>
      </c>
      <c r="Z82" s="183">
        <v>0.0</v>
      </c>
      <c r="AA82" s="183">
        <v>0.0</v>
      </c>
      <c r="AB82" s="183">
        <v>0.0</v>
      </c>
      <c r="AC82" s="183">
        <v>0.0</v>
      </c>
      <c r="AD82" s="183">
        <v>0.0</v>
      </c>
      <c r="AE82" s="183">
        <v>0.0</v>
      </c>
      <c r="AF82" s="183">
        <v>0.0</v>
      </c>
      <c r="AG82" s="183">
        <v>0.0</v>
      </c>
      <c r="AH82" s="183">
        <v>0.0</v>
      </c>
      <c r="AI82" s="183">
        <v>0.0</v>
      </c>
      <c r="AJ82" s="183">
        <v>0.0</v>
      </c>
      <c r="AK82" s="184">
        <v>0.0</v>
      </c>
      <c r="AL82" s="183">
        <v>0.0</v>
      </c>
      <c r="AM82" s="183">
        <v>0.0</v>
      </c>
      <c r="AN82" s="183">
        <v>0.0</v>
      </c>
      <c r="AO82" s="183">
        <v>0.0</v>
      </c>
      <c r="AP82" s="183">
        <v>0.0</v>
      </c>
      <c r="AQ82" s="183">
        <v>0.0</v>
      </c>
      <c r="AR82" s="183">
        <v>0.0</v>
      </c>
      <c r="AS82" s="183">
        <v>0.0</v>
      </c>
      <c r="AT82" s="183">
        <v>0.0</v>
      </c>
      <c r="AU82" s="182">
        <v>0.0</v>
      </c>
      <c r="AV82" s="183">
        <v>0.0</v>
      </c>
      <c r="AW82" s="184">
        <v>0.0</v>
      </c>
      <c r="AX82" s="3"/>
      <c r="AY82" s="33">
        <f t="shared" si="1"/>
        <v>0</v>
      </c>
      <c r="AZ82" s="31">
        <f t="shared" si="2"/>
        <v>0</v>
      </c>
      <c r="BA82" s="33">
        <f t="shared" si="3"/>
        <v>0</v>
      </c>
      <c r="BB82" s="31">
        <f t="shared" si="4"/>
        <v>0</v>
      </c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</row>
    <row r="83" ht="12.75" hidden="1" customHeight="1">
      <c r="A83" s="181" t="str">
        <f>'Product Landed Costs (3PL)'!A81</f>
        <v/>
      </c>
      <c r="B83" s="182">
        <v>0.0</v>
      </c>
      <c r="C83" s="183">
        <v>0.0</v>
      </c>
      <c r="D83" s="183">
        <v>0.0</v>
      </c>
      <c r="E83" s="183">
        <v>0.0</v>
      </c>
      <c r="F83" s="183">
        <v>0.0</v>
      </c>
      <c r="G83" s="183">
        <v>0.0</v>
      </c>
      <c r="H83" s="183">
        <v>0.0</v>
      </c>
      <c r="I83" s="183">
        <v>0.0</v>
      </c>
      <c r="J83" s="183">
        <v>0.0</v>
      </c>
      <c r="K83" s="183">
        <v>0.0</v>
      </c>
      <c r="L83" s="183">
        <v>0.0</v>
      </c>
      <c r="M83" s="184">
        <v>0.0</v>
      </c>
      <c r="N83" s="183">
        <v>0.0</v>
      </c>
      <c r="O83" s="183">
        <v>0.0</v>
      </c>
      <c r="P83" s="183">
        <v>0.0</v>
      </c>
      <c r="Q83" s="183">
        <v>0.0</v>
      </c>
      <c r="R83" s="183">
        <v>0.0</v>
      </c>
      <c r="S83" s="183">
        <v>0.0</v>
      </c>
      <c r="T83" s="183">
        <v>0.0</v>
      </c>
      <c r="U83" s="183">
        <v>0.0</v>
      </c>
      <c r="V83" s="183">
        <v>0.0</v>
      </c>
      <c r="W83" s="183">
        <v>0.0</v>
      </c>
      <c r="X83" s="183">
        <v>0.0</v>
      </c>
      <c r="Y83" s="184">
        <v>0.0</v>
      </c>
      <c r="Z83" s="183">
        <v>0.0</v>
      </c>
      <c r="AA83" s="183">
        <v>0.0</v>
      </c>
      <c r="AB83" s="183">
        <v>0.0</v>
      </c>
      <c r="AC83" s="183">
        <v>0.0</v>
      </c>
      <c r="AD83" s="183">
        <v>0.0</v>
      </c>
      <c r="AE83" s="183">
        <v>0.0</v>
      </c>
      <c r="AF83" s="183">
        <v>0.0</v>
      </c>
      <c r="AG83" s="183">
        <v>0.0</v>
      </c>
      <c r="AH83" s="183">
        <v>0.0</v>
      </c>
      <c r="AI83" s="183">
        <v>0.0</v>
      </c>
      <c r="AJ83" s="183">
        <v>0.0</v>
      </c>
      <c r="AK83" s="184">
        <v>0.0</v>
      </c>
      <c r="AL83" s="183">
        <v>0.0</v>
      </c>
      <c r="AM83" s="183">
        <v>0.0</v>
      </c>
      <c r="AN83" s="183">
        <v>0.0</v>
      </c>
      <c r="AO83" s="183">
        <v>0.0</v>
      </c>
      <c r="AP83" s="183">
        <v>0.0</v>
      </c>
      <c r="AQ83" s="183">
        <v>0.0</v>
      </c>
      <c r="AR83" s="183">
        <v>0.0</v>
      </c>
      <c r="AS83" s="183">
        <v>0.0</v>
      </c>
      <c r="AT83" s="183">
        <v>0.0</v>
      </c>
      <c r="AU83" s="182">
        <v>0.0</v>
      </c>
      <c r="AV83" s="183">
        <v>0.0</v>
      </c>
      <c r="AW83" s="184">
        <v>0.0</v>
      </c>
      <c r="AX83" s="3"/>
      <c r="AY83" s="33">
        <f t="shared" si="1"/>
        <v>0</v>
      </c>
      <c r="AZ83" s="31">
        <f t="shared" si="2"/>
        <v>0</v>
      </c>
      <c r="BA83" s="33">
        <f t="shared" si="3"/>
        <v>0</v>
      </c>
      <c r="BB83" s="31">
        <f t="shared" si="4"/>
        <v>0</v>
      </c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</row>
    <row r="84" ht="12.75" hidden="1" customHeight="1">
      <c r="A84" s="181" t="str">
        <f>'Product Landed Costs (3PL)'!A82</f>
        <v/>
      </c>
      <c r="B84" s="182">
        <v>0.0</v>
      </c>
      <c r="C84" s="183">
        <v>0.0</v>
      </c>
      <c r="D84" s="183">
        <v>0.0</v>
      </c>
      <c r="E84" s="183">
        <v>0.0</v>
      </c>
      <c r="F84" s="183">
        <v>0.0</v>
      </c>
      <c r="G84" s="183">
        <v>0.0</v>
      </c>
      <c r="H84" s="183">
        <v>0.0</v>
      </c>
      <c r="I84" s="183">
        <v>0.0</v>
      </c>
      <c r="J84" s="183">
        <v>0.0</v>
      </c>
      <c r="K84" s="183">
        <v>0.0</v>
      </c>
      <c r="L84" s="183">
        <v>0.0</v>
      </c>
      <c r="M84" s="184">
        <v>0.0</v>
      </c>
      <c r="N84" s="183">
        <v>0.0</v>
      </c>
      <c r="O84" s="183">
        <v>0.0</v>
      </c>
      <c r="P84" s="183">
        <v>0.0</v>
      </c>
      <c r="Q84" s="183">
        <v>0.0</v>
      </c>
      <c r="R84" s="183">
        <v>0.0</v>
      </c>
      <c r="S84" s="183">
        <v>0.0</v>
      </c>
      <c r="T84" s="183">
        <v>0.0</v>
      </c>
      <c r="U84" s="183">
        <v>0.0</v>
      </c>
      <c r="V84" s="183">
        <v>0.0</v>
      </c>
      <c r="W84" s="183">
        <v>0.0</v>
      </c>
      <c r="X84" s="183">
        <v>0.0</v>
      </c>
      <c r="Y84" s="184">
        <v>0.0</v>
      </c>
      <c r="Z84" s="183">
        <v>0.0</v>
      </c>
      <c r="AA84" s="183">
        <v>0.0</v>
      </c>
      <c r="AB84" s="183">
        <v>0.0</v>
      </c>
      <c r="AC84" s="183">
        <v>0.0</v>
      </c>
      <c r="AD84" s="183">
        <v>0.0</v>
      </c>
      <c r="AE84" s="183">
        <v>0.0</v>
      </c>
      <c r="AF84" s="183">
        <v>0.0</v>
      </c>
      <c r="AG84" s="183">
        <v>0.0</v>
      </c>
      <c r="AH84" s="183">
        <v>0.0</v>
      </c>
      <c r="AI84" s="183">
        <v>0.0</v>
      </c>
      <c r="AJ84" s="183">
        <v>0.0</v>
      </c>
      <c r="AK84" s="184">
        <v>0.0</v>
      </c>
      <c r="AL84" s="183">
        <v>0.0</v>
      </c>
      <c r="AM84" s="183">
        <v>0.0</v>
      </c>
      <c r="AN84" s="183">
        <v>0.0</v>
      </c>
      <c r="AO84" s="183">
        <v>0.0</v>
      </c>
      <c r="AP84" s="183">
        <v>0.0</v>
      </c>
      <c r="AQ84" s="183">
        <v>0.0</v>
      </c>
      <c r="AR84" s="183">
        <v>0.0</v>
      </c>
      <c r="AS84" s="183">
        <v>0.0</v>
      </c>
      <c r="AT84" s="183">
        <v>0.0</v>
      </c>
      <c r="AU84" s="182">
        <v>0.0</v>
      </c>
      <c r="AV84" s="183">
        <v>0.0</v>
      </c>
      <c r="AW84" s="184">
        <v>0.0</v>
      </c>
      <c r="AX84" s="3"/>
      <c r="AY84" s="33">
        <f t="shared" si="1"/>
        <v>0</v>
      </c>
      <c r="AZ84" s="31">
        <f t="shared" si="2"/>
        <v>0</v>
      </c>
      <c r="BA84" s="33">
        <f t="shared" si="3"/>
        <v>0</v>
      </c>
      <c r="BB84" s="31">
        <f t="shared" si="4"/>
        <v>0</v>
      </c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</row>
    <row r="85" ht="12.75" hidden="1" customHeight="1">
      <c r="A85" s="181" t="str">
        <f>'Product Landed Costs (3PL)'!A83</f>
        <v/>
      </c>
      <c r="B85" s="182">
        <v>0.0</v>
      </c>
      <c r="C85" s="183">
        <v>0.0</v>
      </c>
      <c r="D85" s="183">
        <v>0.0</v>
      </c>
      <c r="E85" s="183">
        <v>0.0</v>
      </c>
      <c r="F85" s="183">
        <v>0.0</v>
      </c>
      <c r="G85" s="183">
        <v>0.0</v>
      </c>
      <c r="H85" s="183">
        <v>0.0</v>
      </c>
      <c r="I85" s="183">
        <v>0.0</v>
      </c>
      <c r="J85" s="183">
        <v>0.0</v>
      </c>
      <c r="K85" s="183">
        <v>0.0</v>
      </c>
      <c r="L85" s="183">
        <v>0.0</v>
      </c>
      <c r="M85" s="184">
        <v>0.0</v>
      </c>
      <c r="N85" s="183">
        <v>0.0</v>
      </c>
      <c r="O85" s="183">
        <v>0.0</v>
      </c>
      <c r="P85" s="183">
        <v>0.0</v>
      </c>
      <c r="Q85" s="183">
        <v>0.0</v>
      </c>
      <c r="R85" s="183">
        <v>0.0</v>
      </c>
      <c r="S85" s="183">
        <v>0.0</v>
      </c>
      <c r="T85" s="183">
        <v>0.0</v>
      </c>
      <c r="U85" s="183">
        <v>0.0</v>
      </c>
      <c r="V85" s="183">
        <v>0.0</v>
      </c>
      <c r="W85" s="183">
        <v>0.0</v>
      </c>
      <c r="X85" s="183">
        <v>0.0</v>
      </c>
      <c r="Y85" s="184">
        <v>0.0</v>
      </c>
      <c r="Z85" s="183">
        <v>0.0</v>
      </c>
      <c r="AA85" s="183">
        <v>0.0</v>
      </c>
      <c r="AB85" s="183">
        <v>0.0</v>
      </c>
      <c r="AC85" s="183">
        <v>0.0</v>
      </c>
      <c r="AD85" s="183">
        <v>0.0</v>
      </c>
      <c r="AE85" s="183">
        <v>0.0</v>
      </c>
      <c r="AF85" s="183">
        <v>0.0</v>
      </c>
      <c r="AG85" s="183">
        <v>0.0</v>
      </c>
      <c r="AH85" s="183">
        <v>0.0</v>
      </c>
      <c r="AI85" s="183">
        <v>0.0</v>
      </c>
      <c r="AJ85" s="183">
        <v>0.0</v>
      </c>
      <c r="AK85" s="184">
        <v>0.0</v>
      </c>
      <c r="AL85" s="183">
        <v>0.0</v>
      </c>
      <c r="AM85" s="183">
        <v>0.0</v>
      </c>
      <c r="AN85" s="183">
        <v>0.0</v>
      </c>
      <c r="AO85" s="183">
        <v>0.0</v>
      </c>
      <c r="AP85" s="183">
        <v>0.0</v>
      </c>
      <c r="AQ85" s="183">
        <v>0.0</v>
      </c>
      <c r="AR85" s="183">
        <v>0.0</v>
      </c>
      <c r="AS85" s="183">
        <v>0.0</v>
      </c>
      <c r="AT85" s="183">
        <v>0.0</v>
      </c>
      <c r="AU85" s="182">
        <v>0.0</v>
      </c>
      <c r="AV85" s="183">
        <v>0.0</v>
      </c>
      <c r="AW85" s="184">
        <v>0.0</v>
      </c>
      <c r="AX85" s="3"/>
      <c r="AY85" s="33">
        <f t="shared" si="1"/>
        <v>0</v>
      </c>
      <c r="AZ85" s="31">
        <f t="shared" si="2"/>
        <v>0</v>
      </c>
      <c r="BA85" s="33">
        <f t="shared" si="3"/>
        <v>0</v>
      </c>
      <c r="BB85" s="31">
        <f t="shared" si="4"/>
        <v>0</v>
      </c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</row>
    <row r="86" ht="12.75" hidden="1" customHeight="1">
      <c r="A86" s="181" t="str">
        <f>'Product Landed Costs (3PL)'!A84</f>
        <v/>
      </c>
      <c r="B86" s="182">
        <v>0.0</v>
      </c>
      <c r="C86" s="183">
        <v>0.0</v>
      </c>
      <c r="D86" s="183">
        <v>0.0</v>
      </c>
      <c r="E86" s="183">
        <v>0.0</v>
      </c>
      <c r="F86" s="183">
        <v>0.0</v>
      </c>
      <c r="G86" s="183">
        <v>0.0</v>
      </c>
      <c r="H86" s="183">
        <v>0.0</v>
      </c>
      <c r="I86" s="183">
        <v>0.0</v>
      </c>
      <c r="J86" s="183">
        <v>0.0</v>
      </c>
      <c r="K86" s="183">
        <v>0.0</v>
      </c>
      <c r="L86" s="183">
        <v>0.0</v>
      </c>
      <c r="M86" s="184">
        <v>0.0</v>
      </c>
      <c r="N86" s="183">
        <v>0.0</v>
      </c>
      <c r="O86" s="183">
        <v>0.0</v>
      </c>
      <c r="P86" s="183">
        <v>0.0</v>
      </c>
      <c r="Q86" s="183">
        <v>0.0</v>
      </c>
      <c r="R86" s="183">
        <v>0.0</v>
      </c>
      <c r="S86" s="183">
        <v>0.0</v>
      </c>
      <c r="T86" s="183">
        <v>0.0</v>
      </c>
      <c r="U86" s="183">
        <v>0.0</v>
      </c>
      <c r="V86" s="183">
        <v>0.0</v>
      </c>
      <c r="W86" s="183">
        <v>0.0</v>
      </c>
      <c r="X86" s="183">
        <v>0.0</v>
      </c>
      <c r="Y86" s="184">
        <v>0.0</v>
      </c>
      <c r="Z86" s="183">
        <v>0.0</v>
      </c>
      <c r="AA86" s="183">
        <v>0.0</v>
      </c>
      <c r="AB86" s="183">
        <v>0.0</v>
      </c>
      <c r="AC86" s="183">
        <v>0.0</v>
      </c>
      <c r="AD86" s="183">
        <v>0.0</v>
      </c>
      <c r="AE86" s="183">
        <v>0.0</v>
      </c>
      <c r="AF86" s="183">
        <v>0.0</v>
      </c>
      <c r="AG86" s="183">
        <v>0.0</v>
      </c>
      <c r="AH86" s="183">
        <v>0.0</v>
      </c>
      <c r="AI86" s="183">
        <v>0.0</v>
      </c>
      <c r="AJ86" s="183">
        <v>0.0</v>
      </c>
      <c r="AK86" s="184">
        <v>0.0</v>
      </c>
      <c r="AL86" s="183">
        <v>0.0</v>
      </c>
      <c r="AM86" s="183">
        <v>0.0</v>
      </c>
      <c r="AN86" s="183">
        <v>0.0</v>
      </c>
      <c r="AO86" s="183">
        <v>0.0</v>
      </c>
      <c r="AP86" s="183">
        <v>0.0</v>
      </c>
      <c r="AQ86" s="183">
        <v>0.0</v>
      </c>
      <c r="AR86" s="183">
        <v>0.0</v>
      </c>
      <c r="AS86" s="183">
        <v>0.0</v>
      </c>
      <c r="AT86" s="183">
        <v>0.0</v>
      </c>
      <c r="AU86" s="182">
        <v>0.0</v>
      </c>
      <c r="AV86" s="183">
        <v>0.0</v>
      </c>
      <c r="AW86" s="184">
        <v>0.0</v>
      </c>
      <c r="AX86" s="3"/>
      <c r="AY86" s="33">
        <f t="shared" si="1"/>
        <v>0</v>
      </c>
      <c r="AZ86" s="31">
        <f t="shared" si="2"/>
        <v>0</v>
      </c>
      <c r="BA86" s="33">
        <f t="shared" si="3"/>
        <v>0</v>
      </c>
      <c r="BB86" s="31">
        <f t="shared" si="4"/>
        <v>0</v>
      </c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ht="12.75" hidden="1" customHeight="1">
      <c r="A87" s="181" t="str">
        <f>'Product Landed Costs (3PL)'!A85</f>
        <v/>
      </c>
      <c r="B87" s="182">
        <v>0.0</v>
      </c>
      <c r="C87" s="183">
        <v>0.0</v>
      </c>
      <c r="D87" s="183">
        <v>0.0</v>
      </c>
      <c r="E87" s="183">
        <v>0.0</v>
      </c>
      <c r="F87" s="183">
        <v>0.0</v>
      </c>
      <c r="G87" s="183">
        <v>0.0</v>
      </c>
      <c r="H87" s="183">
        <v>0.0</v>
      </c>
      <c r="I87" s="183">
        <v>0.0</v>
      </c>
      <c r="J87" s="183">
        <v>0.0</v>
      </c>
      <c r="K87" s="183">
        <v>0.0</v>
      </c>
      <c r="L87" s="183">
        <v>0.0</v>
      </c>
      <c r="M87" s="184">
        <v>0.0</v>
      </c>
      <c r="N87" s="183">
        <v>0.0</v>
      </c>
      <c r="O87" s="183">
        <v>0.0</v>
      </c>
      <c r="P87" s="183">
        <v>0.0</v>
      </c>
      <c r="Q87" s="183">
        <v>0.0</v>
      </c>
      <c r="R87" s="183">
        <v>0.0</v>
      </c>
      <c r="S87" s="183">
        <v>0.0</v>
      </c>
      <c r="T87" s="183">
        <v>0.0</v>
      </c>
      <c r="U87" s="183">
        <v>0.0</v>
      </c>
      <c r="V87" s="183">
        <v>0.0</v>
      </c>
      <c r="W87" s="183">
        <v>0.0</v>
      </c>
      <c r="X87" s="183">
        <v>0.0</v>
      </c>
      <c r="Y87" s="184">
        <v>0.0</v>
      </c>
      <c r="Z87" s="183">
        <v>0.0</v>
      </c>
      <c r="AA87" s="183">
        <v>0.0</v>
      </c>
      <c r="AB87" s="183">
        <v>0.0</v>
      </c>
      <c r="AC87" s="183">
        <v>0.0</v>
      </c>
      <c r="AD87" s="183">
        <v>0.0</v>
      </c>
      <c r="AE87" s="183">
        <v>0.0</v>
      </c>
      <c r="AF87" s="183">
        <v>0.0</v>
      </c>
      <c r="AG87" s="183">
        <v>0.0</v>
      </c>
      <c r="AH87" s="183">
        <v>0.0</v>
      </c>
      <c r="AI87" s="183">
        <v>0.0</v>
      </c>
      <c r="AJ87" s="183">
        <v>0.0</v>
      </c>
      <c r="AK87" s="184">
        <v>0.0</v>
      </c>
      <c r="AL87" s="183">
        <v>0.0</v>
      </c>
      <c r="AM87" s="183">
        <v>0.0</v>
      </c>
      <c r="AN87" s="183">
        <v>0.0</v>
      </c>
      <c r="AO87" s="183">
        <v>0.0</v>
      </c>
      <c r="AP87" s="183">
        <v>0.0</v>
      </c>
      <c r="AQ87" s="183">
        <v>0.0</v>
      </c>
      <c r="AR87" s="183">
        <v>0.0</v>
      </c>
      <c r="AS87" s="183">
        <v>0.0</v>
      </c>
      <c r="AT87" s="183">
        <v>0.0</v>
      </c>
      <c r="AU87" s="182">
        <v>0.0</v>
      </c>
      <c r="AV87" s="183">
        <v>0.0</v>
      </c>
      <c r="AW87" s="184">
        <v>0.0</v>
      </c>
      <c r="AX87" s="3"/>
      <c r="AY87" s="33">
        <f t="shared" si="1"/>
        <v>0</v>
      </c>
      <c r="AZ87" s="31">
        <f t="shared" si="2"/>
        <v>0</v>
      </c>
      <c r="BA87" s="33">
        <f t="shared" si="3"/>
        <v>0</v>
      </c>
      <c r="BB87" s="31">
        <f t="shared" si="4"/>
        <v>0</v>
      </c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ht="12.75" hidden="1" customHeight="1">
      <c r="A88" s="181" t="str">
        <f>'Product Landed Costs (3PL)'!A86</f>
        <v/>
      </c>
      <c r="B88" s="182">
        <v>0.0</v>
      </c>
      <c r="C88" s="183">
        <v>0.0</v>
      </c>
      <c r="D88" s="183">
        <v>0.0</v>
      </c>
      <c r="E88" s="183">
        <v>0.0</v>
      </c>
      <c r="F88" s="183">
        <v>0.0</v>
      </c>
      <c r="G88" s="183">
        <v>0.0</v>
      </c>
      <c r="H88" s="183">
        <v>0.0</v>
      </c>
      <c r="I88" s="183">
        <v>0.0</v>
      </c>
      <c r="J88" s="183">
        <v>0.0</v>
      </c>
      <c r="K88" s="183">
        <v>0.0</v>
      </c>
      <c r="L88" s="183">
        <v>0.0</v>
      </c>
      <c r="M88" s="184">
        <v>0.0</v>
      </c>
      <c r="N88" s="183">
        <v>0.0</v>
      </c>
      <c r="O88" s="183">
        <v>0.0</v>
      </c>
      <c r="P88" s="183">
        <v>0.0</v>
      </c>
      <c r="Q88" s="183">
        <v>0.0</v>
      </c>
      <c r="R88" s="183">
        <v>0.0</v>
      </c>
      <c r="S88" s="183">
        <v>0.0</v>
      </c>
      <c r="T88" s="183">
        <v>0.0</v>
      </c>
      <c r="U88" s="183">
        <v>0.0</v>
      </c>
      <c r="V88" s="183">
        <v>0.0</v>
      </c>
      <c r="W88" s="183">
        <v>0.0</v>
      </c>
      <c r="X88" s="183">
        <v>0.0</v>
      </c>
      <c r="Y88" s="184">
        <v>0.0</v>
      </c>
      <c r="Z88" s="183">
        <v>0.0</v>
      </c>
      <c r="AA88" s="183">
        <v>0.0</v>
      </c>
      <c r="AB88" s="183">
        <v>0.0</v>
      </c>
      <c r="AC88" s="183">
        <v>0.0</v>
      </c>
      <c r="AD88" s="183">
        <v>0.0</v>
      </c>
      <c r="AE88" s="183">
        <v>0.0</v>
      </c>
      <c r="AF88" s="183">
        <v>0.0</v>
      </c>
      <c r="AG88" s="183">
        <v>0.0</v>
      </c>
      <c r="AH88" s="183">
        <v>0.0</v>
      </c>
      <c r="AI88" s="183">
        <v>0.0</v>
      </c>
      <c r="AJ88" s="183">
        <v>0.0</v>
      </c>
      <c r="AK88" s="184">
        <v>0.0</v>
      </c>
      <c r="AL88" s="183">
        <v>0.0</v>
      </c>
      <c r="AM88" s="183">
        <v>0.0</v>
      </c>
      <c r="AN88" s="183">
        <v>0.0</v>
      </c>
      <c r="AO88" s="183">
        <v>0.0</v>
      </c>
      <c r="AP88" s="183">
        <v>0.0</v>
      </c>
      <c r="AQ88" s="183">
        <v>0.0</v>
      </c>
      <c r="AR88" s="183">
        <v>0.0</v>
      </c>
      <c r="AS88" s="183">
        <v>0.0</v>
      </c>
      <c r="AT88" s="183">
        <v>0.0</v>
      </c>
      <c r="AU88" s="182">
        <v>0.0</v>
      </c>
      <c r="AV88" s="183">
        <v>0.0</v>
      </c>
      <c r="AW88" s="184">
        <v>0.0</v>
      </c>
      <c r="AX88" s="3"/>
      <c r="AY88" s="33">
        <f t="shared" si="1"/>
        <v>0</v>
      </c>
      <c r="AZ88" s="31">
        <f t="shared" si="2"/>
        <v>0</v>
      </c>
      <c r="BA88" s="33">
        <f t="shared" si="3"/>
        <v>0</v>
      </c>
      <c r="BB88" s="31">
        <f t="shared" si="4"/>
        <v>0</v>
      </c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ht="12.75" hidden="1" customHeight="1">
      <c r="A89" s="181" t="str">
        <f>'Product Landed Costs (3PL)'!A87</f>
        <v/>
      </c>
      <c r="B89" s="182">
        <v>0.0</v>
      </c>
      <c r="C89" s="183">
        <v>0.0</v>
      </c>
      <c r="D89" s="183">
        <v>0.0</v>
      </c>
      <c r="E89" s="183">
        <v>0.0</v>
      </c>
      <c r="F89" s="183">
        <v>0.0</v>
      </c>
      <c r="G89" s="183">
        <v>0.0</v>
      </c>
      <c r="H89" s="183">
        <v>0.0</v>
      </c>
      <c r="I89" s="183">
        <v>0.0</v>
      </c>
      <c r="J89" s="183">
        <v>0.0</v>
      </c>
      <c r="K89" s="183">
        <v>0.0</v>
      </c>
      <c r="L89" s="183">
        <v>0.0</v>
      </c>
      <c r="M89" s="184">
        <v>0.0</v>
      </c>
      <c r="N89" s="183">
        <v>0.0</v>
      </c>
      <c r="O89" s="183">
        <v>0.0</v>
      </c>
      <c r="P89" s="183">
        <v>0.0</v>
      </c>
      <c r="Q89" s="183">
        <v>0.0</v>
      </c>
      <c r="R89" s="183">
        <v>0.0</v>
      </c>
      <c r="S89" s="183">
        <v>0.0</v>
      </c>
      <c r="T89" s="183">
        <v>0.0</v>
      </c>
      <c r="U89" s="183">
        <v>0.0</v>
      </c>
      <c r="V89" s="183">
        <v>0.0</v>
      </c>
      <c r="W89" s="183">
        <v>0.0</v>
      </c>
      <c r="X89" s="183">
        <v>0.0</v>
      </c>
      <c r="Y89" s="184">
        <v>0.0</v>
      </c>
      <c r="Z89" s="183">
        <v>0.0</v>
      </c>
      <c r="AA89" s="183">
        <v>0.0</v>
      </c>
      <c r="AB89" s="183">
        <v>0.0</v>
      </c>
      <c r="AC89" s="183">
        <v>0.0</v>
      </c>
      <c r="AD89" s="183">
        <v>0.0</v>
      </c>
      <c r="AE89" s="183">
        <v>0.0</v>
      </c>
      <c r="AF89" s="183">
        <v>0.0</v>
      </c>
      <c r="AG89" s="183">
        <v>0.0</v>
      </c>
      <c r="AH89" s="183">
        <v>0.0</v>
      </c>
      <c r="AI89" s="183">
        <v>0.0</v>
      </c>
      <c r="AJ89" s="183">
        <v>0.0</v>
      </c>
      <c r="AK89" s="184">
        <v>0.0</v>
      </c>
      <c r="AL89" s="183">
        <v>0.0</v>
      </c>
      <c r="AM89" s="183">
        <v>0.0</v>
      </c>
      <c r="AN89" s="183">
        <v>0.0</v>
      </c>
      <c r="AO89" s="183">
        <v>0.0</v>
      </c>
      <c r="AP89" s="183">
        <v>0.0</v>
      </c>
      <c r="AQ89" s="183">
        <v>0.0</v>
      </c>
      <c r="AR89" s="183">
        <v>0.0</v>
      </c>
      <c r="AS89" s="183">
        <v>0.0</v>
      </c>
      <c r="AT89" s="183">
        <v>0.0</v>
      </c>
      <c r="AU89" s="182">
        <v>0.0</v>
      </c>
      <c r="AV89" s="183">
        <v>0.0</v>
      </c>
      <c r="AW89" s="184">
        <v>0.0</v>
      </c>
      <c r="AX89" s="3"/>
      <c r="AY89" s="33">
        <f t="shared" si="1"/>
        <v>0</v>
      </c>
      <c r="AZ89" s="31">
        <f t="shared" si="2"/>
        <v>0</v>
      </c>
      <c r="BA89" s="33">
        <f t="shared" si="3"/>
        <v>0</v>
      </c>
      <c r="BB89" s="31">
        <f t="shared" si="4"/>
        <v>0</v>
      </c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ht="12.75" hidden="1" customHeight="1">
      <c r="A90" s="181" t="str">
        <f>'Product Landed Costs (3PL)'!A88</f>
        <v/>
      </c>
      <c r="B90" s="182">
        <v>0.0</v>
      </c>
      <c r="C90" s="183">
        <v>0.0</v>
      </c>
      <c r="D90" s="183">
        <v>0.0</v>
      </c>
      <c r="E90" s="183">
        <v>0.0</v>
      </c>
      <c r="F90" s="183">
        <v>0.0</v>
      </c>
      <c r="G90" s="183">
        <v>0.0</v>
      </c>
      <c r="H90" s="183">
        <v>0.0</v>
      </c>
      <c r="I90" s="183">
        <v>0.0</v>
      </c>
      <c r="J90" s="183">
        <v>0.0</v>
      </c>
      <c r="K90" s="183">
        <v>0.0</v>
      </c>
      <c r="L90" s="183">
        <v>0.0</v>
      </c>
      <c r="M90" s="184">
        <v>0.0</v>
      </c>
      <c r="N90" s="183">
        <v>0.0</v>
      </c>
      <c r="O90" s="183">
        <v>0.0</v>
      </c>
      <c r="P90" s="183">
        <v>0.0</v>
      </c>
      <c r="Q90" s="183">
        <v>0.0</v>
      </c>
      <c r="R90" s="183">
        <v>0.0</v>
      </c>
      <c r="S90" s="183">
        <v>0.0</v>
      </c>
      <c r="T90" s="183">
        <v>0.0</v>
      </c>
      <c r="U90" s="183">
        <v>0.0</v>
      </c>
      <c r="V90" s="183">
        <v>0.0</v>
      </c>
      <c r="W90" s="183">
        <v>0.0</v>
      </c>
      <c r="X90" s="183">
        <v>0.0</v>
      </c>
      <c r="Y90" s="184">
        <v>0.0</v>
      </c>
      <c r="Z90" s="183">
        <v>0.0</v>
      </c>
      <c r="AA90" s="183">
        <v>0.0</v>
      </c>
      <c r="AB90" s="183">
        <v>0.0</v>
      </c>
      <c r="AC90" s="183">
        <v>0.0</v>
      </c>
      <c r="AD90" s="183">
        <v>0.0</v>
      </c>
      <c r="AE90" s="183">
        <v>0.0</v>
      </c>
      <c r="AF90" s="183">
        <v>0.0</v>
      </c>
      <c r="AG90" s="183">
        <v>0.0</v>
      </c>
      <c r="AH90" s="183">
        <v>0.0</v>
      </c>
      <c r="AI90" s="183">
        <v>0.0</v>
      </c>
      <c r="AJ90" s="183">
        <v>0.0</v>
      </c>
      <c r="AK90" s="184">
        <v>0.0</v>
      </c>
      <c r="AL90" s="183">
        <v>0.0</v>
      </c>
      <c r="AM90" s="183">
        <v>0.0</v>
      </c>
      <c r="AN90" s="183">
        <v>0.0</v>
      </c>
      <c r="AO90" s="183">
        <v>0.0</v>
      </c>
      <c r="AP90" s="183">
        <v>0.0</v>
      </c>
      <c r="AQ90" s="183">
        <v>0.0</v>
      </c>
      <c r="AR90" s="183">
        <v>0.0</v>
      </c>
      <c r="AS90" s="183">
        <v>0.0</v>
      </c>
      <c r="AT90" s="183">
        <v>0.0</v>
      </c>
      <c r="AU90" s="182">
        <v>0.0</v>
      </c>
      <c r="AV90" s="183">
        <v>0.0</v>
      </c>
      <c r="AW90" s="184">
        <v>0.0</v>
      </c>
      <c r="AX90" s="3"/>
      <c r="AY90" s="33">
        <f t="shared" si="1"/>
        <v>0</v>
      </c>
      <c r="AZ90" s="31">
        <f t="shared" si="2"/>
        <v>0</v>
      </c>
      <c r="BA90" s="33">
        <f t="shared" si="3"/>
        <v>0</v>
      </c>
      <c r="BB90" s="31">
        <f t="shared" si="4"/>
        <v>0</v>
      </c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ht="12.75" hidden="1" customHeight="1">
      <c r="A91" s="181" t="str">
        <f>'Product Landed Costs (3PL)'!A89</f>
        <v/>
      </c>
      <c r="B91" s="182">
        <v>0.0</v>
      </c>
      <c r="C91" s="183">
        <v>0.0</v>
      </c>
      <c r="D91" s="183">
        <v>0.0</v>
      </c>
      <c r="E91" s="183">
        <v>0.0</v>
      </c>
      <c r="F91" s="183">
        <v>0.0</v>
      </c>
      <c r="G91" s="183">
        <v>0.0</v>
      </c>
      <c r="H91" s="183">
        <v>0.0</v>
      </c>
      <c r="I91" s="183">
        <v>0.0</v>
      </c>
      <c r="J91" s="183">
        <v>0.0</v>
      </c>
      <c r="K91" s="183">
        <v>0.0</v>
      </c>
      <c r="L91" s="183">
        <v>0.0</v>
      </c>
      <c r="M91" s="184">
        <v>0.0</v>
      </c>
      <c r="N91" s="183">
        <v>0.0</v>
      </c>
      <c r="O91" s="183">
        <v>0.0</v>
      </c>
      <c r="P91" s="183">
        <v>0.0</v>
      </c>
      <c r="Q91" s="183">
        <v>0.0</v>
      </c>
      <c r="R91" s="183">
        <v>0.0</v>
      </c>
      <c r="S91" s="183">
        <v>0.0</v>
      </c>
      <c r="T91" s="183">
        <v>0.0</v>
      </c>
      <c r="U91" s="183">
        <v>0.0</v>
      </c>
      <c r="V91" s="183">
        <v>0.0</v>
      </c>
      <c r="W91" s="183">
        <v>0.0</v>
      </c>
      <c r="X91" s="183">
        <v>0.0</v>
      </c>
      <c r="Y91" s="184">
        <v>0.0</v>
      </c>
      <c r="Z91" s="183">
        <v>0.0</v>
      </c>
      <c r="AA91" s="183">
        <v>0.0</v>
      </c>
      <c r="AB91" s="183">
        <v>0.0</v>
      </c>
      <c r="AC91" s="183">
        <v>0.0</v>
      </c>
      <c r="AD91" s="183">
        <v>0.0</v>
      </c>
      <c r="AE91" s="183">
        <v>0.0</v>
      </c>
      <c r="AF91" s="183">
        <v>0.0</v>
      </c>
      <c r="AG91" s="183">
        <v>0.0</v>
      </c>
      <c r="AH91" s="183">
        <v>0.0</v>
      </c>
      <c r="AI91" s="183">
        <v>0.0</v>
      </c>
      <c r="AJ91" s="183">
        <v>0.0</v>
      </c>
      <c r="AK91" s="184">
        <v>0.0</v>
      </c>
      <c r="AL91" s="183">
        <v>0.0</v>
      </c>
      <c r="AM91" s="183">
        <v>0.0</v>
      </c>
      <c r="AN91" s="183">
        <v>0.0</v>
      </c>
      <c r="AO91" s="183">
        <v>0.0</v>
      </c>
      <c r="AP91" s="183">
        <v>0.0</v>
      </c>
      <c r="AQ91" s="183">
        <v>0.0</v>
      </c>
      <c r="AR91" s="183">
        <v>0.0</v>
      </c>
      <c r="AS91" s="183">
        <v>0.0</v>
      </c>
      <c r="AT91" s="183">
        <v>0.0</v>
      </c>
      <c r="AU91" s="182">
        <v>0.0</v>
      </c>
      <c r="AV91" s="183">
        <v>0.0</v>
      </c>
      <c r="AW91" s="184">
        <v>0.0</v>
      </c>
      <c r="AX91" s="3"/>
      <c r="AY91" s="33">
        <f t="shared" si="1"/>
        <v>0</v>
      </c>
      <c r="AZ91" s="31">
        <f t="shared" si="2"/>
        <v>0</v>
      </c>
      <c r="BA91" s="33">
        <f t="shared" si="3"/>
        <v>0</v>
      </c>
      <c r="BB91" s="31">
        <f t="shared" si="4"/>
        <v>0</v>
      </c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ht="12.75" hidden="1" customHeight="1">
      <c r="A92" s="181" t="str">
        <f>'Product Landed Costs (3PL)'!A90</f>
        <v/>
      </c>
      <c r="B92" s="182">
        <v>0.0</v>
      </c>
      <c r="C92" s="183">
        <v>0.0</v>
      </c>
      <c r="D92" s="183">
        <v>0.0</v>
      </c>
      <c r="E92" s="183">
        <v>0.0</v>
      </c>
      <c r="F92" s="183">
        <v>0.0</v>
      </c>
      <c r="G92" s="183">
        <v>0.0</v>
      </c>
      <c r="H92" s="183">
        <v>0.0</v>
      </c>
      <c r="I92" s="183">
        <v>0.0</v>
      </c>
      <c r="J92" s="183">
        <v>0.0</v>
      </c>
      <c r="K92" s="183">
        <v>0.0</v>
      </c>
      <c r="L92" s="183">
        <v>0.0</v>
      </c>
      <c r="M92" s="184">
        <v>0.0</v>
      </c>
      <c r="N92" s="183">
        <v>0.0</v>
      </c>
      <c r="O92" s="183">
        <v>0.0</v>
      </c>
      <c r="P92" s="183">
        <v>0.0</v>
      </c>
      <c r="Q92" s="183">
        <v>0.0</v>
      </c>
      <c r="R92" s="183">
        <v>0.0</v>
      </c>
      <c r="S92" s="183">
        <v>0.0</v>
      </c>
      <c r="T92" s="183">
        <v>0.0</v>
      </c>
      <c r="U92" s="183">
        <v>0.0</v>
      </c>
      <c r="V92" s="183">
        <v>0.0</v>
      </c>
      <c r="W92" s="183">
        <v>0.0</v>
      </c>
      <c r="X92" s="183">
        <v>0.0</v>
      </c>
      <c r="Y92" s="184">
        <v>0.0</v>
      </c>
      <c r="Z92" s="183">
        <v>0.0</v>
      </c>
      <c r="AA92" s="183">
        <v>0.0</v>
      </c>
      <c r="AB92" s="183">
        <v>0.0</v>
      </c>
      <c r="AC92" s="183">
        <v>0.0</v>
      </c>
      <c r="AD92" s="183">
        <v>0.0</v>
      </c>
      <c r="AE92" s="183">
        <v>0.0</v>
      </c>
      <c r="AF92" s="183">
        <v>0.0</v>
      </c>
      <c r="AG92" s="183">
        <v>0.0</v>
      </c>
      <c r="AH92" s="183">
        <v>0.0</v>
      </c>
      <c r="AI92" s="183">
        <v>0.0</v>
      </c>
      <c r="AJ92" s="183">
        <v>0.0</v>
      </c>
      <c r="AK92" s="184">
        <v>0.0</v>
      </c>
      <c r="AL92" s="183">
        <v>0.0</v>
      </c>
      <c r="AM92" s="183">
        <v>0.0</v>
      </c>
      <c r="AN92" s="183">
        <v>0.0</v>
      </c>
      <c r="AO92" s="183">
        <v>0.0</v>
      </c>
      <c r="AP92" s="183">
        <v>0.0</v>
      </c>
      <c r="AQ92" s="183">
        <v>0.0</v>
      </c>
      <c r="AR92" s="183">
        <v>0.0</v>
      </c>
      <c r="AS92" s="183">
        <v>0.0</v>
      </c>
      <c r="AT92" s="183">
        <v>0.0</v>
      </c>
      <c r="AU92" s="182">
        <v>0.0</v>
      </c>
      <c r="AV92" s="183">
        <v>0.0</v>
      </c>
      <c r="AW92" s="184">
        <v>0.0</v>
      </c>
      <c r="AX92" s="3"/>
      <c r="AY92" s="33">
        <f t="shared" si="1"/>
        <v>0</v>
      </c>
      <c r="AZ92" s="31">
        <f t="shared" si="2"/>
        <v>0</v>
      </c>
      <c r="BA92" s="33">
        <f t="shared" si="3"/>
        <v>0</v>
      </c>
      <c r="BB92" s="31">
        <f t="shared" si="4"/>
        <v>0</v>
      </c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ht="12.75" hidden="1" customHeight="1">
      <c r="A93" s="181" t="str">
        <f>'Product Landed Costs (3PL)'!A91</f>
        <v/>
      </c>
      <c r="B93" s="182">
        <v>0.0</v>
      </c>
      <c r="C93" s="183">
        <v>0.0</v>
      </c>
      <c r="D93" s="183">
        <v>0.0</v>
      </c>
      <c r="E93" s="183">
        <v>0.0</v>
      </c>
      <c r="F93" s="183">
        <v>0.0</v>
      </c>
      <c r="G93" s="183">
        <v>0.0</v>
      </c>
      <c r="H93" s="183">
        <v>0.0</v>
      </c>
      <c r="I93" s="183">
        <v>0.0</v>
      </c>
      <c r="J93" s="183">
        <v>0.0</v>
      </c>
      <c r="K93" s="183">
        <v>0.0</v>
      </c>
      <c r="L93" s="183">
        <v>0.0</v>
      </c>
      <c r="M93" s="184">
        <v>0.0</v>
      </c>
      <c r="N93" s="183">
        <v>0.0</v>
      </c>
      <c r="O93" s="183">
        <v>0.0</v>
      </c>
      <c r="P93" s="183">
        <v>0.0</v>
      </c>
      <c r="Q93" s="183">
        <v>0.0</v>
      </c>
      <c r="R93" s="183">
        <v>0.0</v>
      </c>
      <c r="S93" s="183">
        <v>0.0</v>
      </c>
      <c r="T93" s="183">
        <v>0.0</v>
      </c>
      <c r="U93" s="183">
        <v>0.0</v>
      </c>
      <c r="V93" s="183">
        <v>0.0</v>
      </c>
      <c r="W93" s="183">
        <v>0.0</v>
      </c>
      <c r="X93" s="183">
        <v>0.0</v>
      </c>
      <c r="Y93" s="184">
        <v>0.0</v>
      </c>
      <c r="Z93" s="183">
        <v>0.0</v>
      </c>
      <c r="AA93" s="183">
        <v>0.0</v>
      </c>
      <c r="AB93" s="183">
        <v>0.0</v>
      </c>
      <c r="AC93" s="183">
        <v>0.0</v>
      </c>
      <c r="AD93" s="183">
        <v>0.0</v>
      </c>
      <c r="AE93" s="183">
        <v>0.0</v>
      </c>
      <c r="AF93" s="183">
        <v>0.0</v>
      </c>
      <c r="AG93" s="183">
        <v>0.0</v>
      </c>
      <c r="AH93" s="183">
        <v>0.0</v>
      </c>
      <c r="AI93" s="183">
        <v>0.0</v>
      </c>
      <c r="AJ93" s="183">
        <v>0.0</v>
      </c>
      <c r="AK93" s="184">
        <v>0.0</v>
      </c>
      <c r="AL93" s="183">
        <v>0.0</v>
      </c>
      <c r="AM93" s="183">
        <v>0.0</v>
      </c>
      <c r="AN93" s="183">
        <v>0.0</v>
      </c>
      <c r="AO93" s="183">
        <v>0.0</v>
      </c>
      <c r="AP93" s="183">
        <v>0.0</v>
      </c>
      <c r="AQ93" s="183">
        <v>0.0</v>
      </c>
      <c r="AR93" s="183">
        <v>0.0</v>
      </c>
      <c r="AS93" s="183">
        <v>0.0</v>
      </c>
      <c r="AT93" s="183">
        <v>0.0</v>
      </c>
      <c r="AU93" s="182">
        <v>0.0</v>
      </c>
      <c r="AV93" s="183">
        <v>0.0</v>
      </c>
      <c r="AW93" s="184">
        <v>0.0</v>
      </c>
      <c r="AX93" s="3"/>
      <c r="AY93" s="33">
        <f t="shared" si="1"/>
        <v>0</v>
      </c>
      <c r="AZ93" s="31">
        <f t="shared" si="2"/>
        <v>0</v>
      </c>
      <c r="BA93" s="33">
        <f t="shared" si="3"/>
        <v>0</v>
      </c>
      <c r="BB93" s="31">
        <f t="shared" si="4"/>
        <v>0</v>
      </c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ht="12.75" hidden="1" customHeight="1">
      <c r="A94" s="181" t="str">
        <f>'Product Landed Costs (3PL)'!A92</f>
        <v/>
      </c>
      <c r="B94" s="182">
        <v>0.0</v>
      </c>
      <c r="C94" s="183">
        <v>0.0</v>
      </c>
      <c r="D94" s="183">
        <v>0.0</v>
      </c>
      <c r="E94" s="183">
        <v>0.0</v>
      </c>
      <c r="F94" s="183">
        <v>0.0</v>
      </c>
      <c r="G94" s="183">
        <v>0.0</v>
      </c>
      <c r="H94" s="183">
        <v>0.0</v>
      </c>
      <c r="I94" s="183">
        <v>0.0</v>
      </c>
      <c r="J94" s="183">
        <v>0.0</v>
      </c>
      <c r="K94" s="183">
        <v>0.0</v>
      </c>
      <c r="L94" s="183">
        <v>0.0</v>
      </c>
      <c r="M94" s="184">
        <v>0.0</v>
      </c>
      <c r="N94" s="183">
        <v>0.0</v>
      </c>
      <c r="O94" s="183">
        <v>0.0</v>
      </c>
      <c r="P94" s="183">
        <v>0.0</v>
      </c>
      <c r="Q94" s="183">
        <v>0.0</v>
      </c>
      <c r="R94" s="183">
        <v>0.0</v>
      </c>
      <c r="S94" s="183">
        <v>0.0</v>
      </c>
      <c r="T94" s="183">
        <v>0.0</v>
      </c>
      <c r="U94" s="183">
        <v>0.0</v>
      </c>
      <c r="V94" s="183">
        <v>0.0</v>
      </c>
      <c r="W94" s="183">
        <v>0.0</v>
      </c>
      <c r="X94" s="183">
        <v>0.0</v>
      </c>
      <c r="Y94" s="184">
        <v>0.0</v>
      </c>
      <c r="Z94" s="183">
        <v>0.0</v>
      </c>
      <c r="AA94" s="183">
        <v>0.0</v>
      </c>
      <c r="AB94" s="183">
        <v>0.0</v>
      </c>
      <c r="AC94" s="183">
        <v>0.0</v>
      </c>
      <c r="AD94" s="183">
        <v>0.0</v>
      </c>
      <c r="AE94" s="183">
        <v>0.0</v>
      </c>
      <c r="AF94" s="183">
        <v>0.0</v>
      </c>
      <c r="AG94" s="183">
        <v>0.0</v>
      </c>
      <c r="AH94" s="183">
        <v>0.0</v>
      </c>
      <c r="AI94" s="183">
        <v>0.0</v>
      </c>
      <c r="AJ94" s="183">
        <v>0.0</v>
      </c>
      <c r="AK94" s="184">
        <v>0.0</v>
      </c>
      <c r="AL94" s="183">
        <v>0.0</v>
      </c>
      <c r="AM94" s="183">
        <v>0.0</v>
      </c>
      <c r="AN94" s="183">
        <v>0.0</v>
      </c>
      <c r="AO94" s="183">
        <v>0.0</v>
      </c>
      <c r="AP94" s="183">
        <v>0.0</v>
      </c>
      <c r="AQ94" s="183">
        <v>0.0</v>
      </c>
      <c r="AR94" s="183">
        <v>0.0</v>
      </c>
      <c r="AS94" s="183">
        <v>0.0</v>
      </c>
      <c r="AT94" s="183">
        <v>0.0</v>
      </c>
      <c r="AU94" s="182">
        <v>0.0</v>
      </c>
      <c r="AV94" s="183">
        <v>0.0</v>
      </c>
      <c r="AW94" s="184">
        <v>0.0</v>
      </c>
      <c r="AX94" s="3"/>
      <c r="AY94" s="33">
        <f t="shared" si="1"/>
        <v>0</v>
      </c>
      <c r="AZ94" s="31">
        <f t="shared" si="2"/>
        <v>0</v>
      </c>
      <c r="BA94" s="33">
        <f t="shared" si="3"/>
        <v>0</v>
      </c>
      <c r="BB94" s="31">
        <f t="shared" si="4"/>
        <v>0</v>
      </c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ht="12.75" hidden="1" customHeight="1">
      <c r="A95" s="181" t="str">
        <f>'Product Landed Costs (3PL)'!A93</f>
        <v/>
      </c>
      <c r="B95" s="182">
        <v>0.0</v>
      </c>
      <c r="C95" s="183">
        <v>0.0</v>
      </c>
      <c r="D95" s="183">
        <v>0.0</v>
      </c>
      <c r="E95" s="183">
        <v>0.0</v>
      </c>
      <c r="F95" s="183">
        <v>0.0</v>
      </c>
      <c r="G95" s="183">
        <v>0.0</v>
      </c>
      <c r="H95" s="183">
        <v>0.0</v>
      </c>
      <c r="I95" s="183">
        <v>0.0</v>
      </c>
      <c r="J95" s="183">
        <v>0.0</v>
      </c>
      <c r="K95" s="183">
        <v>0.0</v>
      </c>
      <c r="L95" s="183">
        <v>0.0</v>
      </c>
      <c r="M95" s="184">
        <v>0.0</v>
      </c>
      <c r="N95" s="183">
        <v>0.0</v>
      </c>
      <c r="O95" s="183">
        <v>0.0</v>
      </c>
      <c r="P95" s="183">
        <v>0.0</v>
      </c>
      <c r="Q95" s="183">
        <v>0.0</v>
      </c>
      <c r="R95" s="183">
        <v>0.0</v>
      </c>
      <c r="S95" s="183">
        <v>0.0</v>
      </c>
      <c r="T95" s="183">
        <v>0.0</v>
      </c>
      <c r="U95" s="183">
        <v>0.0</v>
      </c>
      <c r="V95" s="183">
        <v>0.0</v>
      </c>
      <c r="W95" s="183">
        <v>0.0</v>
      </c>
      <c r="X95" s="183">
        <v>0.0</v>
      </c>
      <c r="Y95" s="184">
        <v>0.0</v>
      </c>
      <c r="Z95" s="183">
        <v>0.0</v>
      </c>
      <c r="AA95" s="183">
        <v>0.0</v>
      </c>
      <c r="AB95" s="183">
        <v>0.0</v>
      </c>
      <c r="AC95" s="183">
        <v>0.0</v>
      </c>
      <c r="AD95" s="183">
        <v>0.0</v>
      </c>
      <c r="AE95" s="183">
        <v>0.0</v>
      </c>
      <c r="AF95" s="183">
        <v>0.0</v>
      </c>
      <c r="AG95" s="183">
        <v>0.0</v>
      </c>
      <c r="AH95" s="183">
        <v>0.0</v>
      </c>
      <c r="AI95" s="183">
        <v>0.0</v>
      </c>
      <c r="AJ95" s="183">
        <v>0.0</v>
      </c>
      <c r="AK95" s="184">
        <v>0.0</v>
      </c>
      <c r="AL95" s="183">
        <v>0.0</v>
      </c>
      <c r="AM95" s="183">
        <v>0.0</v>
      </c>
      <c r="AN95" s="183">
        <v>0.0</v>
      </c>
      <c r="AO95" s="183">
        <v>0.0</v>
      </c>
      <c r="AP95" s="183">
        <v>0.0</v>
      </c>
      <c r="AQ95" s="183">
        <v>0.0</v>
      </c>
      <c r="AR95" s="183">
        <v>0.0</v>
      </c>
      <c r="AS95" s="183">
        <v>0.0</v>
      </c>
      <c r="AT95" s="183">
        <v>0.0</v>
      </c>
      <c r="AU95" s="182">
        <v>0.0</v>
      </c>
      <c r="AV95" s="183">
        <v>0.0</v>
      </c>
      <c r="AW95" s="184">
        <v>0.0</v>
      </c>
      <c r="AX95" s="3"/>
      <c r="AY95" s="33">
        <f t="shared" si="1"/>
        <v>0</v>
      </c>
      <c r="AZ95" s="31">
        <f t="shared" si="2"/>
        <v>0</v>
      </c>
      <c r="BA95" s="33">
        <f t="shared" si="3"/>
        <v>0</v>
      </c>
      <c r="BB95" s="31">
        <f t="shared" si="4"/>
        <v>0</v>
      </c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ht="12.75" hidden="1" customHeight="1">
      <c r="A96" s="181" t="str">
        <f>'Product Landed Costs (3PL)'!A94</f>
        <v/>
      </c>
      <c r="B96" s="182">
        <v>0.0</v>
      </c>
      <c r="C96" s="183">
        <v>0.0</v>
      </c>
      <c r="D96" s="183">
        <v>0.0</v>
      </c>
      <c r="E96" s="183">
        <v>0.0</v>
      </c>
      <c r="F96" s="183">
        <v>0.0</v>
      </c>
      <c r="G96" s="183">
        <v>0.0</v>
      </c>
      <c r="H96" s="183">
        <v>0.0</v>
      </c>
      <c r="I96" s="183">
        <v>0.0</v>
      </c>
      <c r="J96" s="183">
        <v>0.0</v>
      </c>
      <c r="K96" s="183">
        <v>0.0</v>
      </c>
      <c r="L96" s="183">
        <v>0.0</v>
      </c>
      <c r="M96" s="184">
        <v>0.0</v>
      </c>
      <c r="N96" s="183">
        <v>0.0</v>
      </c>
      <c r="O96" s="183">
        <v>0.0</v>
      </c>
      <c r="P96" s="183">
        <v>0.0</v>
      </c>
      <c r="Q96" s="183">
        <v>0.0</v>
      </c>
      <c r="R96" s="183">
        <v>0.0</v>
      </c>
      <c r="S96" s="183">
        <v>0.0</v>
      </c>
      <c r="T96" s="183">
        <v>0.0</v>
      </c>
      <c r="U96" s="183">
        <v>0.0</v>
      </c>
      <c r="V96" s="183">
        <v>0.0</v>
      </c>
      <c r="W96" s="183">
        <v>0.0</v>
      </c>
      <c r="X96" s="183">
        <v>0.0</v>
      </c>
      <c r="Y96" s="184">
        <v>0.0</v>
      </c>
      <c r="Z96" s="183">
        <v>0.0</v>
      </c>
      <c r="AA96" s="183">
        <v>0.0</v>
      </c>
      <c r="AB96" s="183">
        <v>0.0</v>
      </c>
      <c r="AC96" s="183">
        <v>0.0</v>
      </c>
      <c r="AD96" s="183">
        <v>0.0</v>
      </c>
      <c r="AE96" s="183">
        <v>0.0</v>
      </c>
      <c r="AF96" s="183">
        <v>0.0</v>
      </c>
      <c r="AG96" s="183">
        <v>0.0</v>
      </c>
      <c r="AH96" s="183">
        <v>0.0</v>
      </c>
      <c r="AI96" s="183">
        <v>0.0</v>
      </c>
      <c r="AJ96" s="183">
        <v>0.0</v>
      </c>
      <c r="AK96" s="184">
        <v>0.0</v>
      </c>
      <c r="AL96" s="183">
        <v>0.0</v>
      </c>
      <c r="AM96" s="183">
        <v>0.0</v>
      </c>
      <c r="AN96" s="183">
        <v>0.0</v>
      </c>
      <c r="AO96" s="183">
        <v>0.0</v>
      </c>
      <c r="AP96" s="183">
        <v>0.0</v>
      </c>
      <c r="AQ96" s="183">
        <v>0.0</v>
      </c>
      <c r="AR96" s="183">
        <v>0.0</v>
      </c>
      <c r="AS96" s="183">
        <v>0.0</v>
      </c>
      <c r="AT96" s="183">
        <v>0.0</v>
      </c>
      <c r="AU96" s="182">
        <v>0.0</v>
      </c>
      <c r="AV96" s="183">
        <v>0.0</v>
      </c>
      <c r="AW96" s="184">
        <v>0.0</v>
      </c>
      <c r="AX96" s="3"/>
      <c r="AY96" s="33">
        <f t="shared" si="1"/>
        <v>0</v>
      </c>
      <c r="AZ96" s="31">
        <f t="shared" si="2"/>
        <v>0</v>
      </c>
      <c r="BA96" s="33">
        <f t="shared" si="3"/>
        <v>0</v>
      </c>
      <c r="BB96" s="31">
        <f t="shared" si="4"/>
        <v>0</v>
      </c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ht="12.75" hidden="1" customHeight="1">
      <c r="A97" s="181" t="str">
        <f>'Product Landed Costs (3PL)'!A95</f>
        <v/>
      </c>
      <c r="B97" s="182">
        <v>0.0</v>
      </c>
      <c r="C97" s="183">
        <v>0.0</v>
      </c>
      <c r="D97" s="183">
        <v>0.0</v>
      </c>
      <c r="E97" s="183">
        <v>0.0</v>
      </c>
      <c r="F97" s="183">
        <v>0.0</v>
      </c>
      <c r="G97" s="183">
        <v>0.0</v>
      </c>
      <c r="H97" s="183">
        <v>0.0</v>
      </c>
      <c r="I97" s="183">
        <v>0.0</v>
      </c>
      <c r="J97" s="183">
        <v>0.0</v>
      </c>
      <c r="K97" s="183">
        <v>0.0</v>
      </c>
      <c r="L97" s="183">
        <v>0.0</v>
      </c>
      <c r="M97" s="184">
        <v>0.0</v>
      </c>
      <c r="N97" s="183">
        <v>0.0</v>
      </c>
      <c r="O97" s="183">
        <v>0.0</v>
      </c>
      <c r="P97" s="183">
        <v>0.0</v>
      </c>
      <c r="Q97" s="183">
        <v>0.0</v>
      </c>
      <c r="R97" s="183">
        <v>0.0</v>
      </c>
      <c r="S97" s="183">
        <v>0.0</v>
      </c>
      <c r="T97" s="183">
        <v>0.0</v>
      </c>
      <c r="U97" s="183">
        <v>0.0</v>
      </c>
      <c r="V97" s="183">
        <v>0.0</v>
      </c>
      <c r="W97" s="183">
        <v>0.0</v>
      </c>
      <c r="X97" s="183">
        <v>0.0</v>
      </c>
      <c r="Y97" s="184">
        <v>0.0</v>
      </c>
      <c r="Z97" s="183">
        <v>0.0</v>
      </c>
      <c r="AA97" s="183">
        <v>0.0</v>
      </c>
      <c r="AB97" s="183">
        <v>0.0</v>
      </c>
      <c r="AC97" s="183">
        <v>0.0</v>
      </c>
      <c r="AD97" s="183">
        <v>0.0</v>
      </c>
      <c r="AE97" s="183">
        <v>0.0</v>
      </c>
      <c r="AF97" s="183">
        <v>0.0</v>
      </c>
      <c r="AG97" s="183">
        <v>0.0</v>
      </c>
      <c r="AH97" s="183">
        <v>0.0</v>
      </c>
      <c r="AI97" s="183">
        <v>0.0</v>
      </c>
      <c r="AJ97" s="183">
        <v>0.0</v>
      </c>
      <c r="AK97" s="184">
        <v>0.0</v>
      </c>
      <c r="AL97" s="183">
        <v>0.0</v>
      </c>
      <c r="AM97" s="183">
        <v>0.0</v>
      </c>
      <c r="AN97" s="183">
        <v>0.0</v>
      </c>
      <c r="AO97" s="183">
        <v>0.0</v>
      </c>
      <c r="AP97" s="183">
        <v>0.0</v>
      </c>
      <c r="AQ97" s="183">
        <v>0.0</v>
      </c>
      <c r="AR97" s="183">
        <v>0.0</v>
      </c>
      <c r="AS97" s="183">
        <v>0.0</v>
      </c>
      <c r="AT97" s="183">
        <v>0.0</v>
      </c>
      <c r="AU97" s="182">
        <v>0.0</v>
      </c>
      <c r="AV97" s="183">
        <v>0.0</v>
      </c>
      <c r="AW97" s="184">
        <v>0.0</v>
      </c>
      <c r="AX97" s="3"/>
      <c r="AY97" s="33">
        <f t="shared" si="1"/>
        <v>0</v>
      </c>
      <c r="AZ97" s="31">
        <f t="shared" si="2"/>
        <v>0</v>
      </c>
      <c r="BA97" s="33">
        <f t="shared" si="3"/>
        <v>0</v>
      </c>
      <c r="BB97" s="31">
        <f t="shared" si="4"/>
        <v>0</v>
      </c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ht="12.75" hidden="1" customHeight="1">
      <c r="A98" s="181" t="str">
        <f>'Product Landed Costs (3PL)'!A96</f>
        <v/>
      </c>
      <c r="B98" s="182">
        <v>0.0</v>
      </c>
      <c r="C98" s="183">
        <v>0.0</v>
      </c>
      <c r="D98" s="183">
        <v>0.0</v>
      </c>
      <c r="E98" s="183">
        <v>0.0</v>
      </c>
      <c r="F98" s="183">
        <v>0.0</v>
      </c>
      <c r="G98" s="183">
        <v>0.0</v>
      </c>
      <c r="H98" s="183">
        <v>0.0</v>
      </c>
      <c r="I98" s="183">
        <v>0.0</v>
      </c>
      <c r="J98" s="183">
        <v>0.0</v>
      </c>
      <c r="K98" s="183">
        <v>0.0</v>
      </c>
      <c r="L98" s="183">
        <v>0.0</v>
      </c>
      <c r="M98" s="184">
        <v>0.0</v>
      </c>
      <c r="N98" s="183">
        <v>0.0</v>
      </c>
      <c r="O98" s="183">
        <v>0.0</v>
      </c>
      <c r="P98" s="183">
        <v>0.0</v>
      </c>
      <c r="Q98" s="183">
        <v>0.0</v>
      </c>
      <c r="R98" s="183">
        <v>0.0</v>
      </c>
      <c r="S98" s="183">
        <v>0.0</v>
      </c>
      <c r="T98" s="183">
        <v>0.0</v>
      </c>
      <c r="U98" s="183">
        <v>0.0</v>
      </c>
      <c r="V98" s="183">
        <v>0.0</v>
      </c>
      <c r="W98" s="183">
        <v>0.0</v>
      </c>
      <c r="X98" s="183">
        <v>0.0</v>
      </c>
      <c r="Y98" s="184">
        <v>0.0</v>
      </c>
      <c r="Z98" s="183">
        <v>0.0</v>
      </c>
      <c r="AA98" s="183">
        <v>0.0</v>
      </c>
      <c r="AB98" s="183">
        <v>0.0</v>
      </c>
      <c r="AC98" s="183">
        <v>0.0</v>
      </c>
      <c r="AD98" s="183">
        <v>0.0</v>
      </c>
      <c r="AE98" s="183">
        <v>0.0</v>
      </c>
      <c r="AF98" s="183">
        <v>0.0</v>
      </c>
      <c r="AG98" s="183">
        <v>0.0</v>
      </c>
      <c r="AH98" s="183">
        <v>0.0</v>
      </c>
      <c r="AI98" s="183">
        <v>0.0</v>
      </c>
      <c r="AJ98" s="183">
        <v>0.0</v>
      </c>
      <c r="AK98" s="184">
        <v>0.0</v>
      </c>
      <c r="AL98" s="183">
        <v>0.0</v>
      </c>
      <c r="AM98" s="183">
        <v>0.0</v>
      </c>
      <c r="AN98" s="183">
        <v>0.0</v>
      </c>
      <c r="AO98" s="183">
        <v>0.0</v>
      </c>
      <c r="AP98" s="183">
        <v>0.0</v>
      </c>
      <c r="AQ98" s="183">
        <v>0.0</v>
      </c>
      <c r="AR98" s="183">
        <v>0.0</v>
      </c>
      <c r="AS98" s="183">
        <v>0.0</v>
      </c>
      <c r="AT98" s="183">
        <v>0.0</v>
      </c>
      <c r="AU98" s="182">
        <v>0.0</v>
      </c>
      <c r="AV98" s="183">
        <v>0.0</v>
      </c>
      <c r="AW98" s="184">
        <v>0.0</v>
      </c>
      <c r="AX98" s="3"/>
      <c r="AY98" s="33">
        <f t="shared" si="1"/>
        <v>0</v>
      </c>
      <c r="AZ98" s="31">
        <f t="shared" si="2"/>
        <v>0</v>
      </c>
      <c r="BA98" s="33">
        <f t="shared" si="3"/>
        <v>0</v>
      </c>
      <c r="BB98" s="31">
        <f t="shared" si="4"/>
        <v>0</v>
      </c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ht="12.75" hidden="1" customHeight="1">
      <c r="A99" s="181" t="str">
        <f>'Product Landed Costs (3PL)'!A97</f>
        <v/>
      </c>
      <c r="B99" s="182">
        <v>0.0</v>
      </c>
      <c r="C99" s="183">
        <v>0.0</v>
      </c>
      <c r="D99" s="183">
        <v>0.0</v>
      </c>
      <c r="E99" s="183">
        <v>0.0</v>
      </c>
      <c r="F99" s="183">
        <v>0.0</v>
      </c>
      <c r="G99" s="183">
        <v>0.0</v>
      </c>
      <c r="H99" s="183">
        <v>0.0</v>
      </c>
      <c r="I99" s="183">
        <v>0.0</v>
      </c>
      <c r="J99" s="183">
        <v>0.0</v>
      </c>
      <c r="K99" s="183">
        <v>0.0</v>
      </c>
      <c r="L99" s="183">
        <v>0.0</v>
      </c>
      <c r="M99" s="184">
        <v>0.0</v>
      </c>
      <c r="N99" s="183">
        <v>0.0</v>
      </c>
      <c r="O99" s="183">
        <v>0.0</v>
      </c>
      <c r="P99" s="183">
        <v>0.0</v>
      </c>
      <c r="Q99" s="183">
        <v>0.0</v>
      </c>
      <c r="R99" s="183">
        <v>0.0</v>
      </c>
      <c r="S99" s="183">
        <v>0.0</v>
      </c>
      <c r="T99" s="183">
        <v>0.0</v>
      </c>
      <c r="U99" s="183">
        <v>0.0</v>
      </c>
      <c r="V99" s="183">
        <v>0.0</v>
      </c>
      <c r="W99" s="183">
        <v>0.0</v>
      </c>
      <c r="X99" s="183">
        <v>0.0</v>
      </c>
      <c r="Y99" s="184">
        <v>0.0</v>
      </c>
      <c r="Z99" s="183">
        <v>0.0</v>
      </c>
      <c r="AA99" s="183">
        <v>0.0</v>
      </c>
      <c r="AB99" s="183">
        <v>0.0</v>
      </c>
      <c r="AC99" s="183">
        <v>0.0</v>
      </c>
      <c r="AD99" s="183">
        <v>0.0</v>
      </c>
      <c r="AE99" s="183">
        <v>0.0</v>
      </c>
      <c r="AF99" s="183">
        <v>0.0</v>
      </c>
      <c r="AG99" s="183">
        <v>0.0</v>
      </c>
      <c r="AH99" s="183">
        <v>0.0</v>
      </c>
      <c r="AI99" s="183">
        <v>0.0</v>
      </c>
      <c r="AJ99" s="183">
        <v>0.0</v>
      </c>
      <c r="AK99" s="184">
        <v>0.0</v>
      </c>
      <c r="AL99" s="183">
        <v>0.0</v>
      </c>
      <c r="AM99" s="183">
        <v>0.0</v>
      </c>
      <c r="AN99" s="183">
        <v>0.0</v>
      </c>
      <c r="AO99" s="183">
        <v>0.0</v>
      </c>
      <c r="AP99" s="183">
        <v>0.0</v>
      </c>
      <c r="AQ99" s="183">
        <v>0.0</v>
      </c>
      <c r="AR99" s="183">
        <v>0.0</v>
      </c>
      <c r="AS99" s="183">
        <v>0.0</v>
      </c>
      <c r="AT99" s="183">
        <v>0.0</v>
      </c>
      <c r="AU99" s="182">
        <v>0.0</v>
      </c>
      <c r="AV99" s="183">
        <v>0.0</v>
      </c>
      <c r="AW99" s="184">
        <v>0.0</v>
      </c>
      <c r="AX99" s="3"/>
      <c r="AY99" s="33">
        <f t="shared" si="1"/>
        <v>0</v>
      </c>
      <c r="AZ99" s="31">
        <f t="shared" si="2"/>
        <v>0</v>
      </c>
      <c r="BA99" s="33">
        <f t="shared" si="3"/>
        <v>0</v>
      </c>
      <c r="BB99" s="31">
        <f t="shared" si="4"/>
        <v>0</v>
      </c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ht="12.75" hidden="1" customHeight="1">
      <c r="A100" s="181" t="str">
        <f>'Product Landed Costs (3PL)'!A98</f>
        <v/>
      </c>
      <c r="B100" s="182">
        <v>0.0</v>
      </c>
      <c r="C100" s="183">
        <v>0.0</v>
      </c>
      <c r="D100" s="183">
        <v>0.0</v>
      </c>
      <c r="E100" s="183">
        <v>0.0</v>
      </c>
      <c r="F100" s="183">
        <v>0.0</v>
      </c>
      <c r="G100" s="183">
        <v>0.0</v>
      </c>
      <c r="H100" s="183">
        <v>0.0</v>
      </c>
      <c r="I100" s="183">
        <v>0.0</v>
      </c>
      <c r="J100" s="183">
        <v>0.0</v>
      </c>
      <c r="K100" s="183">
        <v>0.0</v>
      </c>
      <c r="L100" s="183">
        <v>0.0</v>
      </c>
      <c r="M100" s="184">
        <v>0.0</v>
      </c>
      <c r="N100" s="183">
        <v>0.0</v>
      </c>
      <c r="O100" s="183">
        <v>0.0</v>
      </c>
      <c r="P100" s="183">
        <v>0.0</v>
      </c>
      <c r="Q100" s="183">
        <v>0.0</v>
      </c>
      <c r="R100" s="183">
        <v>0.0</v>
      </c>
      <c r="S100" s="183">
        <v>0.0</v>
      </c>
      <c r="T100" s="183">
        <v>0.0</v>
      </c>
      <c r="U100" s="183">
        <v>0.0</v>
      </c>
      <c r="V100" s="183">
        <v>0.0</v>
      </c>
      <c r="W100" s="183">
        <v>0.0</v>
      </c>
      <c r="X100" s="183">
        <v>0.0</v>
      </c>
      <c r="Y100" s="184">
        <v>0.0</v>
      </c>
      <c r="Z100" s="183">
        <v>0.0</v>
      </c>
      <c r="AA100" s="183">
        <v>0.0</v>
      </c>
      <c r="AB100" s="183">
        <v>0.0</v>
      </c>
      <c r="AC100" s="183">
        <v>0.0</v>
      </c>
      <c r="AD100" s="183">
        <v>0.0</v>
      </c>
      <c r="AE100" s="183">
        <v>0.0</v>
      </c>
      <c r="AF100" s="183">
        <v>0.0</v>
      </c>
      <c r="AG100" s="183">
        <v>0.0</v>
      </c>
      <c r="AH100" s="183">
        <v>0.0</v>
      </c>
      <c r="AI100" s="183">
        <v>0.0</v>
      </c>
      <c r="AJ100" s="183">
        <v>0.0</v>
      </c>
      <c r="AK100" s="184">
        <v>0.0</v>
      </c>
      <c r="AL100" s="183">
        <v>0.0</v>
      </c>
      <c r="AM100" s="183">
        <v>0.0</v>
      </c>
      <c r="AN100" s="183">
        <v>0.0</v>
      </c>
      <c r="AO100" s="183">
        <v>0.0</v>
      </c>
      <c r="AP100" s="183">
        <v>0.0</v>
      </c>
      <c r="AQ100" s="183">
        <v>0.0</v>
      </c>
      <c r="AR100" s="183">
        <v>0.0</v>
      </c>
      <c r="AS100" s="183">
        <v>0.0</v>
      </c>
      <c r="AT100" s="183">
        <v>0.0</v>
      </c>
      <c r="AU100" s="182">
        <v>0.0</v>
      </c>
      <c r="AV100" s="183">
        <v>0.0</v>
      </c>
      <c r="AW100" s="184">
        <v>0.0</v>
      </c>
      <c r="AX100" s="3"/>
      <c r="AY100" s="33">
        <f t="shared" si="1"/>
        <v>0</v>
      </c>
      <c r="AZ100" s="31">
        <f t="shared" si="2"/>
        <v>0</v>
      </c>
      <c r="BA100" s="33">
        <f t="shared" si="3"/>
        <v>0</v>
      </c>
      <c r="BB100" s="31">
        <f t="shared" si="4"/>
        <v>0</v>
      </c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ht="12.75" hidden="1" customHeight="1">
      <c r="A101" s="181" t="str">
        <f>'Product Landed Costs (3PL)'!A99</f>
        <v/>
      </c>
      <c r="B101" s="182">
        <v>0.0</v>
      </c>
      <c r="C101" s="183">
        <v>0.0</v>
      </c>
      <c r="D101" s="183">
        <v>0.0</v>
      </c>
      <c r="E101" s="183">
        <v>0.0</v>
      </c>
      <c r="F101" s="183">
        <v>0.0</v>
      </c>
      <c r="G101" s="183">
        <v>0.0</v>
      </c>
      <c r="H101" s="183">
        <v>0.0</v>
      </c>
      <c r="I101" s="183">
        <v>0.0</v>
      </c>
      <c r="J101" s="183">
        <v>0.0</v>
      </c>
      <c r="K101" s="183">
        <v>0.0</v>
      </c>
      <c r="L101" s="183">
        <v>0.0</v>
      </c>
      <c r="M101" s="184">
        <v>0.0</v>
      </c>
      <c r="N101" s="183">
        <v>0.0</v>
      </c>
      <c r="O101" s="183">
        <v>0.0</v>
      </c>
      <c r="P101" s="183">
        <v>0.0</v>
      </c>
      <c r="Q101" s="183">
        <v>0.0</v>
      </c>
      <c r="R101" s="183">
        <v>0.0</v>
      </c>
      <c r="S101" s="183">
        <v>0.0</v>
      </c>
      <c r="T101" s="183">
        <v>0.0</v>
      </c>
      <c r="U101" s="183">
        <v>0.0</v>
      </c>
      <c r="V101" s="183">
        <v>0.0</v>
      </c>
      <c r="W101" s="183">
        <v>0.0</v>
      </c>
      <c r="X101" s="183">
        <v>0.0</v>
      </c>
      <c r="Y101" s="184">
        <v>0.0</v>
      </c>
      <c r="Z101" s="183">
        <v>0.0</v>
      </c>
      <c r="AA101" s="183">
        <v>0.0</v>
      </c>
      <c r="AB101" s="183">
        <v>0.0</v>
      </c>
      <c r="AC101" s="183">
        <v>0.0</v>
      </c>
      <c r="AD101" s="183">
        <v>0.0</v>
      </c>
      <c r="AE101" s="183">
        <v>0.0</v>
      </c>
      <c r="AF101" s="183">
        <v>0.0</v>
      </c>
      <c r="AG101" s="183">
        <v>0.0</v>
      </c>
      <c r="AH101" s="183">
        <v>0.0</v>
      </c>
      <c r="AI101" s="183">
        <v>0.0</v>
      </c>
      <c r="AJ101" s="183">
        <v>0.0</v>
      </c>
      <c r="AK101" s="184">
        <v>0.0</v>
      </c>
      <c r="AL101" s="183">
        <v>0.0</v>
      </c>
      <c r="AM101" s="183">
        <v>0.0</v>
      </c>
      <c r="AN101" s="183">
        <v>0.0</v>
      </c>
      <c r="AO101" s="183">
        <v>0.0</v>
      </c>
      <c r="AP101" s="183">
        <v>0.0</v>
      </c>
      <c r="AQ101" s="183">
        <v>0.0</v>
      </c>
      <c r="AR101" s="183">
        <v>0.0</v>
      </c>
      <c r="AS101" s="183">
        <v>0.0</v>
      </c>
      <c r="AT101" s="183">
        <v>0.0</v>
      </c>
      <c r="AU101" s="182">
        <v>0.0</v>
      </c>
      <c r="AV101" s="183">
        <v>0.0</v>
      </c>
      <c r="AW101" s="184">
        <v>0.0</v>
      </c>
      <c r="AX101" s="3"/>
      <c r="AY101" s="33">
        <f t="shared" si="1"/>
        <v>0</v>
      </c>
      <c r="AZ101" s="31">
        <f t="shared" si="2"/>
        <v>0</v>
      </c>
      <c r="BA101" s="33">
        <f t="shared" si="3"/>
        <v>0</v>
      </c>
      <c r="BB101" s="31">
        <f t="shared" si="4"/>
        <v>0</v>
      </c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ht="12.75" hidden="1" customHeight="1">
      <c r="A102" s="181" t="str">
        <f>'Product Landed Costs (3PL)'!A100</f>
        <v/>
      </c>
      <c r="B102" s="182">
        <v>0.0</v>
      </c>
      <c r="C102" s="183">
        <v>0.0</v>
      </c>
      <c r="D102" s="183">
        <v>0.0</v>
      </c>
      <c r="E102" s="183">
        <v>0.0</v>
      </c>
      <c r="F102" s="183">
        <v>0.0</v>
      </c>
      <c r="G102" s="183">
        <v>0.0</v>
      </c>
      <c r="H102" s="183">
        <v>0.0</v>
      </c>
      <c r="I102" s="183">
        <v>0.0</v>
      </c>
      <c r="J102" s="183">
        <v>0.0</v>
      </c>
      <c r="K102" s="183">
        <v>0.0</v>
      </c>
      <c r="L102" s="183">
        <v>0.0</v>
      </c>
      <c r="M102" s="184">
        <v>0.0</v>
      </c>
      <c r="N102" s="183">
        <v>0.0</v>
      </c>
      <c r="O102" s="183">
        <v>0.0</v>
      </c>
      <c r="P102" s="183">
        <v>0.0</v>
      </c>
      <c r="Q102" s="183">
        <v>0.0</v>
      </c>
      <c r="R102" s="183">
        <v>0.0</v>
      </c>
      <c r="S102" s="183">
        <v>0.0</v>
      </c>
      <c r="T102" s="183">
        <v>0.0</v>
      </c>
      <c r="U102" s="183">
        <v>0.0</v>
      </c>
      <c r="V102" s="183">
        <v>0.0</v>
      </c>
      <c r="W102" s="183">
        <v>0.0</v>
      </c>
      <c r="X102" s="183">
        <v>0.0</v>
      </c>
      <c r="Y102" s="184">
        <v>0.0</v>
      </c>
      <c r="Z102" s="183">
        <v>0.0</v>
      </c>
      <c r="AA102" s="183">
        <v>0.0</v>
      </c>
      <c r="AB102" s="183">
        <v>0.0</v>
      </c>
      <c r="AC102" s="183">
        <v>0.0</v>
      </c>
      <c r="AD102" s="183">
        <v>0.0</v>
      </c>
      <c r="AE102" s="183">
        <v>0.0</v>
      </c>
      <c r="AF102" s="183">
        <v>0.0</v>
      </c>
      <c r="AG102" s="183">
        <v>0.0</v>
      </c>
      <c r="AH102" s="183">
        <v>0.0</v>
      </c>
      <c r="AI102" s="183">
        <v>0.0</v>
      </c>
      <c r="AJ102" s="183">
        <v>0.0</v>
      </c>
      <c r="AK102" s="184">
        <v>0.0</v>
      </c>
      <c r="AL102" s="183">
        <v>0.0</v>
      </c>
      <c r="AM102" s="183">
        <v>0.0</v>
      </c>
      <c r="AN102" s="183">
        <v>0.0</v>
      </c>
      <c r="AO102" s="183">
        <v>0.0</v>
      </c>
      <c r="AP102" s="183">
        <v>0.0</v>
      </c>
      <c r="AQ102" s="183">
        <v>0.0</v>
      </c>
      <c r="AR102" s="183">
        <v>0.0</v>
      </c>
      <c r="AS102" s="183">
        <v>0.0</v>
      </c>
      <c r="AT102" s="183">
        <v>0.0</v>
      </c>
      <c r="AU102" s="182">
        <v>0.0</v>
      </c>
      <c r="AV102" s="183">
        <v>0.0</v>
      </c>
      <c r="AW102" s="184">
        <v>0.0</v>
      </c>
      <c r="AX102" s="3"/>
      <c r="AY102" s="33">
        <f t="shared" si="1"/>
        <v>0</v>
      </c>
      <c r="AZ102" s="31">
        <f t="shared" si="2"/>
        <v>0</v>
      </c>
      <c r="BA102" s="33">
        <f t="shared" si="3"/>
        <v>0</v>
      </c>
      <c r="BB102" s="31">
        <f t="shared" si="4"/>
        <v>0</v>
      </c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ht="12.75" hidden="1" customHeight="1">
      <c r="A103" s="181" t="str">
        <f>'Product Landed Costs (3PL)'!A101</f>
        <v/>
      </c>
      <c r="B103" s="182">
        <v>0.0</v>
      </c>
      <c r="C103" s="183">
        <v>0.0</v>
      </c>
      <c r="D103" s="183">
        <v>0.0</v>
      </c>
      <c r="E103" s="183">
        <v>0.0</v>
      </c>
      <c r="F103" s="183">
        <v>0.0</v>
      </c>
      <c r="G103" s="183">
        <v>0.0</v>
      </c>
      <c r="H103" s="183">
        <v>0.0</v>
      </c>
      <c r="I103" s="183">
        <v>0.0</v>
      </c>
      <c r="J103" s="183">
        <v>0.0</v>
      </c>
      <c r="K103" s="183">
        <v>0.0</v>
      </c>
      <c r="L103" s="183">
        <v>0.0</v>
      </c>
      <c r="M103" s="184">
        <v>0.0</v>
      </c>
      <c r="N103" s="183">
        <v>0.0</v>
      </c>
      <c r="O103" s="183">
        <v>0.0</v>
      </c>
      <c r="P103" s="183">
        <v>0.0</v>
      </c>
      <c r="Q103" s="183">
        <v>0.0</v>
      </c>
      <c r="R103" s="183">
        <v>0.0</v>
      </c>
      <c r="S103" s="183">
        <v>0.0</v>
      </c>
      <c r="T103" s="183">
        <v>0.0</v>
      </c>
      <c r="U103" s="183">
        <v>0.0</v>
      </c>
      <c r="V103" s="183">
        <v>0.0</v>
      </c>
      <c r="W103" s="183">
        <v>0.0</v>
      </c>
      <c r="X103" s="183">
        <v>0.0</v>
      </c>
      <c r="Y103" s="184">
        <v>0.0</v>
      </c>
      <c r="Z103" s="183">
        <v>0.0</v>
      </c>
      <c r="AA103" s="183">
        <v>0.0</v>
      </c>
      <c r="AB103" s="183">
        <v>0.0</v>
      </c>
      <c r="AC103" s="183">
        <v>0.0</v>
      </c>
      <c r="AD103" s="183">
        <v>0.0</v>
      </c>
      <c r="AE103" s="183">
        <v>0.0</v>
      </c>
      <c r="AF103" s="183">
        <v>0.0</v>
      </c>
      <c r="AG103" s="183">
        <v>0.0</v>
      </c>
      <c r="AH103" s="183">
        <v>0.0</v>
      </c>
      <c r="AI103" s="183">
        <v>0.0</v>
      </c>
      <c r="AJ103" s="183">
        <v>0.0</v>
      </c>
      <c r="AK103" s="184">
        <v>0.0</v>
      </c>
      <c r="AL103" s="183">
        <v>0.0</v>
      </c>
      <c r="AM103" s="183">
        <v>0.0</v>
      </c>
      <c r="AN103" s="183">
        <v>0.0</v>
      </c>
      <c r="AO103" s="183">
        <v>0.0</v>
      </c>
      <c r="AP103" s="183">
        <v>0.0</v>
      </c>
      <c r="AQ103" s="183">
        <v>0.0</v>
      </c>
      <c r="AR103" s="183">
        <v>0.0</v>
      </c>
      <c r="AS103" s="183">
        <v>0.0</v>
      </c>
      <c r="AT103" s="183">
        <v>0.0</v>
      </c>
      <c r="AU103" s="182">
        <v>0.0</v>
      </c>
      <c r="AV103" s="183">
        <v>0.0</v>
      </c>
      <c r="AW103" s="184">
        <v>0.0</v>
      </c>
      <c r="AX103" s="3"/>
      <c r="AY103" s="33">
        <f t="shared" si="1"/>
        <v>0</v>
      </c>
      <c r="AZ103" s="31">
        <f t="shared" si="2"/>
        <v>0</v>
      </c>
      <c r="BA103" s="33">
        <f t="shared" si="3"/>
        <v>0</v>
      </c>
      <c r="BB103" s="31">
        <f t="shared" si="4"/>
        <v>0</v>
      </c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ht="12.75" hidden="1" customHeight="1">
      <c r="A104" s="181" t="str">
        <f>'Product Landed Costs (3PL)'!A102</f>
        <v/>
      </c>
      <c r="B104" s="182">
        <v>0.0</v>
      </c>
      <c r="C104" s="183">
        <v>0.0</v>
      </c>
      <c r="D104" s="183">
        <v>0.0</v>
      </c>
      <c r="E104" s="183">
        <v>0.0</v>
      </c>
      <c r="F104" s="183">
        <v>0.0</v>
      </c>
      <c r="G104" s="183">
        <v>0.0</v>
      </c>
      <c r="H104" s="183">
        <v>0.0</v>
      </c>
      <c r="I104" s="183">
        <v>0.0</v>
      </c>
      <c r="J104" s="183">
        <v>0.0</v>
      </c>
      <c r="K104" s="183">
        <v>0.0</v>
      </c>
      <c r="L104" s="183">
        <v>0.0</v>
      </c>
      <c r="M104" s="184">
        <v>0.0</v>
      </c>
      <c r="N104" s="183">
        <v>0.0</v>
      </c>
      <c r="O104" s="183">
        <v>0.0</v>
      </c>
      <c r="P104" s="183">
        <v>0.0</v>
      </c>
      <c r="Q104" s="183">
        <v>0.0</v>
      </c>
      <c r="R104" s="183">
        <v>0.0</v>
      </c>
      <c r="S104" s="183">
        <v>0.0</v>
      </c>
      <c r="T104" s="183">
        <v>0.0</v>
      </c>
      <c r="U104" s="183">
        <v>0.0</v>
      </c>
      <c r="V104" s="183">
        <v>0.0</v>
      </c>
      <c r="W104" s="183">
        <v>0.0</v>
      </c>
      <c r="X104" s="183">
        <v>0.0</v>
      </c>
      <c r="Y104" s="184">
        <v>0.0</v>
      </c>
      <c r="Z104" s="183">
        <v>0.0</v>
      </c>
      <c r="AA104" s="183">
        <v>0.0</v>
      </c>
      <c r="AB104" s="183">
        <v>0.0</v>
      </c>
      <c r="AC104" s="183">
        <v>0.0</v>
      </c>
      <c r="AD104" s="183">
        <v>0.0</v>
      </c>
      <c r="AE104" s="183">
        <v>0.0</v>
      </c>
      <c r="AF104" s="183">
        <v>0.0</v>
      </c>
      <c r="AG104" s="183">
        <v>0.0</v>
      </c>
      <c r="AH104" s="183">
        <v>0.0</v>
      </c>
      <c r="AI104" s="183">
        <v>0.0</v>
      </c>
      <c r="AJ104" s="183">
        <v>0.0</v>
      </c>
      <c r="AK104" s="184">
        <v>0.0</v>
      </c>
      <c r="AL104" s="183">
        <v>0.0</v>
      </c>
      <c r="AM104" s="183">
        <v>0.0</v>
      </c>
      <c r="AN104" s="183">
        <v>0.0</v>
      </c>
      <c r="AO104" s="183">
        <v>0.0</v>
      </c>
      <c r="AP104" s="183">
        <v>0.0</v>
      </c>
      <c r="AQ104" s="183">
        <v>0.0</v>
      </c>
      <c r="AR104" s="183">
        <v>0.0</v>
      </c>
      <c r="AS104" s="183">
        <v>0.0</v>
      </c>
      <c r="AT104" s="183">
        <v>0.0</v>
      </c>
      <c r="AU104" s="182">
        <v>0.0</v>
      </c>
      <c r="AV104" s="183">
        <v>0.0</v>
      </c>
      <c r="AW104" s="184">
        <v>0.0</v>
      </c>
      <c r="AX104" s="3"/>
      <c r="AY104" s="33">
        <f t="shared" si="1"/>
        <v>0</v>
      </c>
      <c r="AZ104" s="31">
        <f t="shared" si="2"/>
        <v>0</v>
      </c>
      <c r="BA104" s="33">
        <f t="shared" si="3"/>
        <v>0</v>
      </c>
      <c r="BB104" s="31">
        <f t="shared" si="4"/>
        <v>0</v>
      </c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ht="12.75" hidden="1" customHeight="1">
      <c r="A105" s="181" t="str">
        <f>'Product Landed Costs (3PL)'!A103</f>
        <v/>
      </c>
      <c r="B105" s="182">
        <v>0.0</v>
      </c>
      <c r="C105" s="183">
        <v>0.0</v>
      </c>
      <c r="D105" s="183">
        <v>0.0</v>
      </c>
      <c r="E105" s="183">
        <v>0.0</v>
      </c>
      <c r="F105" s="183">
        <v>0.0</v>
      </c>
      <c r="G105" s="183">
        <v>0.0</v>
      </c>
      <c r="H105" s="183">
        <v>0.0</v>
      </c>
      <c r="I105" s="183">
        <v>0.0</v>
      </c>
      <c r="J105" s="183">
        <v>0.0</v>
      </c>
      <c r="K105" s="183">
        <v>0.0</v>
      </c>
      <c r="L105" s="183">
        <v>0.0</v>
      </c>
      <c r="M105" s="184">
        <v>0.0</v>
      </c>
      <c r="N105" s="183">
        <v>0.0</v>
      </c>
      <c r="O105" s="183">
        <v>0.0</v>
      </c>
      <c r="P105" s="183">
        <v>0.0</v>
      </c>
      <c r="Q105" s="183">
        <v>0.0</v>
      </c>
      <c r="R105" s="183">
        <v>0.0</v>
      </c>
      <c r="S105" s="183">
        <v>0.0</v>
      </c>
      <c r="T105" s="183">
        <v>0.0</v>
      </c>
      <c r="U105" s="183">
        <v>0.0</v>
      </c>
      <c r="V105" s="183">
        <v>0.0</v>
      </c>
      <c r="W105" s="183">
        <v>0.0</v>
      </c>
      <c r="X105" s="183">
        <v>0.0</v>
      </c>
      <c r="Y105" s="184">
        <v>0.0</v>
      </c>
      <c r="Z105" s="183">
        <v>0.0</v>
      </c>
      <c r="AA105" s="183">
        <v>0.0</v>
      </c>
      <c r="AB105" s="183">
        <v>0.0</v>
      </c>
      <c r="AC105" s="183">
        <v>0.0</v>
      </c>
      <c r="AD105" s="183">
        <v>0.0</v>
      </c>
      <c r="AE105" s="183">
        <v>0.0</v>
      </c>
      <c r="AF105" s="183">
        <v>0.0</v>
      </c>
      <c r="AG105" s="183">
        <v>0.0</v>
      </c>
      <c r="AH105" s="183">
        <v>0.0</v>
      </c>
      <c r="AI105" s="183">
        <v>0.0</v>
      </c>
      <c r="AJ105" s="183">
        <v>0.0</v>
      </c>
      <c r="AK105" s="184">
        <v>0.0</v>
      </c>
      <c r="AL105" s="183">
        <v>0.0</v>
      </c>
      <c r="AM105" s="183">
        <v>0.0</v>
      </c>
      <c r="AN105" s="183">
        <v>0.0</v>
      </c>
      <c r="AO105" s="183">
        <v>0.0</v>
      </c>
      <c r="AP105" s="183">
        <v>0.0</v>
      </c>
      <c r="AQ105" s="183">
        <v>0.0</v>
      </c>
      <c r="AR105" s="183">
        <v>0.0</v>
      </c>
      <c r="AS105" s="183">
        <v>0.0</v>
      </c>
      <c r="AT105" s="183">
        <v>0.0</v>
      </c>
      <c r="AU105" s="182">
        <v>0.0</v>
      </c>
      <c r="AV105" s="183">
        <v>0.0</v>
      </c>
      <c r="AW105" s="184">
        <v>0.0</v>
      </c>
      <c r="AX105" s="3"/>
      <c r="AY105" s="33">
        <f t="shared" si="1"/>
        <v>0</v>
      </c>
      <c r="AZ105" s="31">
        <f t="shared" si="2"/>
        <v>0</v>
      </c>
      <c r="BA105" s="33">
        <f t="shared" si="3"/>
        <v>0</v>
      </c>
      <c r="BB105" s="31">
        <f t="shared" si="4"/>
        <v>0</v>
      </c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ht="12.75" hidden="1" customHeight="1">
      <c r="A106" s="181" t="str">
        <f>'Product Landed Costs (3PL)'!A104</f>
        <v/>
      </c>
      <c r="B106" s="182">
        <v>0.0</v>
      </c>
      <c r="C106" s="183">
        <v>0.0</v>
      </c>
      <c r="D106" s="183">
        <v>0.0</v>
      </c>
      <c r="E106" s="183">
        <v>0.0</v>
      </c>
      <c r="F106" s="183">
        <v>0.0</v>
      </c>
      <c r="G106" s="183">
        <v>0.0</v>
      </c>
      <c r="H106" s="183">
        <v>0.0</v>
      </c>
      <c r="I106" s="183">
        <v>0.0</v>
      </c>
      <c r="J106" s="183">
        <v>0.0</v>
      </c>
      <c r="K106" s="183">
        <v>0.0</v>
      </c>
      <c r="L106" s="183">
        <v>0.0</v>
      </c>
      <c r="M106" s="184">
        <v>0.0</v>
      </c>
      <c r="N106" s="183">
        <v>0.0</v>
      </c>
      <c r="O106" s="183">
        <v>0.0</v>
      </c>
      <c r="P106" s="183">
        <v>0.0</v>
      </c>
      <c r="Q106" s="183">
        <v>0.0</v>
      </c>
      <c r="R106" s="183">
        <v>0.0</v>
      </c>
      <c r="S106" s="183">
        <v>0.0</v>
      </c>
      <c r="T106" s="183">
        <v>0.0</v>
      </c>
      <c r="U106" s="183">
        <v>0.0</v>
      </c>
      <c r="V106" s="183">
        <v>0.0</v>
      </c>
      <c r="W106" s="183">
        <v>0.0</v>
      </c>
      <c r="X106" s="183">
        <v>0.0</v>
      </c>
      <c r="Y106" s="184">
        <v>0.0</v>
      </c>
      <c r="Z106" s="183">
        <v>0.0</v>
      </c>
      <c r="AA106" s="183">
        <v>0.0</v>
      </c>
      <c r="AB106" s="183">
        <v>0.0</v>
      </c>
      <c r="AC106" s="183">
        <v>0.0</v>
      </c>
      <c r="AD106" s="183">
        <v>0.0</v>
      </c>
      <c r="AE106" s="183">
        <v>0.0</v>
      </c>
      <c r="AF106" s="183">
        <v>0.0</v>
      </c>
      <c r="AG106" s="183">
        <v>0.0</v>
      </c>
      <c r="AH106" s="183">
        <v>0.0</v>
      </c>
      <c r="AI106" s="183">
        <v>0.0</v>
      </c>
      <c r="AJ106" s="183">
        <v>0.0</v>
      </c>
      <c r="AK106" s="184">
        <v>0.0</v>
      </c>
      <c r="AL106" s="183">
        <v>0.0</v>
      </c>
      <c r="AM106" s="183">
        <v>0.0</v>
      </c>
      <c r="AN106" s="183">
        <v>0.0</v>
      </c>
      <c r="AO106" s="183">
        <v>0.0</v>
      </c>
      <c r="AP106" s="183">
        <v>0.0</v>
      </c>
      <c r="AQ106" s="183">
        <v>0.0</v>
      </c>
      <c r="AR106" s="183">
        <v>0.0</v>
      </c>
      <c r="AS106" s="183">
        <v>0.0</v>
      </c>
      <c r="AT106" s="183">
        <v>0.0</v>
      </c>
      <c r="AU106" s="182">
        <v>0.0</v>
      </c>
      <c r="AV106" s="183">
        <v>0.0</v>
      </c>
      <c r="AW106" s="184">
        <v>0.0</v>
      </c>
      <c r="AX106" s="3"/>
      <c r="AY106" s="33">
        <f t="shared" si="1"/>
        <v>0</v>
      </c>
      <c r="AZ106" s="31">
        <f t="shared" si="2"/>
        <v>0</v>
      </c>
      <c r="BA106" s="33">
        <f t="shared" si="3"/>
        <v>0</v>
      </c>
      <c r="BB106" s="31">
        <f t="shared" si="4"/>
        <v>0</v>
      </c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ht="12.75" customHeight="1">
      <c r="A107" s="185" t="s">
        <v>88</v>
      </c>
      <c r="B107" s="186">
        <f t="array" ref="B107">SUM(B7:INDEX(B:B,6+'Product Landed Costs (3PL)'!$B$1))</f>
        <v>0</v>
      </c>
      <c r="C107" s="186">
        <f t="array" ref="C107">SUM(C7:INDEX(C:C,6+'Product Landed Costs (3PL)'!$B$1))</f>
        <v>0</v>
      </c>
      <c r="D107" s="186">
        <f t="array" ref="D107">SUM(D7:INDEX(D:D,6+'Product Landed Costs (3PL)'!$B$1))</f>
        <v>0</v>
      </c>
      <c r="E107" s="186">
        <f t="array" ref="E107">SUM(E7:INDEX(E:E,6+'Product Landed Costs (3PL)'!$B$1))</f>
        <v>0</v>
      </c>
      <c r="F107" s="186">
        <f t="array" ref="F107">SUM(F7:INDEX(F:F,6+'Product Landed Costs (3PL)'!$B$1))</f>
        <v>0</v>
      </c>
      <c r="G107" s="186">
        <f t="array" ref="G107">SUM(G7:INDEX(G:G,6+'Product Landed Costs (3PL)'!$B$1))</f>
        <v>0</v>
      </c>
      <c r="H107" s="186">
        <f t="array" ref="H107">SUM(H7:INDEX(H:H,6+'Product Landed Costs (3PL)'!$B$1))</f>
        <v>0</v>
      </c>
      <c r="I107" s="186">
        <f t="array" ref="I107">SUM(I7:INDEX(I:I,6+'Product Landed Costs (3PL)'!$B$1))</f>
        <v>0</v>
      </c>
      <c r="J107" s="186">
        <f t="array" ref="J107">SUM(J7:INDEX(J:J,6+'Product Landed Costs (3PL)'!$B$1))</f>
        <v>0</v>
      </c>
      <c r="K107" s="186">
        <f t="array" ref="K107">SUM(K7:INDEX(K:K,6+'Product Landed Costs (3PL)'!$B$1))</f>
        <v>0</v>
      </c>
      <c r="L107" s="186">
        <f t="array" ref="L107">SUM(L7:INDEX(L:L,6+'Product Landed Costs (3PL)'!$B$1))</f>
        <v>0</v>
      </c>
      <c r="M107" s="187">
        <f t="array" ref="M107">SUM(M7:INDEX(M:M,6+'Product Landed Costs (3PL)'!$B$1))</f>
        <v>0</v>
      </c>
      <c r="N107" s="186">
        <f t="array" ref="N107">SUM(N7:INDEX(N:N,6+'Product Landed Costs (3PL)'!$B$1))</f>
        <v>0</v>
      </c>
      <c r="O107" s="186">
        <f t="array" ref="O107">SUM(O7:INDEX(O:O,6+'Product Landed Costs (3PL)'!$B$1))</f>
        <v>0</v>
      </c>
      <c r="P107" s="186">
        <f t="array" ref="P107">SUM(P7:INDEX(P:P,6+'Product Landed Costs (3PL)'!$B$1))</f>
        <v>0</v>
      </c>
      <c r="Q107" s="186">
        <f t="array" ref="Q107">SUM(Q7:INDEX(Q:Q,6+'Product Landed Costs (3PL)'!$B$1))</f>
        <v>0</v>
      </c>
      <c r="R107" s="186">
        <f t="array" ref="R107">SUM(R7:INDEX(R:R,6+'Product Landed Costs (3PL)'!$B$1))</f>
        <v>0</v>
      </c>
      <c r="S107" s="186">
        <f t="array" ref="S107">SUM(S7:INDEX(S:S,6+'Product Landed Costs (3PL)'!$B$1))</f>
        <v>0</v>
      </c>
      <c r="T107" s="186">
        <f t="array" ref="T107">SUM(T7:INDEX(T:T,6+'Product Landed Costs (3PL)'!$B$1))</f>
        <v>0</v>
      </c>
      <c r="U107" s="186">
        <f t="array" ref="U107">SUM(U7:INDEX(U:U,6+'Product Landed Costs (3PL)'!$B$1))</f>
        <v>0</v>
      </c>
      <c r="V107" s="186">
        <f t="array" ref="V107">SUM(V7:INDEX(V:V,6+'Product Landed Costs (3PL)'!$B$1))</f>
        <v>0</v>
      </c>
      <c r="W107" s="186">
        <f t="array" ref="W107">SUM(W7:INDEX(W:W,6+'Product Landed Costs (3PL)'!$B$1))</f>
        <v>0</v>
      </c>
      <c r="X107" s="186">
        <f t="array" ref="X107">SUM(X7:INDEX(X:X,6+'Product Landed Costs (3PL)'!$B$1))</f>
        <v>0</v>
      </c>
      <c r="Y107" s="187">
        <f t="array" ref="Y107">SUM(Y7:INDEX(Y:Y,6+'Product Landed Costs (3PL)'!$B$1))</f>
        <v>0</v>
      </c>
      <c r="Z107" s="186">
        <f t="array" ref="Z107">SUM(Z7:INDEX(Z:Z,6+'Product Landed Costs (3PL)'!$B$1))</f>
        <v>0</v>
      </c>
      <c r="AA107" s="186">
        <f t="array" ref="AA107">SUM(AA7:INDEX(AA:AA,6+'Product Landed Costs (3PL)'!$B$1))</f>
        <v>0</v>
      </c>
      <c r="AB107" s="186">
        <f t="array" ref="AB107">SUM(AB7:INDEX(AB:AB,6+'Product Landed Costs (3PL)'!$B$1))</f>
        <v>0</v>
      </c>
      <c r="AC107" s="186">
        <f t="array" ref="AC107">SUM(AC7:INDEX(AC:AC,6+'Product Landed Costs (3PL)'!$B$1))</f>
        <v>0</v>
      </c>
      <c r="AD107" s="186">
        <f t="array" ref="AD107">SUM(AD7:INDEX(AD:AD,6+'Product Landed Costs (3PL)'!$B$1))</f>
        <v>0</v>
      </c>
      <c r="AE107" s="186">
        <f t="array" ref="AE107">SUM(AE7:INDEX(AE:AE,6+'Product Landed Costs (3PL)'!$B$1))</f>
        <v>0</v>
      </c>
      <c r="AF107" s="186">
        <f t="array" ref="AF107">SUM(AF7:INDEX(AF:AF,6+'Product Landed Costs (3PL)'!$B$1))</f>
        <v>0</v>
      </c>
      <c r="AG107" s="186">
        <f t="array" ref="AG107">SUM(AG7:INDEX(AG:AG,6+'Product Landed Costs (3PL)'!$B$1))</f>
        <v>0</v>
      </c>
      <c r="AH107" s="186">
        <f t="array" ref="AH107">SUM(AH7:INDEX(AH:AH,6+'Product Landed Costs (3PL)'!$B$1))</f>
        <v>0</v>
      </c>
      <c r="AI107" s="186">
        <f t="array" ref="AI107">SUM(AI7:INDEX(AI:AI,6+'Product Landed Costs (3PL)'!$B$1))</f>
        <v>0</v>
      </c>
      <c r="AJ107" s="186">
        <f t="array" ref="AJ107">SUM(AJ7:INDEX(AJ:AJ,6+'Product Landed Costs (3PL)'!$B$1))</f>
        <v>0</v>
      </c>
      <c r="AK107" s="187">
        <f t="array" ref="AK107">SUM(AK7:INDEX(AK:AK,6+'Product Landed Costs (3PL)'!$B$1))</f>
        <v>0</v>
      </c>
      <c r="AL107" s="186">
        <f t="array" ref="AL107">SUM(AL7:INDEX(AL:AL,6+'Product Landed Costs (3PL)'!$B$1))</f>
        <v>0</v>
      </c>
      <c r="AM107" s="186">
        <f t="array" ref="AM107">SUM(AM7:INDEX(AM:AM,6+'Product Landed Costs (3PL)'!$B$1))</f>
        <v>0</v>
      </c>
      <c r="AN107" s="186">
        <f t="array" ref="AN107">SUM(AN7:INDEX(AN:AN,6+'Product Landed Costs (3PL)'!$B$1))</f>
        <v>0</v>
      </c>
      <c r="AO107" s="186">
        <f t="array" ref="AO107">SUM(AO7:INDEX(AO:AO,6+'Product Landed Costs (3PL)'!$B$1))</f>
        <v>0</v>
      </c>
      <c r="AP107" s="186">
        <f t="array" ref="AP107">SUM(AP7:INDEX(AP:AP,6+'Product Landed Costs (3PL)'!$B$1))</f>
        <v>0</v>
      </c>
      <c r="AQ107" s="186">
        <f t="array" ref="AQ107">SUM(AQ7:INDEX(AQ:AQ,6+'Product Landed Costs (3PL)'!$B$1))</f>
        <v>0</v>
      </c>
      <c r="AR107" s="186">
        <f t="array" ref="AR107">SUM(AR7:INDEX(AR:AR,6+'Product Landed Costs (3PL)'!$B$1))</f>
        <v>0</v>
      </c>
      <c r="AS107" s="186">
        <f t="array" ref="AS107">SUM(AS7:INDEX(AS:AS,6+'Product Landed Costs (3PL)'!$B$1))</f>
        <v>0</v>
      </c>
      <c r="AT107" s="186">
        <f t="array" ref="AT107">SUM(AT7:INDEX(AT:AT,6+'Product Landed Costs (3PL)'!$B$1))</f>
        <v>0</v>
      </c>
      <c r="AU107" s="186">
        <f t="array" ref="AU107">SUM(AU7:INDEX(AU:AU,6+'Product Landed Costs (3PL)'!$B$1))</f>
        <v>0</v>
      </c>
      <c r="AV107" s="186">
        <f t="array" ref="AV107">SUM(AV7:INDEX(AV:AV,6+'Product Landed Costs (3PL)'!$B$1))</f>
        <v>0</v>
      </c>
      <c r="AW107" s="187">
        <f t="array" ref="AW107">SUM(AW7:INDEX(AW:AW,6+'Product Landed Costs (3PL)'!$B$1))</f>
        <v>0</v>
      </c>
      <c r="AX107" s="3"/>
      <c r="AY107" s="188">
        <f t="shared" si="1"/>
        <v>0</v>
      </c>
      <c r="AZ107" s="189">
        <f t="shared" si="2"/>
        <v>0</v>
      </c>
      <c r="BA107" s="188">
        <f t="shared" si="3"/>
        <v>0</v>
      </c>
      <c r="BB107" s="189">
        <f t="shared" si="4"/>
        <v>0</v>
      </c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ht="12.75" customHeight="1">
      <c r="A108" s="190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21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20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21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20"/>
      <c r="AX108" s="3"/>
      <c r="AY108" s="22"/>
      <c r="AZ108" s="23"/>
      <c r="BA108" s="22"/>
      <c r="BB108" s="2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ht="12.75" customHeight="1">
      <c r="A109" s="191" t="s">
        <v>15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21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20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21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20"/>
      <c r="AX109" s="3"/>
      <c r="AY109" s="22"/>
      <c r="AZ109" s="23"/>
      <c r="BA109" s="22"/>
      <c r="BB109" s="2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ht="12.75" customHeight="1">
      <c r="A110" s="20" t="s">
        <v>16</v>
      </c>
      <c r="B110" s="51">
        <v>0.0</v>
      </c>
      <c r="C110" s="51">
        <v>0.0</v>
      </c>
      <c r="D110" s="51">
        <v>0.0</v>
      </c>
      <c r="E110" s="51">
        <v>0.0</v>
      </c>
      <c r="F110" s="51">
        <v>0.0</v>
      </c>
      <c r="G110" s="51">
        <v>0.0</v>
      </c>
      <c r="H110" s="51">
        <v>0.0</v>
      </c>
      <c r="I110" s="51">
        <v>0.0</v>
      </c>
      <c r="J110" s="51">
        <v>0.0</v>
      </c>
      <c r="K110" s="51">
        <v>0.0</v>
      </c>
      <c r="L110" s="51">
        <v>0.0</v>
      </c>
      <c r="M110" s="51">
        <v>0.0</v>
      </c>
      <c r="N110" s="58">
        <v>0.0</v>
      </c>
      <c r="O110" s="51">
        <v>0.0</v>
      </c>
      <c r="P110" s="51">
        <v>0.0</v>
      </c>
      <c r="Q110" s="51">
        <v>0.0</v>
      </c>
      <c r="R110" s="51">
        <v>0.0</v>
      </c>
      <c r="S110" s="51">
        <v>0.0</v>
      </c>
      <c r="T110" s="51">
        <v>0.0</v>
      </c>
      <c r="U110" s="51">
        <v>0.0</v>
      </c>
      <c r="V110" s="51">
        <v>0.0</v>
      </c>
      <c r="W110" s="51">
        <v>0.0</v>
      </c>
      <c r="X110" s="51">
        <v>0.0</v>
      </c>
      <c r="Y110" s="56">
        <v>0.0</v>
      </c>
      <c r="Z110" s="51">
        <v>0.0</v>
      </c>
      <c r="AA110" s="51">
        <v>0.0</v>
      </c>
      <c r="AB110" s="51">
        <v>0.0</v>
      </c>
      <c r="AC110" s="51">
        <v>0.0</v>
      </c>
      <c r="AD110" s="51">
        <v>0.0</v>
      </c>
      <c r="AE110" s="51">
        <v>0.0</v>
      </c>
      <c r="AF110" s="51">
        <v>0.0</v>
      </c>
      <c r="AG110" s="51">
        <v>0.0</v>
      </c>
      <c r="AH110" s="51">
        <v>0.0</v>
      </c>
      <c r="AI110" s="51">
        <v>0.0</v>
      </c>
      <c r="AJ110" s="51">
        <v>0.0</v>
      </c>
      <c r="AK110" s="51">
        <v>0.0</v>
      </c>
      <c r="AL110" s="58">
        <v>0.0</v>
      </c>
      <c r="AM110" s="51">
        <v>0.0</v>
      </c>
      <c r="AN110" s="51">
        <v>0.0</v>
      </c>
      <c r="AO110" s="51">
        <v>0.0</v>
      </c>
      <c r="AP110" s="51">
        <v>0.0</v>
      </c>
      <c r="AQ110" s="51">
        <v>0.0</v>
      </c>
      <c r="AR110" s="51">
        <v>0.0</v>
      </c>
      <c r="AS110" s="51">
        <v>0.0</v>
      </c>
      <c r="AT110" s="51">
        <v>0.0</v>
      </c>
      <c r="AU110" s="52">
        <v>0.0</v>
      </c>
      <c r="AV110" s="52">
        <v>0.0</v>
      </c>
      <c r="AW110" s="56">
        <v>0.0</v>
      </c>
      <c r="AX110" s="3"/>
      <c r="AY110" s="55">
        <f t="shared" ref="AY110:AY117" si="5">sum(B110:M110)</f>
        <v>0</v>
      </c>
      <c r="AZ110" s="56">
        <f t="shared" ref="AZ110:AZ117" si="6">sum(N110:Y110)</f>
        <v>0</v>
      </c>
      <c r="BA110" s="55">
        <f t="shared" ref="BA110:BA117" si="7">sum(Z110:AK110)</f>
        <v>0</v>
      </c>
      <c r="BB110" s="56">
        <f t="shared" ref="BB110:BB117" si="8">sum(AL110:AW110)</f>
        <v>0</v>
      </c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ht="12.75" customHeight="1">
      <c r="A111" s="20" t="s">
        <v>17</v>
      </c>
      <c r="B111" s="51">
        <v>0.0</v>
      </c>
      <c r="C111" s="51">
        <v>0.0</v>
      </c>
      <c r="D111" s="51">
        <v>0.0</v>
      </c>
      <c r="E111" s="51">
        <v>0.0</v>
      </c>
      <c r="F111" s="51">
        <v>0.0</v>
      </c>
      <c r="G111" s="51">
        <v>0.0</v>
      </c>
      <c r="H111" s="51">
        <v>0.0</v>
      </c>
      <c r="I111" s="51">
        <v>0.0</v>
      </c>
      <c r="J111" s="51">
        <v>0.0</v>
      </c>
      <c r="K111" s="51">
        <v>0.0</v>
      </c>
      <c r="L111" s="51">
        <v>0.0</v>
      </c>
      <c r="M111" s="51">
        <v>0.0</v>
      </c>
      <c r="N111" s="58">
        <v>0.0</v>
      </c>
      <c r="O111" s="51">
        <v>0.0</v>
      </c>
      <c r="P111" s="51">
        <v>0.0</v>
      </c>
      <c r="Q111" s="51">
        <v>0.0</v>
      </c>
      <c r="R111" s="51">
        <v>0.0</v>
      </c>
      <c r="S111" s="51">
        <v>0.0</v>
      </c>
      <c r="T111" s="51">
        <v>0.0</v>
      </c>
      <c r="U111" s="51">
        <v>0.0</v>
      </c>
      <c r="V111" s="51">
        <v>0.0</v>
      </c>
      <c r="W111" s="51">
        <v>0.0</v>
      </c>
      <c r="X111" s="51">
        <v>0.0</v>
      </c>
      <c r="Y111" s="56">
        <v>0.0</v>
      </c>
      <c r="Z111" s="51">
        <v>0.0</v>
      </c>
      <c r="AA111" s="51">
        <v>0.0</v>
      </c>
      <c r="AB111" s="51">
        <v>0.0</v>
      </c>
      <c r="AC111" s="51">
        <v>0.0</v>
      </c>
      <c r="AD111" s="51">
        <v>0.0</v>
      </c>
      <c r="AE111" s="51">
        <v>0.0</v>
      </c>
      <c r="AF111" s="51">
        <v>0.0</v>
      </c>
      <c r="AG111" s="51">
        <v>0.0</v>
      </c>
      <c r="AH111" s="51">
        <v>0.0</v>
      </c>
      <c r="AI111" s="51">
        <v>0.0</v>
      </c>
      <c r="AJ111" s="51">
        <v>0.0</v>
      </c>
      <c r="AK111" s="51">
        <v>0.0</v>
      </c>
      <c r="AL111" s="58">
        <v>0.0</v>
      </c>
      <c r="AM111" s="51">
        <v>0.0</v>
      </c>
      <c r="AN111" s="51">
        <v>0.0</v>
      </c>
      <c r="AO111" s="51">
        <v>0.0</v>
      </c>
      <c r="AP111" s="51">
        <v>0.0</v>
      </c>
      <c r="AQ111" s="51">
        <v>0.0</v>
      </c>
      <c r="AR111" s="51">
        <v>0.0</v>
      </c>
      <c r="AS111" s="51">
        <v>0.0</v>
      </c>
      <c r="AT111" s="51">
        <v>0.0</v>
      </c>
      <c r="AU111" s="52">
        <v>0.0</v>
      </c>
      <c r="AV111" s="52">
        <v>0.0</v>
      </c>
      <c r="AW111" s="56">
        <v>0.0</v>
      </c>
      <c r="AX111" s="3"/>
      <c r="AY111" s="55">
        <f t="shared" si="5"/>
        <v>0</v>
      </c>
      <c r="AZ111" s="56">
        <f t="shared" si="6"/>
        <v>0</v>
      </c>
      <c r="BA111" s="55">
        <f t="shared" si="7"/>
        <v>0</v>
      </c>
      <c r="BB111" s="56">
        <f t="shared" si="8"/>
        <v>0</v>
      </c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ht="12.75" customHeight="1">
      <c r="A112" s="20" t="s">
        <v>18</v>
      </c>
      <c r="B112" s="51">
        <v>0.0</v>
      </c>
      <c r="C112" s="51">
        <v>0.0</v>
      </c>
      <c r="D112" s="51">
        <v>0.0</v>
      </c>
      <c r="E112" s="51">
        <v>0.0</v>
      </c>
      <c r="F112" s="51">
        <v>0.0</v>
      </c>
      <c r="G112" s="51">
        <v>0.0</v>
      </c>
      <c r="H112" s="51">
        <v>0.0</v>
      </c>
      <c r="I112" s="51">
        <v>0.0</v>
      </c>
      <c r="J112" s="51">
        <v>0.0</v>
      </c>
      <c r="K112" s="51">
        <v>0.0</v>
      </c>
      <c r="L112" s="51">
        <v>0.0</v>
      </c>
      <c r="M112" s="51">
        <v>0.0</v>
      </c>
      <c r="N112" s="58">
        <v>0.0</v>
      </c>
      <c r="O112" s="51">
        <v>0.0</v>
      </c>
      <c r="P112" s="51">
        <v>0.0</v>
      </c>
      <c r="Q112" s="51">
        <v>0.0</v>
      </c>
      <c r="R112" s="51">
        <v>0.0</v>
      </c>
      <c r="S112" s="51">
        <v>0.0</v>
      </c>
      <c r="T112" s="51">
        <v>0.0</v>
      </c>
      <c r="U112" s="51">
        <v>0.0</v>
      </c>
      <c r="V112" s="51">
        <v>0.0</v>
      </c>
      <c r="W112" s="51">
        <v>0.0</v>
      </c>
      <c r="X112" s="51">
        <v>0.0</v>
      </c>
      <c r="Y112" s="56">
        <v>0.0</v>
      </c>
      <c r="Z112" s="51">
        <v>0.0</v>
      </c>
      <c r="AA112" s="51">
        <v>0.0</v>
      </c>
      <c r="AB112" s="51">
        <v>0.0</v>
      </c>
      <c r="AC112" s="51">
        <v>0.0</v>
      </c>
      <c r="AD112" s="51">
        <v>0.0</v>
      </c>
      <c r="AE112" s="51">
        <v>0.0</v>
      </c>
      <c r="AF112" s="51">
        <v>0.0</v>
      </c>
      <c r="AG112" s="51">
        <v>0.0</v>
      </c>
      <c r="AH112" s="51">
        <v>0.0</v>
      </c>
      <c r="AI112" s="51">
        <v>0.0</v>
      </c>
      <c r="AJ112" s="51">
        <v>0.0</v>
      </c>
      <c r="AK112" s="51">
        <v>0.0</v>
      </c>
      <c r="AL112" s="58">
        <v>0.0</v>
      </c>
      <c r="AM112" s="51">
        <v>0.0</v>
      </c>
      <c r="AN112" s="51">
        <v>0.0</v>
      </c>
      <c r="AO112" s="51">
        <v>0.0</v>
      </c>
      <c r="AP112" s="51">
        <v>0.0</v>
      </c>
      <c r="AQ112" s="51">
        <v>0.0</v>
      </c>
      <c r="AR112" s="51">
        <v>0.0</v>
      </c>
      <c r="AS112" s="51">
        <v>0.0</v>
      </c>
      <c r="AT112" s="51">
        <v>0.0</v>
      </c>
      <c r="AU112" s="52">
        <v>0.0</v>
      </c>
      <c r="AV112" s="52">
        <v>0.0</v>
      </c>
      <c r="AW112" s="56">
        <v>0.0</v>
      </c>
      <c r="AX112" s="3"/>
      <c r="AY112" s="55">
        <f t="shared" si="5"/>
        <v>0</v>
      </c>
      <c r="AZ112" s="56">
        <f t="shared" si="6"/>
        <v>0</v>
      </c>
      <c r="BA112" s="55">
        <f t="shared" si="7"/>
        <v>0</v>
      </c>
      <c r="BB112" s="56">
        <f t="shared" si="8"/>
        <v>0</v>
      </c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ht="12.75" customHeight="1">
      <c r="A113" s="20" t="s">
        <v>19</v>
      </c>
      <c r="B113" s="51">
        <v>0.0</v>
      </c>
      <c r="C113" s="51">
        <v>0.0</v>
      </c>
      <c r="D113" s="51">
        <v>0.0</v>
      </c>
      <c r="E113" s="51">
        <v>0.0</v>
      </c>
      <c r="F113" s="51">
        <v>0.0</v>
      </c>
      <c r="G113" s="51">
        <v>0.0</v>
      </c>
      <c r="H113" s="51">
        <v>0.0</v>
      </c>
      <c r="I113" s="51">
        <v>0.0</v>
      </c>
      <c r="J113" s="51">
        <v>0.0</v>
      </c>
      <c r="K113" s="51">
        <v>0.0</v>
      </c>
      <c r="L113" s="51">
        <v>0.0</v>
      </c>
      <c r="M113" s="51">
        <v>0.0</v>
      </c>
      <c r="N113" s="58">
        <v>0.0</v>
      </c>
      <c r="O113" s="51">
        <v>0.0</v>
      </c>
      <c r="P113" s="51">
        <v>0.0</v>
      </c>
      <c r="Q113" s="51">
        <v>0.0</v>
      </c>
      <c r="R113" s="51">
        <v>0.0</v>
      </c>
      <c r="S113" s="51">
        <v>0.0</v>
      </c>
      <c r="T113" s="51">
        <v>0.0</v>
      </c>
      <c r="U113" s="51">
        <v>0.0</v>
      </c>
      <c r="V113" s="51">
        <v>0.0</v>
      </c>
      <c r="W113" s="51">
        <v>0.0</v>
      </c>
      <c r="X113" s="51">
        <v>0.0</v>
      </c>
      <c r="Y113" s="56">
        <v>0.0</v>
      </c>
      <c r="Z113" s="51">
        <v>0.0</v>
      </c>
      <c r="AA113" s="51">
        <v>0.0</v>
      </c>
      <c r="AB113" s="51">
        <v>0.0</v>
      </c>
      <c r="AC113" s="51">
        <v>0.0</v>
      </c>
      <c r="AD113" s="51">
        <v>0.0</v>
      </c>
      <c r="AE113" s="51">
        <v>0.0</v>
      </c>
      <c r="AF113" s="51">
        <v>0.0</v>
      </c>
      <c r="AG113" s="51">
        <v>0.0</v>
      </c>
      <c r="AH113" s="51">
        <v>0.0</v>
      </c>
      <c r="AI113" s="51">
        <v>0.0</v>
      </c>
      <c r="AJ113" s="51">
        <v>0.0</v>
      </c>
      <c r="AK113" s="51">
        <v>0.0</v>
      </c>
      <c r="AL113" s="58">
        <v>0.0</v>
      </c>
      <c r="AM113" s="51">
        <v>0.0</v>
      </c>
      <c r="AN113" s="51">
        <v>0.0</v>
      </c>
      <c r="AO113" s="51">
        <v>0.0</v>
      </c>
      <c r="AP113" s="51">
        <v>0.0</v>
      </c>
      <c r="AQ113" s="51">
        <v>0.0</v>
      </c>
      <c r="AR113" s="51">
        <v>0.0</v>
      </c>
      <c r="AS113" s="51">
        <v>0.0</v>
      </c>
      <c r="AT113" s="51">
        <v>0.0</v>
      </c>
      <c r="AU113" s="51">
        <v>0.0</v>
      </c>
      <c r="AV113" s="51">
        <v>0.0</v>
      </c>
      <c r="AW113" s="56">
        <v>0.0</v>
      </c>
      <c r="AX113" s="3"/>
      <c r="AY113" s="55">
        <f t="shared" si="5"/>
        <v>0</v>
      </c>
      <c r="AZ113" s="56">
        <f t="shared" si="6"/>
        <v>0</v>
      </c>
      <c r="BA113" s="55">
        <f t="shared" si="7"/>
        <v>0</v>
      </c>
      <c r="BB113" s="56">
        <f t="shared" si="8"/>
        <v>0</v>
      </c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ht="12.75" customHeight="1">
      <c r="A114" s="192" t="s">
        <v>20</v>
      </c>
      <c r="B114" s="51">
        <v>0.0</v>
      </c>
      <c r="C114" s="51">
        <v>0.0</v>
      </c>
      <c r="D114" s="51">
        <v>0.0</v>
      </c>
      <c r="E114" s="51">
        <v>0.0</v>
      </c>
      <c r="F114" s="51">
        <v>0.0</v>
      </c>
      <c r="G114" s="51">
        <v>0.0</v>
      </c>
      <c r="H114" s="51">
        <v>0.0</v>
      </c>
      <c r="I114" s="51">
        <v>0.0</v>
      </c>
      <c r="J114" s="51">
        <v>0.0</v>
      </c>
      <c r="K114" s="51">
        <v>0.0</v>
      </c>
      <c r="L114" s="51">
        <v>0.0</v>
      </c>
      <c r="M114" s="51">
        <v>0.0</v>
      </c>
      <c r="N114" s="58">
        <v>0.0</v>
      </c>
      <c r="O114" s="51">
        <v>0.0</v>
      </c>
      <c r="P114" s="51">
        <v>0.0</v>
      </c>
      <c r="Q114" s="51">
        <v>0.0</v>
      </c>
      <c r="R114" s="51">
        <v>0.0</v>
      </c>
      <c r="S114" s="51">
        <v>0.0</v>
      </c>
      <c r="T114" s="51">
        <v>0.0</v>
      </c>
      <c r="U114" s="51">
        <v>0.0</v>
      </c>
      <c r="V114" s="51">
        <v>0.0</v>
      </c>
      <c r="W114" s="51">
        <v>0.0</v>
      </c>
      <c r="X114" s="51">
        <v>0.0</v>
      </c>
      <c r="Y114" s="56">
        <v>0.0</v>
      </c>
      <c r="Z114" s="51">
        <v>0.0</v>
      </c>
      <c r="AA114" s="51">
        <v>0.0</v>
      </c>
      <c r="AB114" s="51">
        <v>0.0</v>
      </c>
      <c r="AC114" s="51">
        <v>0.0</v>
      </c>
      <c r="AD114" s="51">
        <v>0.0</v>
      </c>
      <c r="AE114" s="51">
        <v>0.0</v>
      </c>
      <c r="AF114" s="51">
        <v>0.0</v>
      </c>
      <c r="AG114" s="51">
        <v>0.0</v>
      </c>
      <c r="AH114" s="51">
        <v>0.0</v>
      </c>
      <c r="AI114" s="51">
        <v>0.0</v>
      </c>
      <c r="AJ114" s="51">
        <v>0.0</v>
      </c>
      <c r="AK114" s="51">
        <v>0.0</v>
      </c>
      <c r="AL114" s="58">
        <v>0.0</v>
      </c>
      <c r="AM114" s="51">
        <v>0.0</v>
      </c>
      <c r="AN114" s="51">
        <v>0.0</v>
      </c>
      <c r="AO114" s="51">
        <v>0.0</v>
      </c>
      <c r="AP114" s="51">
        <v>0.0</v>
      </c>
      <c r="AQ114" s="51">
        <v>0.0</v>
      </c>
      <c r="AR114" s="51">
        <v>0.0</v>
      </c>
      <c r="AS114" s="51">
        <v>0.0</v>
      </c>
      <c r="AT114" s="51">
        <v>0.0</v>
      </c>
      <c r="AU114" s="51">
        <v>0.0</v>
      </c>
      <c r="AV114" s="51">
        <v>0.0</v>
      </c>
      <c r="AW114" s="56">
        <v>0.0</v>
      </c>
      <c r="AX114" s="3"/>
      <c r="AY114" s="55">
        <f t="shared" si="5"/>
        <v>0</v>
      </c>
      <c r="AZ114" s="56">
        <f t="shared" si="6"/>
        <v>0</v>
      </c>
      <c r="BA114" s="55">
        <f t="shared" si="7"/>
        <v>0</v>
      </c>
      <c r="BB114" s="56">
        <f t="shared" si="8"/>
        <v>0</v>
      </c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ht="12.75" customHeight="1">
      <c r="A115" s="57" t="s">
        <v>21</v>
      </c>
      <c r="B115" s="51">
        <v>0.0</v>
      </c>
      <c r="C115" s="51">
        <v>0.0</v>
      </c>
      <c r="D115" s="51">
        <v>0.0</v>
      </c>
      <c r="E115" s="51">
        <v>0.0</v>
      </c>
      <c r="F115" s="51">
        <v>0.0</v>
      </c>
      <c r="G115" s="51">
        <v>0.0</v>
      </c>
      <c r="H115" s="51">
        <v>0.0</v>
      </c>
      <c r="I115" s="51">
        <v>0.0</v>
      </c>
      <c r="J115" s="51">
        <v>0.0</v>
      </c>
      <c r="K115" s="51">
        <v>0.0</v>
      </c>
      <c r="L115" s="51">
        <v>0.0</v>
      </c>
      <c r="M115" s="51">
        <v>0.0</v>
      </c>
      <c r="N115" s="58">
        <v>0.0</v>
      </c>
      <c r="O115" s="51">
        <v>0.0</v>
      </c>
      <c r="P115" s="51">
        <v>0.0</v>
      </c>
      <c r="Q115" s="51">
        <v>0.0</v>
      </c>
      <c r="R115" s="51">
        <v>0.0</v>
      </c>
      <c r="S115" s="51">
        <v>0.0</v>
      </c>
      <c r="T115" s="51">
        <v>0.0</v>
      </c>
      <c r="U115" s="51">
        <v>0.0</v>
      </c>
      <c r="V115" s="51">
        <v>0.0</v>
      </c>
      <c r="W115" s="51">
        <v>0.0</v>
      </c>
      <c r="X115" s="51">
        <v>0.0</v>
      </c>
      <c r="Y115" s="56">
        <v>0.0</v>
      </c>
      <c r="Z115" s="51">
        <v>0.0</v>
      </c>
      <c r="AA115" s="51">
        <v>0.0</v>
      </c>
      <c r="AB115" s="51">
        <v>0.0</v>
      </c>
      <c r="AC115" s="51">
        <v>0.0</v>
      </c>
      <c r="AD115" s="51">
        <v>0.0</v>
      </c>
      <c r="AE115" s="51">
        <v>0.0</v>
      </c>
      <c r="AF115" s="51">
        <v>0.0</v>
      </c>
      <c r="AG115" s="51">
        <v>0.0</v>
      </c>
      <c r="AH115" s="51">
        <v>0.0</v>
      </c>
      <c r="AI115" s="51">
        <v>0.0</v>
      </c>
      <c r="AJ115" s="51">
        <v>0.0</v>
      </c>
      <c r="AK115" s="51">
        <v>0.0</v>
      </c>
      <c r="AL115" s="58">
        <v>0.0</v>
      </c>
      <c r="AM115" s="51">
        <v>0.0</v>
      </c>
      <c r="AN115" s="51">
        <v>0.0</v>
      </c>
      <c r="AO115" s="51">
        <v>0.0</v>
      </c>
      <c r="AP115" s="51">
        <v>0.0</v>
      </c>
      <c r="AQ115" s="51">
        <v>0.0</v>
      </c>
      <c r="AR115" s="51">
        <v>0.0</v>
      </c>
      <c r="AS115" s="51">
        <v>0.0</v>
      </c>
      <c r="AT115" s="51">
        <v>0.0</v>
      </c>
      <c r="AU115" s="51">
        <v>0.0</v>
      </c>
      <c r="AV115" s="51">
        <v>0.0</v>
      </c>
      <c r="AW115" s="56">
        <v>0.0</v>
      </c>
      <c r="AX115" s="3"/>
      <c r="AY115" s="55">
        <f t="shared" si="5"/>
        <v>0</v>
      </c>
      <c r="AZ115" s="56">
        <f t="shared" si="6"/>
        <v>0</v>
      </c>
      <c r="BA115" s="55">
        <f t="shared" si="7"/>
        <v>0</v>
      </c>
      <c r="BB115" s="56">
        <f t="shared" si="8"/>
        <v>0</v>
      </c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>
      <c r="A116" s="57" t="s">
        <v>22</v>
      </c>
      <c r="B116" s="51">
        <v>0.0</v>
      </c>
      <c r="C116" s="51">
        <v>0.0</v>
      </c>
      <c r="D116" s="51">
        <v>0.0</v>
      </c>
      <c r="E116" s="51">
        <v>0.0</v>
      </c>
      <c r="F116" s="51">
        <v>0.0</v>
      </c>
      <c r="G116" s="51">
        <v>0.0</v>
      </c>
      <c r="H116" s="51">
        <v>0.0</v>
      </c>
      <c r="I116" s="51">
        <v>0.0</v>
      </c>
      <c r="J116" s="51">
        <v>0.0</v>
      </c>
      <c r="K116" s="51">
        <v>0.0</v>
      </c>
      <c r="L116" s="51">
        <v>0.0</v>
      </c>
      <c r="M116" s="51">
        <v>0.0</v>
      </c>
      <c r="N116" s="58">
        <v>0.0</v>
      </c>
      <c r="O116" s="51">
        <v>0.0</v>
      </c>
      <c r="P116" s="51">
        <v>0.0</v>
      </c>
      <c r="Q116" s="51">
        <v>0.0</v>
      </c>
      <c r="R116" s="51">
        <v>0.0</v>
      </c>
      <c r="S116" s="51">
        <v>0.0</v>
      </c>
      <c r="T116" s="51">
        <v>0.0</v>
      </c>
      <c r="U116" s="51">
        <v>0.0</v>
      </c>
      <c r="V116" s="51">
        <v>0.0</v>
      </c>
      <c r="W116" s="51">
        <v>0.0</v>
      </c>
      <c r="X116" s="51">
        <v>0.0</v>
      </c>
      <c r="Y116" s="56">
        <v>0.0</v>
      </c>
      <c r="Z116" s="51">
        <v>0.0</v>
      </c>
      <c r="AA116" s="51">
        <v>0.0</v>
      </c>
      <c r="AB116" s="51">
        <v>0.0</v>
      </c>
      <c r="AC116" s="51">
        <v>0.0</v>
      </c>
      <c r="AD116" s="51">
        <v>0.0</v>
      </c>
      <c r="AE116" s="51">
        <v>0.0</v>
      </c>
      <c r="AF116" s="51">
        <v>0.0</v>
      </c>
      <c r="AG116" s="51">
        <v>0.0</v>
      </c>
      <c r="AH116" s="51">
        <v>0.0</v>
      </c>
      <c r="AI116" s="51">
        <v>0.0</v>
      </c>
      <c r="AJ116" s="51">
        <v>0.0</v>
      </c>
      <c r="AK116" s="51">
        <v>0.0</v>
      </c>
      <c r="AL116" s="58">
        <v>0.0</v>
      </c>
      <c r="AM116" s="51">
        <v>0.0</v>
      </c>
      <c r="AN116" s="51">
        <v>0.0</v>
      </c>
      <c r="AO116" s="51">
        <v>0.0</v>
      </c>
      <c r="AP116" s="51">
        <v>0.0</v>
      </c>
      <c r="AQ116" s="51">
        <v>0.0</v>
      </c>
      <c r="AR116" s="51">
        <v>0.0</v>
      </c>
      <c r="AS116" s="51">
        <v>0.0</v>
      </c>
      <c r="AT116" s="51">
        <v>0.0</v>
      </c>
      <c r="AU116" s="51">
        <v>0.0</v>
      </c>
      <c r="AV116" s="51">
        <v>0.0</v>
      </c>
      <c r="AW116" s="56">
        <v>0.0</v>
      </c>
      <c r="AX116" s="3"/>
      <c r="AY116" s="55">
        <f t="shared" si="5"/>
        <v>0</v>
      </c>
      <c r="AZ116" s="56">
        <f t="shared" si="6"/>
        <v>0</v>
      </c>
      <c r="BA116" s="55">
        <f t="shared" si="7"/>
        <v>0</v>
      </c>
      <c r="BB116" s="56">
        <f t="shared" si="8"/>
        <v>0</v>
      </c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ht="12.75" customHeight="1">
      <c r="A117" s="59" t="s">
        <v>23</v>
      </c>
      <c r="B117" s="60">
        <f t="shared" ref="B117:AW117" si="9">SUM(B110:B116)</f>
        <v>0</v>
      </c>
      <c r="C117" s="60">
        <f t="shared" si="9"/>
        <v>0</v>
      </c>
      <c r="D117" s="60">
        <f t="shared" si="9"/>
        <v>0</v>
      </c>
      <c r="E117" s="60">
        <f t="shared" si="9"/>
        <v>0</v>
      </c>
      <c r="F117" s="60">
        <f t="shared" si="9"/>
        <v>0</v>
      </c>
      <c r="G117" s="60">
        <f t="shared" si="9"/>
        <v>0</v>
      </c>
      <c r="H117" s="60">
        <f t="shared" si="9"/>
        <v>0</v>
      </c>
      <c r="I117" s="60">
        <f t="shared" si="9"/>
        <v>0</v>
      </c>
      <c r="J117" s="60">
        <f t="shared" si="9"/>
        <v>0</v>
      </c>
      <c r="K117" s="60">
        <f t="shared" si="9"/>
        <v>0</v>
      </c>
      <c r="L117" s="60">
        <f t="shared" si="9"/>
        <v>0</v>
      </c>
      <c r="M117" s="60">
        <f t="shared" si="9"/>
        <v>0</v>
      </c>
      <c r="N117" s="62">
        <f t="shared" si="9"/>
        <v>0</v>
      </c>
      <c r="O117" s="60">
        <f t="shared" si="9"/>
        <v>0</v>
      </c>
      <c r="P117" s="60">
        <f t="shared" si="9"/>
        <v>0</v>
      </c>
      <c r="Q117" s="60">
        <f t="shared" si="9"/>
        <v>0</v>
      </c>
      <c r="R117" s="60">
        <f t="shared" si="9"/>
        <v>0</v>
      </c>
      <c r="S117" s="60">
        <f t="shared" si="9"/>
        <v>0</v>
      </c>
      <c r="T117" s="60">
        <f t="shared" si="9"/>
        <v>0</v>
      </c>
      <c r="U117" s="60">
        <f t="shared" si="9"/>
        <v>0</v>
      </c>
      <c r="V117" s="60">
        <f t="shared" si="9"/>
        <v>0</v>
      </c>
      <c r="W117" s="60">
        <f t="shared" si="9"/>
        <v>0</v>
      </c>
      <c r="X117" s="60">
        <f t="shared" si="9"/>
        <v>0</v>
      </c>
      <c r="Y117" s="61">
        <f t="shared" si="9"/>
        <v>0</v>
      </c>
      <c r="Z117" s="60">
        <f t="shared" si="9"/>
        <v>0</v>
      </c>
      <c r="AA117" s="60">
        <f t="shared" si="9"/>
        <v>0</v>
      </c>
      <c r="AB117" s="60">
        <f t="shared" si="9"/>
        <v>0</v>
      </c>
      <c r="AC117" s="60">
        <f t="shared" si="9"/>
        <v>0</v>
      </c>
      <c r="AD117" s="60">
        <f t="shared" si="9"/>
        <v>0</v>
      </c>
      <c r="AE117" s="60">
        <f t="shared" si="9"/>
        <v>0</v>
      </c>
      <c r="AF117" s="60">
        <f t="shared" si="9"/>
        <v>0</v>
      </c>
      <c r="AG117" s="60">
        <f t="shared" si="9"/>
        <v>0</v>
      </c>
      <c r="AH117" s="60">
        <f t="shared" si="9"/>
        <v>0</v>
      </c>
      <c r="AI117" s="60">
        <f t="shared" si="9"/>
        <v>0</v>
      </c>
      <c r="AJ117" s="60">
        <f t="shared" si="9"/>
        <v>0</v>
      </c>
      <c r="AK117" s="60">
        <f t="shared" si="9"/>
        <v>0</v>
      </c>
      <c r="AL117" s="62">
        <f t="shared" si="9"/>
        <v>0</v>
      </c>
      <c r="AM117" s="60">
        <f t="shared" si="9"/>
        <v>0</v>
      </c>
      <c r="AN117" s="60">
        <f t="shared" si="9"/>
        <v>0</v>
      </c>
      <c r="AO117" s="60">
        <f t="shared" si="9"/>
        <v>0</v>
      </c>
      <c r="AP117" s="60">
        <f t="shared" si="9"/>
        <v>0</v>
      </c>
      <c r="AQ117" s="60">
        <f t="shared" si="9"/>
        <v>0</v>
      </c>
      <c r="AR117" s="60">
        <f t="shared" si="9"/>
        <v>0</v>
      </c>
      <c r="AS117" s="60">
        <f t="shared" si="9"/>
        <v>0</v>
      </c>
      <c r="AT117" s="60">
        <f t="shared" si="9"/>
        <v>0</v>
      </c>
      <c r="AU117" s="60">
        <f t="shared" si="9"/>
        <v>0</v>
      </c>
      <c r="AV117" s="60">
        <f t="shared" si="9"/>
        <v>0</v>
      </c>
      <c r="AW117" s="61">
        <f t="shared" si="9"/>
        <v>0</v>
      </c>
      <c r="AX117" s="3"/>
      <c r="AY117" s="63">
        <f t="shared" si="5"/>
        <v>0</v>
      </c>
      <c r="AZ117" s="64">
        <f t="shared" si="6"/>
        <v>0</v>
      </c>
      <c r="BA117" s="63">
        <f t="shared" si="7"/>
        <v>0</v>
      </c>
      <c r="BB117" s="64">
        <f t="shared" si="8"/>
        <v>0</v>
      </c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ht="12.75" customHeight="1">
      <c r="A118" s="3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8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6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8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6"/>
      <c r="AX118" s="3"/>
      <c r="AY118" s="22"/>
      <c r="AZ118" s="23"/>
      <c r="BA118" s="22"/>
      <c r="BB118" s="2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ht="12.75" customHeight="1">
      <c r="A119" s="18" t="s">
        <v>24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8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6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8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6"/>
      <c r="AX119" s="3"/>
      <c r="AY119" s="22"/>
      <c r="AZ119" s="23"/>
      <c r="BA119" s="22"/>
      <c r="BB119" s="2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ht="12.75" customHeight="1">
      <c r="A120" s="19" t="s">
        <v>89</v>
      </c>
      <c r="B120" s="51">
        <v>0.0</v>
      </c>
      <c r="C120" s="51">
        <v>0.0</v>
      </c>
      <c r="D120" s="51">
        <v>0.0</v>
      </c>
      <c r="E120" s="51">
        <v>0.0</v>
      </c>
      <c r="F120" s="51">
        <v>0.0</v>
      </c>
      <c r="G120" s="51">
        <v>0.0</v>
      </c>
      <c r="H120" s="51">
        <v>0.0</v>
      </c>
      <c r="I120" s="51">
        <v>0.0</v>
      </c>
      <c r="J120" s="51">
        <v>0.0</v>
      </c>
      <c r="K120" s="51">
        <v>0.0</v>
      </c>
      <c r="L120" s="51">
        <v>0.0</v>
      </c>
      <c r="M120" s="51">
        <v>0.0</v>
      </c>
      <c r="N120" s="58">
        <v>0.0</v>
      </c>
      <c r="O120" s="51">
        <v>0.0</v>
      </c>
      <c r="P120" s="51">
        <v>0.0</v>
      </c>
      <c r="Q120" s="51">
        <v>0.0</v>
      </c>
      <c r="R120" s="51">
        <v>0.0</v>
      </c>
      <c r="S120" s="51">
        <v>0.0</v>
      </c>
      <c r="T120" s="51">
        <v>0.0</v>
      </c>
      <c r="U120" s="51">
        <v>0.0</v>
      </c>
      <c r="V120" s="51">
        <v>0.0</v>
      </c>
      <c r="W120" s="51">
        <v>0.0</v>
      </c>
      <c r="X120" s="51">
        <v>0.0</v>
      </c>
      <c r="Y120" s="56">
        <v>0.0</v>
      </c>
      <c r="Z120" s="51">
        <v>0.0</v>
      </c>
      <c r="AA120" s="51">
        <v>0.0</v>
      </c>
      <c r="AB120" s="51">
        <v>0.0</v>
      </c>
      <c r="AC120" s="51">
        <v>0.0</v>
      </c>
      <c r="AD120" s="51">
        <v>0.0</v>
      </c>
      <c r="AE120" s="51">
        <v>0.0</v>
      </c>
      <c r="AF120" s="51">
        <v>0.0</v>
      </c>
      <c r="AG120" s="51">
        <v>0.0</v>
      </c>
      <c r="AH120" s="51">
        <v>0.0</v>
      </c>
      <c r="AI120" s="51">
        <v>0.0</v>
      </c>
      <c r="AJ120" s="51">
        <v>0.0</v>
      </c>
      <c r="AK120" s="51">
        <v>0.0</v>
      </c>
      <c r="AL120" s="58">
        <v>0.0</v>
      </c>
      <c r="AM120" s="51">
        <v>0.0</v>
      </c>
      <c r="AN120" s="51">
        <v>0.0</v>
      </c>
      <c r="AO120" s="51">
        <v>0.0</v>
      </c>
      <c r="AP120" s="51">
        <v>0.0</v>
      </c>
      <c r="AQ120" s="51">
        <v>0.0</v>
      </c>
      <c r="AR120" s="51">
        <v>0.0</v>
      </c>
      <c r="AS120" s="51">
        <v>0.0</v>
      </c>
      <c r="AT120" s="51">
        <v>0.0</v>
      </c>
      <c r="AU120" s="51">
        <v>0.0</v>
      </c>
      <c r="AV120" s="51">
        <v>0.0</v>
      </c>
      <c r="AW120" s="56">
        <v>0.0</v>
      </c>
      <c r="AX120" s="3"/>
      <c r="AY120" s="55">
        <f t="shared" ref="AY120:AY125" si="10">sum(B120:M120)</f>
        <v>0</v>
      </c>
      <c r="AZ120" s="56">
        <f t="shared" ref="AZ120:AZ125" si="11">sum(N120:Y120)</f>
        <v>0</v>
      </c>
      <c r="BA120" s="55">
        <f t="shared" ref="BA120:BA125" si="12">sum(Z120:AK120)</f>
        <v>0</v>
      </c>
      <c r="BB120" s="56">
        <f t="shared" ref="BB120:BB125" si="13">sum(AL120:AW120)</f>
        <v>0</v>
      </c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ht="12.75" customHeight="1">
      <c r="A121" s="20" t="s">
        <v>90</v>
      </c>
      <c r="B121" s="85">
        <f t="array" ref="B121">SUMPRODUCT(B7:INDEX(B:B,6+'Product Landed Costs (3PL)'!$B$1)*'Product Landed Costs (3PL)'!$H$5:INDEX('Product Landed Costs (3PL)'!$H:$H,4+'Product Landed Costs (3PL)'!$B$1))</f>
        <v>0</v>
      </c>
      <c r="C121" s="85">
        <f t="array" ref="C121">SUMPRODUCT(C7:INDEX(C:C,6+'Product Landed Costs (3PL)'!$B$1)*'Product Landed Costs (3PL)'!$H$5:INDEX('Product Landed Costs (3PL)'!$H:$H,4+'Product Landed Costs (3PL)'!$B$1))</f>
        <v>0</v>
      </c>
      <c r="D121" s="85">
        <f t="array" ref="D121">SUMPRODUCT(D7:INDEX(D:D,6+'Product Landed Costs (3PL)'!$B$1)*'Product Landed Costs (3PL)'!$H$5:INDEX('Product Landed Costs (3PL)'!$H:$H,4+'Product Landed Costs (3PL)'!$B$1))</f>
        <v>0</v>
      </c>
      <c r="E121" s="85">
        <f t="array" ref="E121">SUMPRODUCT(E7:INDEX(E:E,6+'Product Landed Costs (3PL)'!$B$1)*'Product Landed Costs (3PL)'!$H$5:INDEX('Product Landed Costs (3PL)'!$H:$H,4+'Product Landed Costs (3PL)'!$B$1))</f>
        <v>0</v>
      </c>
      <c r="F121" s="85">
        <f t="array" ref="F121">SUMPRODUCT(F7:INDEX(F:F,6+'Product Landed Costs (3PL)'!$B$1)*'Product Landed Costs (3PL)'!$H$5:INDEX('Product Landed Costs (3PL)'!$H:$H,4+'Product Landed Costs (3PL)'!$B$1))</f>
        <v>0</v>
      </c>
      <c r="G121" s="85">
        <f t="array" ref="G121">SUMPRODUCT(G7:INDEX(G:G,6+'Product Landed Costs (3PL)'!$B$1)*'Product Landed Costs (3PL)'!$H$5:INDEX('Product Landed Costs (3PL)'!$H:$H,4+'Product Landed Costs (3PL)'!$B$1))</f>
        <v>0</v>
      </c>
      <c r="H121" s="85">
        <f t="array" ref="H121">SUMPRODUCT(H7:INDEX(H:H,6+'Product Landed Costs (3PL)'!$B$1)*'Product Landed Costs (3PL)'!$H$5:INDEX('Product Landed Costs (3PL)'!$H:$H,4+'Product Landed Costs (3PL)'!$B$1))</f>
        <v>0</v>
      </c>
      <c r="I121" s="85">
        <f t="array" ref="I121">SUMPRODUCT(I7:INDEX(I:I,6+'Product Landed Costs (3PL)'!$B$1)*'Product Landed Costs (3PL)'!$H$5:INDEX('Product Landed Costs (3PL)'!$H:$H,4+'Product Landed Costs (3PL)'!$B$1))</f>
        <v>0</v>
      </c>
      <c r="J121" s="85">
        <f t="array" ref="J121">SUMPRODUCT(J7:INDEX(J:J,6+'Product Landed Costs (3PL)'!$B$1)*'Product Landed Costs (3PL)'!$H$5:INDEX('Product Landed Costs (3PL)'!$H:$H,4+'Product Landed Costs (3PL)'!$B$1))</f>
        <v>0</v>
      </c>
      <c r="K121" s="85">
        <f t="array" ref="K121">SUMPRODUCT(K7:INDEX(K:K,6+'Product Landed Costs (3PL)'!$B$1)*'Product Landed Costs (3PL)'!$H$5:INDEX('Product Landed Costs (3PL)'!$H:$H,4+'Product Landed Costs (3PL)'!$B$1))</f>
        <v>0</v>
      </c>
      <c r="L121" s="85">
        <f t="array" ref="L121">SUMPRODUCT(L7:INDEX(L:L,6+'Product Landed Costs (3PL)'!$B$1)*'Product Landed Costs (3PL)'!$H$5:INDEX('Product Landed Costs (3PL)'!$H:$H,4+'Product Landed Costs (3PL)'!$B$1))</f>
        <v>0</v>
      </c>
      <c r="M121" s="94">
        <f t="array" ref="M121">SUMPRODUCT(M7:INDEX(M:M,6+'Product Landed Costs (3PL)'!$B$1)*'Product Landed Costs (3PL)'!$H$5:INDEX('Product Landed Costs (3PL)'!$H:$H,4+'Product Landed Costs (3PL)'!$B$1))</f>
        <v>0</v>
      </c>
      <c r="N121" s="85">
        <f t="array" ref="N121">SUMPRODUCT(N7:INDEX(N:N,6+'Product Landed Costs (3PL)'!$B$1)*'Product Landed Costs (3PL)'!$H$5:INDEX('Product Landed Costs (3PL)'!$H:$H,4+'Product Landed Costs (3PL)'!$B$1))</f>
        <v>0</v>
      </c>
      <c r="O121" s="85">
        <f t="array" ref="O121">SUMPRODUCT(O7:INDEX(O:O,6+'Product Landed Costs (3PL)'!$B$1)*'Product Landed Costs (3PL)'!$H$5:INDEX('Product Landed Costs (3PL)'!$H:$H,4+'Product Landed Costs (3PL)'!$B$1))</f>
        <v>0</v>
      </c>
      <c r="P121" s="85">
        <f t="array" ref="P121">SUMPRODUCT(P7:INDEX(P:P,6+'Product Landed Costs (3PL)'!$B$1)*'Product Landed Costs (3PL)'!$H$5:INDEX('Product Landed Costs (3PL)'!$H:$H,4+'Product Landed Costs (3PL)'!$B$1))</f>
        <v>0</v>
      </c>
      <c r="Q121" s="85">
        <f t="array" ref="Q121">SUMPRODUCT(Q7:INDEX(Q:Q,6+'Product Landed Costs (3PL)'!$B$1)*'Product Landed Costs (3PL)'!$H$5:INDEX('Product Landed Costs (3PL)'!$H:$H,4+'Product Landed Costs (3PL)'!$B$1))</f>
        <v>0</v>
      </c>
      <c r="R121" s="85">
        <f t="array" ref="R121">SUMPRODUCT(R7:INDEX(R:R,6+'Product Landed Costs (3PL)'!$B$1)*'Product Landed Costs (3PL)'!$H$5:INDEX('Product Landed Costs (3PL)'!$H:$H,4+'Product Landed Costs (3PL)'!$B$1))</f>
        <v>0</v>
      </c>
      <c r="S121" s="85">
        <f t="array" ref="S121">SUMPRODUCT(S7:INDEX(S:S,6+'Product Landed Costs (3PL)'!$B$1)*'Product Landed Costs (3PL)'!$H$5:INDEX('Product Landed Costs (3PL)'!$H:$H,4+'Product Landed Costs (3PL)'!$B$1))</f>
        <v>0</v>
      </c>
      <c r="T121" s="85">
        <f t="array" ref="T121">SUMPRODUCT(T7:INDEX(T:T,6+'Product Landed Costs (3PL)'!$B$1)*'Product Landed Costs (3PL)'!$H$5:INDEX('Product Landed Costs (3PL)'!$H:$H,4+'Product Landed Costs (3PL)'!$B$1))</f>
        <v>0</v>
      </c>
      <c r="U121" s="85">
        <f t="array" ref="U121">SUMPRODUCT(U7:INDEX(U:U,6+'Product Landed Costs (3PL)'!$B$1)*'Product Landed Costs (3PL)'!$H$5:INDEX('Product Landed Costs (3PL)'!$H:$H,4+'Product Landed Costs (3PL)'!$B$1))</f>
        <v>0</v>
      </c>
      <c r="V121" s="85">
        <f t="array" ref="V121">SUMPRODUCT(V7:INDEX(V:V,6+'Product Landed Costs (3PL)'!$B$1)*'Product Landed Costs (3PL)'!$H$5:INDEX('Product Landed Costs (3PL)'!$H:$H,4+'Product Landed Costs (3PL)'!$B$1))</f>
        <v>0</v>
      </c>
      <c r="W121" s="85">
        <f t="array" ref="W121">SUMPRODUCT(W7:INDEX(W:W,6+'Product Landed Costs (3PL)'!$B$1)*'Product Landed Costs (3PL)'!$H$5:INDEX('Product Landed Costs (3PL)'!$H:$H,4+'Product Landed Costs (3PL)'!$B$1))</f>
        <v>0</v>
      </c>
      <c r="X121" s="85">
        <f t="array" ref="X121">SUMPRODUCT(X7:INDEX(X:X,6+'Product Landed Costs (3PL)'!$B$1)*'Product Landed Costs (3PL)'!$H$5:INDEX('Product Landed Costs (3PL)'!$H:$H,4+'Product Landed Costs (3PL)'!$B$1))</f>
        <v>0</v>
      </c>
      <c r="Y121" s="85">
        <f t="array" ref="Y121">SUMPRODUCT(Y7:INDEX(Y:Y,6+'Product Landed Costs (3PL)'!$B$1)*'Product Landed Costs (3PL)'!$H$5:INDEX('Product Landed Costs (3PL)'!$H:$H,4+'Product Landed Costs (3PL)'!$B$1))</f>
        <v>0</v>
      </c>
      <c r="Z121" s="193">
        <f t="array" ref="Z121">SUMPRODUCT(Z7:INDEX(Z:Z,6+'Product Landed Costs (3PL)'!$B$1)*'Product Landed Costs (3PL)'!$H$5:INDEX('Product Landed Costs (3PL)'!$H:$H,4+'Product Landed Costs (3PL)'!$B$1))</f>
        <v>0</v>
      </c>
      <c r="AA121" s="85">
        <f t="array" ref="AA121">SUMPRODUCT(AA7:INDEX(AA:AA,6+'Product Landed Costs (3PL)'!$B$1)*'Product Landed Costs (3PL)'!$H$5:INDEX('Product Landed Costs (3PL)'!$H:$H,4+'Product Landed Costs (3PL)'!$B$1))</f>
        <v>0</v>
      </c>
      <c r="AB121" s="85">
        <f t="array" ref="AB121">SUMPRODUCT(AB7:INDEX(AB:AB,6+'Product Landed Costs (3PL)'!$B$1)*'Product Landed Costs (3PL)'!$H$5:INDEX('Product Landed Costs (3PL)'!$H:$H,4+'Product Landed Costs (3PL)'!$B$1))</f>
        <v>0</v>
      </c>
      <c r="AC121" s="85">
        <f t="array" ref="AC121">SUMPRODUCT(AC7:INDEX(AC:AC,6+'Product Landed Costs (3PL)'!$B$1)*'Product Landed Costs (3PL)'!$H$5:INDEX('Product Landed Costs (3PL)'!$H:$H,4+'Product Landed Costs (3PL)'!$B$1))</f>
        <v>0</v>
      </c>
      <c r="AD121" s="85">
        <f t="array" ref="AD121">SUMPRODUCT(AD7:INDEX(AD:AD,6+'Product Landed Costs (3PL)'!$B$1)*'Product Landed Costs (3PL)'!$H$5:INDEX('Product Landed Costs (3PL)'!$H:$H,4+'Product Landed Costs (3PL)'!$B$1))</f>
        <v>0</v>
      </c>
      <c r="AE121" s="85">
        <f t="array" ref="AE121">SUMPRODUCT(AE7:INDEX(AE:AE,6+'Product Landed Costs (3PL)'!$B$1)*'Product Landed Costs (3PL)'!$H$5:INDEX('Product Landed Costs (3PL)'!$H:$H,4+'Product Landed Costs (3PL)'!$B$1))</f>
        <v>0</v>
      </c>
      <c r="AF121" s="85">
        <f t="array" ref="AF121">SUMPRODUCT(AF7:INDEX(AF:AF,6+'Product Landed Costs (3PL)'!$B$1)*'Product Landed Costs (3PL)'!$H$5:INDEX('Product Landed Costs (3PL)'!$H:$H,4+'Product Landed Costs (3PL)'!$B$1))</f>
        <v>0</v>
      </c>
      <c r="AG121" s="85">
        <f t="array" ref="AG121">SUMPRODUCT(AG7:INDEX(AG:AG,6+'Product Landed Costs (3PL)'!$B$1)*'Product Landed Costs (3PL)'!$H$5:INDEX('Product Landed Costs (3PL)'!$H:$H,4+'Product Landed Costs (3PL)'!$B$1))</f>
        <v>0</v>
      </c>
      <c r="AH121" s="85">
        <f t="array" ref="AH121">SUMPRODUCT(AH7:INDEX(AH:AH,6+'Product Landed Costs (3PL)'!$B$1)*'Product Landed Costs (3PL)'!$H$5:INDEX('Product Landed Costs (3PL)'!$H:$H,4+'Product Landed Costs (3PL)'!$B$1))</f>
        <v>0</v>
      </c>
      <c r="AI121" s="85">
        <f t="array" ref="AI121">SUMPRODUCT(AI7:INDEX(AI:AI,6+'Product Landed Costs (3PL)'!$B$1)*'Product Landed Costs (3PL)'!$H$5:INDEX('Product Landed Costs (3PL)'!$H:$H,4+'Product Landed Costs (3PL)'!$B$1))</f>
        <v>0</v>
      </c>
      <c r="AJ121" s="85">
        <f t="array" ref="AJ121">SUMPRODUCT(AJ7:INDEX(AJ:AJ,6+'Product Landed Costs (3PL)'!$B$1)*'Product Landed Costs (3PL)'!$H$5:INDEX('Product Landed Costs (3PL)'!$H:$H,4+'Product Landed Costs (3PL)'!$B$1))</f>
        <v>0</v>
      </c>
      <c r="AK121" s="94">
        <f t="array" ref="AK121">SUMPRODUCT(AK7:INDEX(AK:AK,6+'Product Landed Costs (3PL)'!$B$1)*'Product Landed Costs (3PL)'!$H$5:INDEX('Product Landed Costs (3PL)'!$H:$H,4+'Product Landed Costs (3PL)'!$B$1))</f>
        <v>0</v>
      </c>
      <c r="AL121" s="85">
        <f t="array" ref="AL121">SUMPRODUCT(AL7:INDEX(AL:AL,6+'Product Landed Costs (3PL)'!$B$1)*'Product Landed Costs (3PL)'!$H$5:INDEX('Product Landed Costs (3PL)'!$H:$H,4+'Product Landed Costs (3PL)'!$B$1))</f>
        <v>0</v>
      </c>
      <c r="AM121" s="85">
        <f t="array" ref="AM121">SUMPRODUCT(AM7:INDEX(AM:AM,6+'Product Landed Costs (3PL)'!$B$1)*'Product Landed Costs (3PL)'!$H$5:INDEX('Product Landed Costs (3PL)'!$H:$H,4+'Product Landed Costs (3PL)'!$B$1))</f>
        <v>0</v>
      </c>
      <c r="AN121" s="85">
        <f t="array" ref="AN121">SUMPRODUCT(AN7:INDEX(AN:AN,6+'Product Landed Costs (3PL)'!$B$1)*'Product Landed Costs (3PL)'!$H$5:INDEX('Product Landed Costs (3PL)'!$H:$H,4+'Product Landed Costs (3PL)'!$B$1))</f>
        <v>0</v>
      </c>
      <c r="AO121" s="85">
        <f t="array" ref="AO121">SUMPRODUCT(AO7:INDEX(AO:AO,6+'Product Landed Costs (3PL)'!$B$1)*'Product Landed Costs (3PL)'!$H$5:INDEX('Product Landed Costs (3PL)'!$H:$H,4+'Product Landed Costs (3PL)'!$B$1))</f>
        <v>0</v>
      </c>
      <c r="AP121" s="85">
        <f t="array" ref="AP121">SUMPRODUCT(AP7:INDEX(AP:AP,6+'Product Landed Costs (3PL)'!$B$1)*'Product Landed Costs (3PL)'!$H$5:INDEX('Product Landed Costs (3PL)'!$H:$H,4+'Product Landed Costs (3PL)'!$B$1))</f>
        <v>0</v>
      </c>
      <c r="AQ121" s="85">
        <f t="array" ref="AQ121">SUMPRODUCT(AQ7:INDEX(AQ:AQ,6+'Product Landed Costs (3PL)'!$B$1)*'Product Landed Costs (3PL)'!$H$5:INDEX('Product Landed Costs (3PL)'!$H:$H,4+'Product Landed Costs (3PL)'!$B$1))</f>
        <v>0</v>
      </c>
      <c r="AR121" s="85">
        <f t="array" ref="AR121">SUMPRODUCT(AR7:INDEX(AR:AR,6+'Product Landed Costs (3PL)'!$B$1)*'Product Landed Costs (3PL)'!$H$5:INDEX('Product Landed Costs (3PL)'!$H:$H,4+'Product Landed Costs (3PL)'!$B$1))</f>
        <v>0</v>
      </c>
      <c r="AS121" s="85">
        <f t="array" ref="AS121">SUMPRODUCT(AS7:INDEX(AS:AS,6+'Product Landed Costs (3PL)'!$B$1)*'Product Landed Costs (3PL)'!$H$5:INDEX('Product Landed Costs (3PL)'!$H:$H,4+'Product Landed Costs (3PL)'!$B$1))</f>
        <v>0</v>
      </c>
      <c r="AT121" s="85">
        <f t="array" ref="AT121">SUMPRODUCT(AT7:INDEX(AT:AT,6+'Product Landed Costs (3PL)'!$B$1)*'Product Landed Costs (3PL)'!$H$5:INDEX('Product Landed Costs (3PL)'!$H:$H,4+'Product Landed Costs (3PL)'!$B$1))</f>
        <v>0</v>
      </c>
      <c r="AU121" s="85">
        <f t="array" ref="AU121">SUMPRODUCT(AU7:INDEX(AU:AU,6+'Product Landed Costs (3PL)'!$B$1)*'Product Landed Costs (3PL)'!$H$5:INDEX('Product Landed Costs (3PL)'!$H:$H,4+'Product Landed Costs (3PL)'!$B$1))</f>
        <v>0</v>
      </c>
      <c r="AV121" s="85">
        <f t="array" ref="AV121">SUMPRODUCT(AV7:INDEX(AV:AV,6+'Product Landed Costs (3PL)'!$B$1)*'Product Landed Costs (3PL)'!$H$5:INDEX('Product Landed Costs (3PL)'!$H:$H,4+'Product Landed Costs (3PL)'!$B$1))</f>
        <v>0</v>
      </c>
      <c r="AW121" s="94">
        <f t="array" ref="AW121">SUMPRODUCT(AW7:INDEX(AW:AW,6+'Product Landed Costs (3PL)'!$B$1)*'Product Landed Costs (3PL)'!$H$5:INDEX('Product Landed Costs (3PL)'!$H:$H,4+'Product Landed Costs (3PL)'!$B$1))</f>
        <v>0</v>
      </c>
      <c r="AX121" s="3"/>
      <c r="AY121" s="55">
        <f t="shared" si="10"/>
        <v>0</v>
      </c>
      <c r="AZ121" s="56">
        <f t="shared" si="11"/>
        <v>0</v>
      </c>
      <c r="BA121" s="55">
        <f t="shared" si="12"/>
        <v>0</v>
      </c>
      <c r="BB121" s="56">
        <f t="shared" si="13"/>
        <v>0</v>
      </c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ht="12.75" customHeight="1">
      <c r="A122" s="19" t="s">
        <v>91</v>
      </c>
      <c r="B122" s="51">
        <v>0.0</v>
      </c>
      <c r="C122" s="51">
        <v>0.0</v>
      </c>
      <c r="D122" s="51">
        <v>0.0</v>
      </c>
      <c r="E122" s="51">
        <v>0.0</v>
      </c>
      <c r="F122" s="51">
        <v>0.0</v>
      </c>
      <c r="G122" s="51">
        <v>0.0</v>
      </c>
      <c r="H122" s="51">
        <v>0.0</v>
      </c>
      <c r="I122" s="51">
        <v>0.0</v>
      </c>
      <c r="J122" s="51">
        <v>0.0</v>
      </c>
      <c r="K122" s="51">
        <v>0.0</v>
      </c>
      <c r="L122" s="51">
        <v>0.0</v>
      </c>
      <c r="M122" s="51">
        <v>0.0</v>
      </c>
      <c r="N122" s="58">
        <v>0.0</v>
      </c>
      <c r="O122" s="51">
        <v>0.0</v>
      </c>
      <c r="P122" s="51">
        <v>0.0</v>
      </c>
      <c r="Q122" s="51">
        <v>0.0</v>
      </c>
      <c r="R122" s="51">
        <v>0.0</v>
      </c>
      <c r="S122" s="51">
        <v>0.0</v>
      </c>
      <c r="T122" s="51">
        <v>0.0</v>
      </c>
      <c r="U122" s="51">
        <v>0.0</v>
      </c>
      <c r="V122" s="51">
        <v>0.0</v>
      </c>
      <c r="W122" s="51">
        <v>0.0</v>
      </c>
      <c r="X122" s="51">
        <v>0.0</v>
      </c>
      <c r="Y122" s="56">
        <v>0.0</v>
      </c>
      <c r="Z122" s="51">
        <v>0.0</v>
      </c>
      <c r="AA122" s="51">
        <v>0.0</v>
      </c>
      <c r="AB122" s="51">
        <v>0.0</v>
      </c>
      <c r="AC122" s="51">
        <v>0.0</v>
      </c>
      <c r="AD122" s="51">
        <v>0.0</v>
      </c>
      <c r="AE122" s="51">
        <v>0.0</v>
      </c>
      <c r="AF122" s="51">
        <v>0.0</v>
      </c>
      <c r="AG122" s="51">
        <v>0.0</v>
      </c>
      <c r="AH122" s="51">
        <v>0.0</v>
      </c>
      <c r="AI122" s="51">
        <v>0.0</v>
      </c>
      <c r="AJ122" s="51">
        <v>0.0</v>
      </c>
      <c r="AK122" s="51">
        <v>0.0</v>
      </c>
      <c r="AL122" s="58">
        <v>0.0</v>
      </c>
      <c r="AM122" s="51">
        <v>0.0</v>
      </c>
      <c r="AN122" s="51">
        <v>0.0</v>
      </c>
      <c r="AO122" s="51">
        <v>0.0</v>
      </c>
      <c r="AP122" s="51">
        <v>0.0</v>
      </c>
      <c r="AQ122" s="51">
        <v>0.0</v>
      </c>
      <c r="AR122" s="51">
        <v>0.0</v>
      </c>
      <c r="AS122" s="51">
        <v>0.0</v>
      </c>
      <c r="AT122" s="51">
        <v>0.0</v>
      </c>
      <c r="AU122" s="51">
        <v>0.0</v>
      </c>
      <c r="AV122" s="51">
        <v>0.0</v>
      </c>
      <c r="AW122" s="56">
        <v>0.0</v>
      </c>
      <c r="AX122" s="3"/>
      <c r="AY122" s="55">
        <f t="shared" si="10"/>
        <v>0</v>
      </c>
      <c r="AZ122" s="56">
        <f t="shared" si="11"/>
        <v>0</v>
      </c>
      <c r="BA122" s="55">
        <f t="shared" si="12"/>
        <v>0</v>
      </c>
      <c r="BB122" s="56">
        <f t="shared" si="13"/>
        <v>0</v>
      </c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ht="12.75" customHeight="1">
      <c r="A123" s="19" t="s">
        <v>92</v>
      </c>
      <c r="B123" s="51">
        <v>0.0</v>
      </c>
      <c r="C123" s="51">
        <v>0.0</v>
      </c>
      <c r="D123" s="51">
        <v>0.0</v>
      </c>
      <c r="E123" s="51">
        <v>0.0</v>
      </c>
      <c r="F123" s="51">
        <v>0.0</v>
      </c>
      <c r="G123" s="51">
        <v>0.0</v>
      </c>
      <c r="H123" s="51">
        <v>0.0</v>
      </c>
      <c r="I123" s="51">
        <v>0.0</v>
      </c>
      <c r="J123" s="51">
        <v>0.0</v>
      </c>
      <c r="K123" s="51">
        <v>0.0</v>
      </c>
      <c r="L123" s="51">
        <v>0.0</v>
      </c>
      <c r="M123" s="51">
        <v>0.0</v>
      </c>
      <c r="N123" s="58">
        <v>0.0</v>
      </c>
      <c r="O123" s="51">
        <v>0.0</v>
      </c>
      <c r="P123" s="51">
        <v>0.0</v>
      </c>
      <c r="Q123" s="51">
        <v>0.0</v>
      </c>
      <c r="R123" s="51">
        <v>0.0</v>
      </c>
      <c r="S123" s="51">
        <v>0.0</v>
      </c>
      <c r="T123" s="51">
        <v>0.0</v>
      </c>
      <c r="U123" s="51">
        <v>0.0</v>
      </c>
      <c r="V123" s="51">
        <v>0.0</v>
      </c>
      <c r="W123" s="51">
        <v>0.0</v>
      </c>
      <c r="X123" s="51">
        <v>0.0</v>
      </c>
      <c r="Y123" s="56">
        <v>0.0</v>
      </c>
      <c r="Z123" s="51">
        <v>0.0</v>
      </c>
      <c r="AA123" s="51">
        <v>0.0</v>
      </c>
      <c r="AB123" s="51">
        <v>0.0</v>
      </c>
      <c r="AC123" s="51">
        <v>0.0</v>
      </c>
      <c r="AD123" s="51">
        <v>0.0</v>
      </c>
      <c r="AE123" s="51">
        <v>0.0</v>
      </c>
      <c r="AF123" s="51">
        <v>0.0</v>
      </c>
      <c r="AG123" s="51">
        <v>0.0</v>
      </c>
      <c r="AH123" s="51">
        <v>0.0</v>
      </c>
      <c r="AI123" s="51">
        <v>0.0</v>
      </c>
      <c r="AJ123" s="51">
        <v>0.0</v>
      </c>
      <c r="AK123" s="51">
        <v>0.0</v>
      </c>
      <c r="AL123" s="58">
        <v>0.0</v>
      </c>
      <c r="AM123" s="51">
        <v>0.0</v>
      </c>
      <c r="AN123" s="51">
        <v>0.0</v>
      </c>
      <c r="AO123" s="51">
        <v>0.0</v>
      </c>
      <c r="AP123" s="51">
        <v>0.0</v>
      </c>
      <c r="AQ123" s="51">
        <v>0.0</v>
      </c>
      <c r="AR123" s="51">
        <v>0.0</v>
      </c>
      <c r="AS123" s="51">
        <v>0.0</v>
      </c>
      <c r="AT123" s="51">
        <v>0.0</v>
      </c>
      <c r="AU123" s="51">
        <v>0.0</v>
      </c>
      <c r="AV123" s="51">
        <v>0.0</v>
      </c>
      <c r="AW123" s="56">
        <v>0.0</v>
      </c>
      <c r="AX123" s="3"/>
      <c r="AY123" s="55">
        <f t="shared" si="10"/>
        <v>0</v>
      </c>
      <c r="AZ123" s="56">
        <f t="shared" si="11"/>
        <v>0</v>
      </c>
      <c r="BA123" s="55">
        <f t="shared" si="12"/>
        <v>0</v>
      </c>
      <c r="BB123" s="56">
        <f t="shared" si="13"/>
        <v>0</v>
      </c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ht="12.75" customHeight="1">
      <c r="A124" s="19" t="s">
        <v>93</v>
      </c>
      <c r="B124" s="51">
        <v>0.0</v>
      </c>
      <c r="C124" s="51">
        <v>0.0</v>
      </c>
      <c r="D124" s="51">
        <v>0.0</v>
      </c>
      <c r="E124" s="51">
        <v>0.0</v>
      </c>
      <c r="F124" s="51">
        <v>0.0</v>
      </c>
      <c r="G124" s="51">
        <v>0.0</v>
      </c>
      <c r="H124" s="51">
        <v>0.0</v>
      </c>
      <c r="I124" s="51">
        <v>0.0</v>
      </c>
      <c r="J124" s="51">
        <v>0.0</v>
      </c>
      <c r="K124" s="51">
        <v>0.0</v>
      </c>
      <c r="L124" s="51">
        <v>0.0</v>
      </c>
      <c r="M124" s="51">
        <v>0.0</v>
      </c>
      <c r="N124" s="58">
        <v>0.0</v>
      </c>
      <c r="O124" s="51">
        <v>0.0</v>
      </c>
      <c r="P124" s="51">
        <v>0.0</v>
      </c>
      <c r="Q124" s="51">
        <v>0.0</v>
      </c>
      <c r="R124" s="51">
        <v>0.0</v>
      </c>
      <c r="S124" s="51">
        <v>0.0</v>
      </c>
      <c r="T124" s="51">
        <v>0.0</v>
      </c>
      <c r="U124" s="51">
        <v>0.0</v>
      </c>
      <c r="V124" s="51">
        <v>0.0</v>
      </c>
      <c r="W124" s="51">
        <v>0.0</v>
      </c>
      <c r="X124" s="51">
        <v>0.0</v>
      </c>
      <c r="Y124" s="56">
        <v>0.0</v>
      </c>
      <c r="Z124" s="51">
        <v>0.0</v>
      </c>
      <c r="AA124" s="51">
        <v>0.0</v>
      </c>
      <c r="AB124" s="51">
        <v>0.0</v>
      </c>
      <c r="AC124" s="51">
        <v>0.0</v>
      </c>
      <c r="AD124" s="51">
        <v>0.0</v>
      </c>
      <c r="AE124" s="51">
        <v>0.0</v>
      </c>
      <c r="AF124" s="51">
        <v>0.0</v>
      </c>
      <c r="AG124" s="51">
        <v>0.0</v>
      </c>
      <c r="AH124" s="51">
        <v>0.0</v>
      </c>
      <c r="AI124" s="51">
        <v>0.0</v>
      </c>
      <c r="AJ124" s="51">
        <v>0.0</v>
      </c>
      <c r="AK124" s="51">
        <v>0.0</v>
      </c>
      <c r="AL124" s="58">
        <v>0.0</v>
      </c>
      <c r="AM124" s="51">
        <v>0.0</v>
      </c>
      <c r="AN124" s="51">
        <v>0.0</v>
      </c>
      <c r="AO124" s="51">
        <v>0.0</v>
      </c>
      <c r="AP124" s="51">
        <v>0.0</v>
      </c>
      <c r="AQ124" s="51">
        <v>0.0</v>
      </c>
      <c r="AR124" s="51">
        <v>0.0</v>
      </c>
      <c r="AS124" s="51">
        <v>0.0</v>
      </c>
      <c r="AT124" s="51">
        <v>0.0</v>
      </c>
      <c r="AU124" s="51">
        <v>0.0</v>
      </c>
      <c r="AV124" s="51">
        <v>0.0</v>
      </c>
      <c r="AW124" s="56">
        <v>0.0</v>
      </c>
      <c r="AX124" s="3"/>
      <c r="AY124" s="55">
        <f t="shared" si="10"/>
        <v>0</v>
      </c>
      <c r="AZ124" s="56">
        <f t="shared" si="11"/>
        <v>0</v>
      </c>
      <c r="BA124" s="55">
        <f t="shared" si="12"/>
        <v>0</v>
      </c>
      <c r="BB124" s="56">
        <f t="shared" si="13"/>
        <v>0</v>
      </c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ht="12.75" customHeight="1">
      <c r="A125" s="70" t="s">
        <v>33</v>
      </c>
      <c r="B125" s="71">
        <f t="shared" ref="B125:AW125" si="14">SUM(B120:B124)</f>
        <v>0</v>
      </c>
      <c r="C125" s="71">
        <f t="shared" si="14"/>
        <v>0</v>
      </c>
      <c r="D125" s="71">
        <f t="shared" si="14"/>
        <v>0</v>
      </c>
      <c r="E125" s="71">
        <f t="shared" si="14"/>
        <v>0</v>
      </c>
      <c r="F125" s="71">
        <f t="shared" si="14"/>
        <v>0</v>
      </c>
      <c r="G125" s="71">
        <f t="shared" si="14"/>
        <v>0</v>
      </c>
      <c r="H125" s="71">
        <f t="shared" si="14"/>
        <v>0</v>
      </c>
      <c r="I125" s="71">
        <f t="shared" si="14"/>
        <v>0</v>
      </c>
      <c r="J125" s="71">
        <f t="shared" si="14"/>
        <v>0</v>
      </c>
      <c r="K125" s="71">
        <f t="shared" si="14"/>
        <v>0</v>
      </c>
      <c r="L125" s="71">
        <f t="shared" si="14"/>
        <v>0</v>
      </c>
      <c r="M125" s="71">
        <f t="shared" si="14"/>
        <v>0</v>
      </c>
      <c r="N125" s="73">
        <f t="shared" si="14"/>
        <v>0</v>
      </c>
      <c r="O125" s="71">
        <f t="shared" si="14"/>
        <v>0</v>
      </c>
      <c r="P125" s="71">
        <f t="shared" si="14"/>
        <v>0</v>
      </c>
      <c r="Q125" s="71">
        <f t="shared" si="14"/>
        <v>0</v>
      </c>
      <c r="R125" s="71">
        <f t="shared" si="14"/>
        <v>0</v>
      </c>
      <c r="S125" s="71">
        <f t="shared" si="14"/>
        <v>0</v>
      </c>
      <c r="T125" s="71">
        <f t="shared" si="14"/>
        <v>0</v>
      </c>
      <c r="U125" s="71">
        <f t="shared" si="14"/>
        <v>0</v>
      </c>
      <c r="V125" s="71">
        <f t="shared" si="14"/>
        <v>0</v>
      </c>
      <c r="W125" s="71">
        <f t="shared" si="14"/>
        <v>0</v>
      </c>
      <c r="X125" s="71">
        <f t="shared" si="14"/>
        <v>0</v>
      </c>
      <c r="Y125" s="72">
        <f t="shared" si="14"/>
        <v>0</v>
      </c>
      <c r="Z125" s="71">
        <f t="shared" si="14"/>
        <v>0</v>
      </c>
      <c r="AA125" s="71">
        <f t="shared" si="14"/>
        <v>0</v>
      </c>
      <c r="AB125" s="71">
        <f t="shared" si="14"/>
        <v>0</v>
      </c>
      <c r="AC125" s="71">
        <f t="shared" si="14"/>
        <v>0</v>
      </c>
      <c r="AD125" s="71">
        <f t="shared" si="14"/>
        <v>0</v>
      </c>
      <c r="AE125" s="71">
        <f t="shared" si="14"/>
        <v>0</v>
      </c>
      <c r="AF125" s="71">
        <f t="shared" si="14"/>
        <v>0</v>
      </c>
      <c r="AG125" s="71">
        <f t="shared" si="14"/>
        <v>0</v>
      </c>
      <c r="AH125" s="71">
        <f t="shared" si="14"/>
        <v>0</v>
      </c>
      <c r="AI125" s="71">
        <f t="shared" si="14"/>
        <v>0</v>
      </c>
      <c r="AJ125" s="71">
        <f t="shared" si="14"/>
        <v>0</v>
      </c>
      <c r="AK125" s="71">
        <f t="shared" si="14"/>
        <v>0</v>
      </c>
      <c r="AL125" s="73">
        <f t="shared" si="14"/>
        <v>0</v>
      </c>
      <c r="AM125" s="71">
        <f t="shared" si="14"/>
        <v>0</v>
      </c>
      <c r="AN125" s="71">
        <f t="shared" si="14"/>
        <v>0</v>
      </c>
      <c r="AO125" s="71">
        <f t="shared" si="14"/>
        <v>0</v>
      </c>
      <c r="AP125" s="71">
        <f t="shared" si="14"/>
        <v>0</v>
      </c>
      <c r="AQ125" s="71">
        <f t="shared" si="14"/>
        <v>0</v>
      </c>
      <c r="AR125" s="71">
        <f t="shared" si="14"/>
        <v>0</v>
      </c>
      <c r="AS125" s="71">
        <f t="shared" si="14"/>
        <v>0</v>
      </c>
      <c r="AT125" s="71">
        <f t="shared" si="14"/>
        <v>0</v>
      </c>
      <c r="AU125" s="71">
        <f t="shared" si="14"/>
        <v>0</v>
      </c>
      <c r="AV125" s="71">
        <f t="shared" si="14"/>
        <v>0</v>
      </c>
      <c r="AW125" s="72">
        <f t="shared" si="14"/>
        <v>0</v>
      </c>
      <c r="AX125" s="3"/>
      <c r="AY125" s="74">
        <f t="shared" si="10"/>
        <v>0</v>
      </c>
      <c r="AZ125" s="75">
        <f t="shared" si="11"/>
        <v>0</v>
      </c>
      <c r="BA125" s="74">
        <f t="shared" si="12"/>
        <v>0</v>
      </c>
      <c r="BB125" s="75">
        <f t="shared" si="13"/>
        <v>0</v>
      </c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ht="12.75" customHeight="1">
      <c r="A126" s="3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8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6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8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6"/>
      <c r="AX126" s="3"/>
      <c r="AY126" s="22"/>
      <c r="AZ126" s="23"/>
      <c r="BA126" s="22"/>
      <c r="BB126" s="2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ht="12.75" customHeight="1">
      <c r="A127" s="76" t="s">
        <v>34</v>
      </c>
      <c r="B127" s="60">
        <f t="shared" ref="B127:AW127" si="15">B117-B125</f>
        <v>0</v>
      </c>
      <c r="C127" s="60">
        <f t="shared" si="15"/>
        <v>0</v>
      </c>
      <c r="D127" s="60">
        <f t="shared" si="15"/>
        <v>0</v>
      </c>
      <c r="E127" s="60">
        <f t="shared" si="15"/>
        <v>0</v>
      </c>
      <c r="F127" s="60">
        <f t="shared" si="15"/>
        <v>0</v>
      </c>
      <c r="G127" s="60">
        <f t="shared" si="15"/>
        <v>0</v>
      </c>
      <c r="H127" s="60">
        <f t="shared" si="15"/>
        <v>0</v>
      </c>
      <c r="I127" s="60">
        <f t="shared" si="15"/>
        <v>0</v>
      </c>
      <c r="J127" s="60">
        <f t="shared" si="15"/>
        <v>0</v>
      </c>
      <c r="K127" s="60">
        <f t="shared" si="15"/>
        <v>0</v>
      </c>
      <c r="L127" s="60">
        <f t="shared" si="15"/>
        <v>0</v>
      </c>
      <c r="M127" s="60">
        <f t="shared" si="15"/>
        <v>0</v>
      </c>
      <c r="N127" s="62">
        <f t="shared" si="15"/>
        <v>0</v>
      </c>
      <c r="O127" s="60">
        <f t="shared" si="15"/>
        <v>0</v>
      </c>
      <c r="P127" s="60">
        <f t="shared" si="15"/>
        <v>0</v>
      </c>
      <c r="Q127" s="60">
        <f t="shared" si="15"/>
        <v>0</v>
      </c>
      <c r="R127" s="60">
        <f t="shared" si="15"/>
        <v>0</v>
      </c>
      <c r="S127" s="60">
        <f t="shared" si="15"/>
        <v>0</v>
      </c>
      <c r="T127" s="60">
        <f t="shared" si="15"/>
        <v>0</v>
      </c>
      <c r="U127" s="60">
        <f t="shared" si="15"/>
        <v>0</v>
      </c>
      <c r="V127" s="60">
        <f t="shared" si="15"/>
        <v>0</v>
      </c>
      <c r="W127" s="60">
        <f t="shared" si="15"/>
        <v>0</v>
      </c>
      <c r="X127" s="60">
        <f t="shared" si="15"/>
        <v>0</v>
      </c>
      <c r="Y127" s="61">
        <f t="shared" si="15"/>
        <v>0</v>
      </c>
      <c r="Z127" s="60">
        <f t="shared" si="15"/>
        <v>0</v>
      </c>
      <c r="AA127" s="60">
        <f t="shared" si="15"/>
        <v>0</v>
      </c>
      <c r="AB127" s="60">
        <f t="shared" si="15"/>
        <v>0</v>
      </c>
      <c r="AC127" s="60">
        <f t="shared" si="15"/>
        <v>0</v>
      </c>
      <c r="AD127" s="60">
        <f t="shared" si="15"/>
        <v>0</v>
      </c>
      <c r="AE127" s="60">
        <f t="shared" si="15"/>
        <v>0</v>
      </c>
      <c r="AF127" s="60">
        <f t="shared" si="15"/>
        <v>0</v>
      </c>
      <c r="AG127" s="60">
        <f t="shared" si="15"/>
        <v>0</v>
      </c>
      <c r="AH127" s="60">
        <f t="shared" si="15"/>
        <v>0</v>
      </c>
      <c r="AI127" s="60">
        <f t="shared" si="15"/>
        <v>0</v>
      </c>
      <c r="AJ127" s="60">
        <f t="shared" si="15"/>
        <v>0</v>
      </c>
      <c r="AK127" s="60">
        <f t="shared" si="15"/>
        <v>0</v>
      </c>
      <c r="AL127" s="62">
        <f t="shared" si="15"/>
        <v>0</v>
      </c>
      <c r="AM127" s="60">
        <f t="shared" si="15"/>
        <v>0</v>
      </c>
      <c r="AN127" s="60">
        <f t="shared" si="15"/>
        <v>0</v>
      </c>
      <c r="AO127" s="60">
        <f t="shared" si="15"/>
        <v>0</v>
      </c>
      <c r="AP127" s="60">
        <f t="shared" si="15"/>
        <v>0</v>
      </c>
      <c r="AQ127" s="60">
        <f t="shared" si="15"/>
        <v>0</v>
      </c>
      <c r="AR127" s="60">
        <f t="shared" si="15"/>
        <v>0</v>
      </c>
      <c r="AS127" s="60">
        <f t="shared" si="15"/>
        <v>0</v>
      </c>
      <c r="AT127" s="60">
        <f t="shared" si="15"/>
        <v>0</v>
      </c>
      <c r="AU127" s="60">
        <f t="shared" si="15"/>
        <v>0</v>
      </c>
      <c r="AV127" s="60">
        <f t="shared" si="15"/>
        <v>0</v>
      </c>
      <c r="AW127" s="61">
        <f t="shared" si="15"/>
        <v>0</v>
      </c>
      <c r="AX127" s="3"/>
      <c r="AY127" s="63">
        <f>sum(B127:M127)</f>
        <v>0</v>
      </c>
      <c r="AZ127" s="64">
        <f>sum(N127:Y127)</f>
        <v>0</v>
      </c>
      <c r="BA127" s="63">
        <f>sum(Z127:AK127)</f>
        <v>0</v>
      </c>
      <c r="BB127" s="64">
        <f>sum(AL127:AW127)</f>
        <v>0</v>
      </c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ht="12.75" customHeight="1">
      <c r="A128" s="3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8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6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8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6"/>
      <c r="AX128" s="3"/>
      <c r="AY128" s="22"/>
      <c r="AZ128" s="23"/>
      <c r="BA128" s="22"/>
      <c r="BB128" s="2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ht="12.75" customHeight="1">
      <c r="A129" s="18" t="s">
        <v>35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8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6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8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6"/>
      <c r="AX129" s="3"/>
      <c r="AY129" s="22"/>
      <c r="AZ129" s="23"/>
      <c r="BA129" s="22"/>
      <c r="BB129" s="2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ht="12.75" customHeight="1">
      <c r="A130" s="19" t="s">
        <v>94</v>
      </c>
      <c r="B130" s="51">
        <v>0.0</v>
      </c>
      <c r="C130" s="51">
        <v>0.0</v>
      </c>
      <c r="D130" s="51">
        <v>0.0</v>
      </c>
      <c r="E130" s="51">
        <v>0.0</v>
      </c>
      <c r="F130" s="51">
        <v>0.0</v>
      </c>
      <c r="G130" s="51">
        <v>0.0</v>
      </c>
      <c r="H130" s="51">
        <v>0.0</v>
      </c>
      <c r="I130" s="51">
        <v>0.0</v>
      </c>
      <c r="J130" s="51">
        <v>0.0</v>
      </c>
      <c r="K130" s="51">
        <v>0.0</v>
      </c>
      <c r="L130" s="51">
        <v>0.0</v>
      </c>
      <c r="M130" s="51">
        <v>0.0</v>
      </c>
      <c r="N130" s="58">
        <v>0.0</v>
      </c>
      <c r="O130" s="51">
        <v>0.0</v>
      </c>
      <c r="P130" s="51">
        <v>0.0</v>
      </c>
      <c r="Q130" s="51">
        <v>0.0</v>
      </c>
      <c r="R130" s="51">
        <v>0.0</v>
      </c>
      <c r="S130" s="51">
        <v>0.0</v>
      </c>
      <c r="T130" s="51">
        <v>0.0</v>
      </c>
      <c r="U130" s="51">
        <v>0.0</v>
      </c>
      <c r="V130" s="51">
        <v>0.0</v>
      </c>
      <c r="W130" s="51">
        <v>0.0</v>
      </c>
      <c r="X130" s="51">
        <v>0.0</v>
      </c>
      <c r="Y130" s="56">
        <v>0.0</v>
      </c>
      <c r="Z130" s="51">
        <v>0.0</v>
      </c>
      <c r="AA130" s="51">
        <v>0.0</v>
      </c>
      <c r="AB130" s="51">
        <v>0.0</v>
      </c>
      <c r="AC130" s="51">
        <v>0.0</v>
      </c>
      <c r="AD130" s="51">
        <v>0.0</v>
      </c>
      <c r="AE130" s="51">
        <v>0.0</v>
      </c>
      <c r="AF130" s="51">
        <v>0.0</v>
      </c>
      <c r="AG130" s="51">
        <v>0.0</v>
      </c>
      <c r="AH130" s="51">
        <v>0.0</v>
      </c>
      <c r="AI130" s="51">
        <v>0.0</v>
      </c>
      <c r="AJ130" s="51">
        <v>0.0</v>
      </c>
      <c r="AK130" s="51">
        <v>0.0</v>
      </c>
      <c r="AL130" s="58">
        <v>0.0</v>
      </c>
      <c r="AM130" s="51">
        <v>0.0</v>
      </c>
      <c r="AN130" s="51">
        <v>0.0</v>
      </c>
      <c r="AO130" s="51">
        <v>0.0</v>
      </c>
      <c r="AP130" s="51">
        <v>0.0</v>
      </c>
      <c r="AQ130" s="51">
        <v>0.0</v>
      </c>
      <c r="AR130" s="51">
        <v>0.0</v>
      </c>
      <c r="AS130" s="51">
        <v>0.0</v>
      </c>
      <c r="AT130" s="51">
        <v>0.0</v>
      </c>
      <c r="AU130" s="51">
        <v>0.0</v>
      </c>
      <c r="AV130" s="51">
        <v>0.0</v>
      </c>
      <c r="AW130" s="56">
        <v>0.0</v>
      </c>
      <c r="AX130" s="3"/>
      <c r="AY130" s="55">
        <f t="shared" ref="AY130:AY141" si="16">sum(B130:M130)</f>
        <v>0</v>
      </c>
      <c r="AZ130" s="56">
        <f t="shared" ref="AZ130:AZ141" si="17">sum(N130:Y130)</f>
        <v>0</v>
      </c>
      <c r="BA130" s="55">
        <f t="shared" ref="BA130:BA141" si="18">sum(Z130:AK130)</f>
        <v>0</v>
      </c>
      <c r="BB130" s="56">
        <f t="shared" ref="BB130:BB141" si="19">sum(AL130:AW130)</f>
        <v>0</v>
      </c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ht="12.75" customHeight="1">
      <c r="A131" s="19" t="s">
        <v>95</v>
      </c>
      <c r="B131" s="51">
        <v>0.0</v>
      </c>
      <c r="C131" s="51">
        <v>0.0</v>
      </c>
      <c r="D131" s="51">
        <v>0.0</v>
      </c>
      <c r="E131" s="51">
        <v>0.0</v>
      </c>
      <c r="F131" s="51">
        <v>0.0</v>
      </c>
      <c r="G131" s="51">
        <v>0.0</v>
      </c>
      <c r="H131" s="51">
        <v>0.0</v>
      </c>
      <c r="I131" s="51">
        <v>0.0</v>
      </c>
      <c r="J131" s="51">
        <v>0.0</v>
      </c>
      <c r="K131" s="51">
        <v>0.0</v>
      </c>
      <c r="L131" s="51">
        <v>0.0</v>
      </c>
      <c r="M131" s="51">
        <v>0.0</v>
      </c>
      <c r="N131" s="58">
        <v>0.0</v>
      </c>
      <c r="O131" s="51">
        <v>0.0</v>
      </c>
      <c r="P131" s="51">
        <v>0.0</v>
      </c>
      <c r="Q131" s="51">
        <v>0.0</v>
      </c>
      <c r="R131" s="51">
        <v>0.0</v>
      </c>
      <c r="S131" s="51">
        <v>0.0</v>
      </c>
      <c r="T131" s="51">
        <v>0.0</v>
      </c>
      <c r="U131" s="51">
        <v>0.0</v>
      </c>
      <c r="V131" s="51">
        <v>0.0</v>
      </c>
      <c r="W131" s="51">
        <v>0.0</v>
      </c>
      <c r="X131" s="51">
        <v>0.0</v>
      </c>
      <c r="Y131" s="56">
        <v>0.0</v>
      </c>
      <c r="Z131" s="51">
        <v>0.0</v>
      </c>
      <c r="AA131" s="51">
        <v>0.0</v>
      </c>
      <c r="AB131" s="51">
        <v>0.0</v>
      </c>
      <c r="AC131" s="51">
        <v>0.0</v>
      </c>
      <c r="AD131" s="51">
        <v>0.0</v>
      </c>
      <c r="AE131" s="51">
        <v>0.0</v>
      </c>
      <c r="AF131" s="51">
        <v>0.0</v>
      </c>
      <c r="AG131" s="51">
        <v>0.0</v>
      </c>
      <c r="AH131" s="51">
        <v>0.0</v>
      </c>
      <c r="AI131" s="51">
        <v>0.0</v>
      </c>
      <c r="AJ131" s="51">
        <v>0.0</v>
      </c>
      <c r="AK131" s="51">
        <v>0.0</v>
      </c>
      <c r="AL131" s="58">
        <v>0.0</v>
      </c>
      <c r="AM131" s="51">
        <v>0.0</v>
      </c>
      <c r="AN131" s="51">
        <v>0.0</v>
      </c>
      <c r="AO131" s="51">
        <v>0.0</v>
      </c>
      <c r="AP131" s="51">
        <v>0.0</v>
      </c>
      <c r="AQ131" s="51">
        <v>0.0</v>
      </c>
      <c r="AR131" s="51">
        <v>0.0</v>
      </c>
      <c r="AS131" s="51">
        <v>0.0</v>
      </c>
      <c r="AT131" s="51">
        <v>0.0</v>
      </c>
      <c r="AU131" s="51">
        <v>0.0</v>
      </c>
      <c r="AV131" s="51">
        <v>0.0</v>
      </c>
      <c r="AW131" s="56">
        <v>0.0</v>
      </c>
      <c r="AX131" s="3"/>
      <c r="AY131" s="55">
        <f t="shared" si="16"/>
        <v>0</v>
      </c>
      <c r="AZ131" s="56">
        <f t="shared" si="17"/>
        <v>0</v>
      </c>
      <c r="BA131" s="55">
        <f t="shared" si="18"/>
        <v>0</v>
      </c>
      <c r="BB131" s="56">
        <f t="shared" si="19"/>
        <v>0</v>
      </c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ht="12.75" customHeight="1">
      <c r="A132" s="19" t="s">
        <v>96</v>
      </c>
      <c r="B132" s="51">
        <v>0.0</v>
      </c>
      <c r="C132" s="51">
        <v>0.0</v>
      </c>
      <c r="D132" s="51">
        <v>0.0</v>
      </c>
      <c r="E132" s="51">
        <v>0.0</v>
      </c>
      <c r="F132" s="51">
        <v>0.0</v>
      </c>
      <c r="G132" s="51">
        <v>0.0</v>
      </c>
      <c r="H132" s="51">
        <v>0.0</v>
      </c>
      <c r="I132" s="51">
        <v>0.0</v>
      </c>
      <c r="J132" s="51">
        <v>0.0</v>
      </c>
      <c r="K132" s="51">
        <v>0.0</v>
      </c>
      <c r="L132" s="51">
        <v>0.0</v>
      </c>
      <c r="M132" s="51">
        <v>0.0</v>
      </c>
      <c r="N132" s="58">
        <v>0.0</v>
      </c>
      <c r="O132" s="51">
        <v>0.0</v>
      </c>
      <c r="P132" s="51">
        <v>0.0</v>
      </c>
      <c r="Q132" s="51">
        <v>0.0</v>
      </c>
      <c r="R132" s="51">
        <v>0.0</v>
      </c>
      <c r="S132" s="51">
        <v>0.0</v>
      </c>
      <c r="T132" s="51">
        <v>0.0</v>
      </c>
      <c r="U132" s="51">
        <v>0.0</v>
      </c>
      <c r="V132" s="51">
        <v>0.0</v>
      </c>
      <c r="W132" s="51">
        <v>0.0</v>
      </c>
      <c r="X132" s="51">
        <v>0.0</v>
      </c>
      <c r="Y132" s="56">
        <v>0.0</v>
      </c>
      <c r="Z132" s="51">
        <v>0.0</v>
      </c>
      <c r="AA132" s="51">
        <v>0.0</v>
      </c>
      <c r="AB132" s="51">
        <v>0.0</v>
      </c>
      <c r="AC132" s="51">
        <v>0.0</v>
      </c>
      <c r="AD132" s="51">
        <v>0.0</v>
      </c>
      <c r="AE132" s="51">
        <v>0.0</v>
      </c>
      <c r="AF132" s="51">
        <v>0.0</v>
      </c>
      <c r="AG132" s="51">
        <v>0.0</v>
      </c>
      <c r="AH132" s="51">
        <v>0.0</v>
      </c>
      <c r="AI132" s="51">
        <v>0.0</v>
      </c>
      <c r="AJ132" s="51">
        <v>0.0</v>
      </c>
      <c r="AK132" s="51">
        <v>0.0</v>
      </c>
      <c r="AL132" s="58">
        <v>0.0</v>
      </c>
      <c r="AM132" s="51">
        <v>0.0</v>
      </c>
      <c r="AN132" s="51">
        <v>0.0</v>
      </c>
      <c r="AO132" s="51">
        <v>0.0</v>
      </c>
      <c r="AP132" s="51">
        <v>0.0</v>
      </c>
      <c r="AQ132" s="51">
        <v>0.0</v>
      </c>
      <c r="AR132" s="51">
        <v>0.0</v>
      </c>
      <c r="AS132" s="51">
        <v>0.0</v>
      </c>
      <c r="AT132" s="51">
        <v>0.0</v>
      </c>
      <c r="AU132" s="51">
        <v>0.0</v>
      </c>
      <c r="AV132" s="51">
        <v>0.0</v>
      </c>
      <c r="AW132" s="56">
        <v>0.0</v>
      </c>
      <c r="AX132" s="3"/>
      <c r="AY132" s="55">
        <f t="shared" si="16"/>
        <v>0</v>
      </c>
      <c r="AZ132" s="56">
        <f t="shared" si="17"/>
        <v>0</v>
      </c>
      <c r="BA132" s="55">
        <f t="shared" si="18"/>
        <v>0</v>
      </c>
      <c r="BB132" s="56">
        <f t="shared" si="19"/>
        <v>0</v>
      </c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ht="12.75" customHeight="1">
      <c r="A133" s="19" t="s">
        <v>97</v>
      </c>
      <c r="B133" s="51">
        <v>0.0</v>
      </c>
      <c r="C133" s="51">
        <v>0.0</v>
      </c>
      <c r="D133" s="51">
        <v>0.0</v>
      </c>
      <c r="E133" s="51">
        <v>0.0</v>
      </c>
      <c r="F133" s="51">
        <v>0.0</v>
      </c>
      <c r="G133" s="51">
        <v>0.0</v>
      </c>
      <c r="H133" s="51">
        <v>0.0</v>
      </c>
      <c r="I133" s="51">
        <v>0.0</v>
      </c>
      <c r="J133" s="51">
        <v>0.0</v>
      </c>
      <c r="K133" s="51">
        <v>0.0</v>
      </c>
      <c r="L133" s="51">
        <v>0.0</v>
      </c>
      <c r="M133" s="51">
        <v>0.0</v>
      </c>
      <c r="N133" s="58">
        <v>0.0</v>
      </c>
      <c r="O133" s="51">
        <v>0.0</v>
      </c>
      <c r="P133" s="51">
        <v>0.0</v>
      </c>
      <c r="Q133" s="51">
        <v>0.0</v>
      </c>
      <c r="R133" s="51">
        <v>0.0</v>
      </c>
      <c r="S133" s="51">
        <v>0.0</v>
      </c>
      <c r="T133" s="51">
        <v>0.0</v>
      </c>
      <c r="U133" s="51">
        <v>0.0</v>
      </c>
      <c r="V133" s="51">
        <v>0.0</v>
      </c>
      <c r="W133" s="51">
        <v>0.0</v>
      </c>
      <c r="X133" s="51">
        <v>0.0</v>
      </c>
      <c r="Y133" s="56">
        <v>0.0</v>
      </c>
      <c r="Z133" s="51">
        <v>0.0</v>
      </c>
      <c r="AA133" s="51">
        <v>0.0</v>
      </c>
      <c r="AB133" s="51">
        <v>0.0</v>
      </c>
      <c r="AC133" s="51">
        <v>0.0</v>
      </c>
      <c r="AD133" s="51">
        <v>0.0</v>
      </c>
      <c r="AE133" s="51">
        <v>0.0</v>
      </c>
      <c r="AF133" s="51">
        <v>0.0</v>
      </c>
      <c r="AG133" s="51">
        <v>0.0</v>
      </c>
      <c r="AH133" s="51">
        <v>0.0</v>
      </c>
      <c r="AI133" s="51">
        <v>0.0</v>
      </c>
      <c r="AJ133" s="51">
        <v>0.0</v>
      </c>
      <c r="AK133" s="51">
        <v>0.0</v>
      </c>
      <c r="AL133" s="58">
        <v>0.0</v>
      </c>
      <c r="AM133" s="51">
        <v>0.0</v>
      </c>
      <c r="AN133" s="51">
        <v>0.0</v>
      </c>
      <c r="AO133" s="51">
        <v>0.0</v>
      </c>
      <c r="AP133" s="51">
        <v>0.0</v>
      </c>
      <c r="AQ133" s="51">
        <v>0.0</v>
      </c>
      <c r="AR133" s="51">
        <v>0.0</v>
      </c>
      <c r="AS133" s="51">
        <v>0.0</v>
      </c>
      <c r="AT133" s="51">
        <v>0.0</v>
      </c>
      <c r="AU133" s="51">
        <v>0.0</v>
      </c>
      <c r="AV133" s="51">
        <v>0.0</v>
      </c>
      <c r="AW133" s="56">
        <v>0.0</v>
      </c>
      <c r="AX133" s="3"/>
      <c r="AY133" s="55">
        <f t="shared" si="16"/>
        <v>0</v>
      </c>
      <c r="AZ133" s="56">
        <f t="shared" si="17"/>
        <v>0</v>
      </c>
      <c r="BA133" s="55">
        <f t="shared" si="18"/>
        <v>0</v>
      </c>
      <c r="BB133" s="56">
        <f t="shared" si="19"/>
        <v>0</v>
      </c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ht="12.75" customHeight="1">
      <c r="A134" s="19" t="s">
        <v>98</v>
      </c>
      <c r="B134" s="51">
        <v>0.0</v>
      </c>
      <c r="C134" s="51">
        <v>0.0</v>
      </c>
      <c r="D134" s="51">
        <v>0.0</v>
      </c>
      <c r="E134" s="51">
        <v>0.0</v>
      </c>
      <c r="F134" s="51">
        <v>0.0</v>
      </c>
      <c r="G134" s="51">
        <v>0.0</v>
      </c>
      <c r="H134" s="51">
        <v>0.0</v>
      </c>
      <c r="I134" s="51">
        <v>0.0</v>
      </c>
      <c r="J134" s="51">
        <v>0.0</v>
      </c>
      <c r="K134" s="51">
        <v>0.0</v>
      </c>
      <c r="L134" s="51">
        <v>0.0</v>
      </c>
      <c r="M134" s="51">
        <v>0.0</v>
      </c>
      <c r="N134" s="58">
        <v>0.0</v>
      </c>
      <c r="O134" s="51">
        <v>0.0</v>
      </c>
      <c r="P134" s="51">
        <v>0.0</v>
      </c>
      <c r="Q134" s="51">
        <v>0.0</v>
      </c>
      <c r="R134" s="51">
        <v>0.0</v>
      </c>
      <c r="S134" s="51">
        <v>0.0</v>
      </c>
      <c r="T134" s="51">
        <v>0.0</v>
      </c>
      <c r="U134" s="51">
        <v>0.0</v>
      </c>
      <c r="V134" s="51">
        <v>0.0</v>
      </c>
      <c r="W134" s="51">
        <v>0.0</v>
      </c>
      <c r="X134" s="51">
        <v>0.0</v>
      </c>
      <c r="Y134" s="56">
        <v>0.0</v>
      </c>
      <c r="Z134" s="51">
        <v>0.0</v>
      </c>
      <c r="AA134" s="51">
        <v>0.0</v>
      </c>
      <c r="AB134" s="51">
        <v>0.0</v>
      </c>
      <c r="AC134" s="51">
        <v>0.0</v>
      </c>
      <c r="AD134" s="51">
        <v>0.0</v>
      </c>
      <c r="AE134" s="51">
        <v>0.0</v>
      </c>
      <c r="AF134" s="51">
        <v>0.0</v>
      </c>
      <c r="AG134" s="51">
        <v>0.0</v>
      </c>
      <c r="AH134" s="51">
        <v>0.0</v>
      </c>
      <c r="AI134" s="51">
        <v>0.0</v>
      </c>
      <c r="AJ134" s="51">
        <v>0.0</v>
      </c>
      <c r="AK134" s="51">
        <v>0.0</v>
      </c>
      <c r="AL134" s="58">
        <v>0.0</v>
      </c>
      <c r="AM134" s="51">
        <v>0.0</v>
      </c>
      <c r="AN134" s="51">
        <v>0.0</v>
      </c>
      <c r="AO134" s="51">
        <v>0.0</v>
      </c>
      <c r="AP134" s="51">
        <v>0.0</v>
      </c>
      <c r="AQ134" s="51">
        <v>0.0</v>
      </c>
      <c r="AR134" s="51">
        <v>0.0</v>
      </c>
      <c r="AS134" s="51">
        <v>0.0</v>
      </c>
      <c r="AT134" s="51">
        <v>0.0</v>
      </c>
      <c r="AU134" s="51">
        <v>0.0</v>
      </c>
      <c r="AV134" s="51">
        <v>0.0</v>
      </c>
      <c r="AW134" s="56">
        <v>0.0</v>
      </c>
      <c r="AX134" s="3"/>
      <c r="AY134" s="55">
        <f t="shared" si="16"/>
        <v>0</v>
      </c>
      <c r="AZ134" s="56">
        <f t="shared" si="17"/>
        <v>0</v>
      </c>
      <c r="BA134" s="55">
        <f t="shared" si="18"/>
        <v>0</v>
      </c>
      <c r="BB134" s="56">
        <f t="shared" si="19"/>
        <v>0</v>
      </c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ht="12.75" customHeight="1">
      <c r="A135" s="19" t="s">
        <v>99</v>
      </c>
      <c r="B135" s="51">
        <v>0.0</v>
      </c>
      <c r="C135" s="51">
        <v>0.0</v>
      </c>
      <c r="D135" s="51">
        <v>0.0</v>
      </c>
      <c r="E135" s="51">
        <v>0.0</v>
      </c>
      <c r="F135" s="51">
        <v>0.0</v>
      </c>
      <c r="G135" s="51">
        <v>0.0</v>
      </c>
      <c r="H135" s="51">
        <v>0.0</v>
      </c>
      <c r="I135" s="51">
        <v>0.0</v>
      </c>
      <c r="J135" s="51">
        <v>0.0</v>
      </c>
      <c r="K135" s="51">
        <v>0.0</v>
      </c>
      <c r="L135" s="51">
        <v>0.0</v>
      </c>
      <c r="M135" s="51">
        <v>0.0</v>
      </c>
      <c r="N135" s="58">
        <v>0.0</v>
      </c>
      <c r="O135" s="51">
        <v>0.0</v>
      </c>
      <c r="P135" s="51">
        <v>0.0</v>
      </c>
      <c r="Q135" s="51">
        <v>0.0</v>
      </c>
      <c r="R135" s="51">
        <v>0.0</v>
      </c>
      <c r="S135" s="51">
        <v>0.0</v>
      </c>
      <c r="T135" s="51">
        <v>0.0</v>
      </c>
      <c r="U135" s="51">
        <v>0.0</v>
      </c>
      <c r="V135" s="51">
        <v>0.0</v>
      </c>
      <c r="W135" s="51">
        <v>0.0</v>
      </c>
      <c r="X135" s="51">
        <v>0.0</v>
      </c>
      <c r="Y135" s="56">
        <v>0.0</v>
      </c>
      <c r="Z135" s="51">
        <v>0.0</v>
      </c>
      <c r="AA135" s="51">
        <v>0.0</v>
      </c>
      <c r="AB135" s="51">
        <v>0.0</v>
      </c>
      <c r="AC135" s="51">
        <v>0.0</v>
      </c>
      <c r="AD135" s="51">
        <v>0.0</v>
      </c>
      <c r="AE135" s="51">
        <v>0.0</v>
      </c>
      <c r="AF135" s="51">
        <v>0.0</v>
      </c>
      <c r="AG135" s="51">
        <v>0.0</v>
      </c>
      <c r="AH135" s="51">
        <v>0.0</v>
      </c>
      <c r="AI135" s="51">
        <v>0.0</v>
      </c>
      <c r="AJ135" s="51">
        <v>0.0</v>
      </c>
      <c r="AK135" s="51">
        <v>0.0</v>
      </c>
      <c r="AL135" s="58">
        <v>0.0</v>
      </c>
      <c r="AM135" s="51">
        <v>0.0</v>
      </c>
      <c r="AN135" s="51">
        <v>0.0</v>
      </c>
      <c r="AO135" s="51">
        <v>0.0</v>
      </c>
      <c r="AP135" s="51">
        <v>0.0</v>
      </c>
      <c r="AQ135" s="51">
        <v>0.0</v>
      </c>
      <c r="AR135" s="51">
        <v>0.0</v>
      </c>
      <c r="AS135" s="51">
        <v>0.0</v>
      </c>
      <c r="AT135" s="51">
        <v>0.0</v>
      </c>
      <c r="AU135" s="51">
        <v>0.0</v>
      </c>
      <c r="AV135" s="51">
        <v>0.0</v>
      </c>
      <c r="AW135" s="56">
        <v>0.0</v>
      </c>
      <c r="AX135" s="3"/>
      <c r="AY135" s="55">
        <f t="shared" si="16"/>
        <v>0</v>
      </c>
      <c r="AZ135" s="56">
        <f t="shared" si="17"/>
        <v>0</v>
      </c>
      <c r="BA135" s="55">
        <f t="shared" si="18"/>
        <v>0</v>
      </c>
      <c r="BB135" s="56">
        <f t="shared" si="19"/>
        <v>0</v>
      </c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ht="12.75" customHeight="1">
      <c r="A136" s="19" t="s">
        <v>100</v>
      </c>
      <c r="B136" s="51">
        <v>0.0</v>
      </c>
      <c r="C136" s="51">
        <v>0.0</v>
      </c>
      <c r="D136" s="51">
        <v>0.0</v>
      </c>
      <c r="E136" s="51">
        <v>0.0</v>
      </c>
      <c r="F136" s="51">
        <v>0.0</v>
      </c>
      <c r="G136" s="51">
        <v>0.0</v>
      </c>
      <c r="H136" s="51">
        <v>0.0</v>
      </c>
      <c r="I136" s="51">
        <v>0.0</v>
      </c>
      <c r="J136" s="51">
        <v>0.0</v>
      </c>
      <c r="K136" s="51">
        <v>0.0</v>
      </c>
      <c r="L136" s="51">
        <v>0.0</v>
      </c>
      <c r="M136" s="51">
        <v>0.0</v>
      </c>
      <c r="N136" s="58">
        <v>0.0</v>
      </c>
      <c r="O136" s="51">
        <v>0.0</v>
      </c>
      <c r="P136" s="51">
        <v>0.0</v>
      </c>
      <c r="Q136" s="51">
        <v>0.0</v>
      </c>
      <c r="R136" s="51">
        <v>0.0</v>
      </c>
      <c r="S136" s="51">
        <v>0.0</v>
      </c>
      <c r="T136" s="51">
        <v>0.0</v>
      </c>
      <c r="U136" s="51">
        <v>0.0</v>
      </c>
      <c r="V136" s="51">
        <v>0.0</v>
      </c>
      <c r="W136" s="51">
        <v>0.0</v>
      </c>
      <c r="X136" s="51">
        <v>0.0</v>
      </c>
      <c r="Y136" s="56">
        <v>0.0</v>
      </c>
      <c r="Z136" s="51">
        <v>0.0</v>
      </c>
      <c r="AA136" s="51">
        <v>0.0</v>
      </c>
      <c r="AB136" s="51">
        <v>0.0</v>
      </c>
      <c r="AC136" s="51">
        <v>0.0</v>
      </c>
      <c r="AD136" s="51">
        <v>0.0</v>
      </c>
      <c r="AE136" s="51">
        <v>0.0</v>
      </c>
      <c r="AF136" s="51">
        <v>0.0</v>
      </c>
      <c r="AG136" s="51">
        <v>0.0</v>
      </c>
      <c r="AH136" s="51">
        <v>0.0</v>
      </c>
      <c r="AI136" s="51">
        <v>0.0</v>
      </c>
      <c r="AJ136" s="51">
        <v>0.0</v>
      </c>
      <c r="AK136" s="51">
        <v>0.0</v>
      </c>
      <c r="AL136" s="58">
        <v>0.0</v>
      </c>
      <c r="AM136" s="51">
        <v>0.0</v>
      </c>
      <c r="AN136" s="51">
        <v>0.0</v>
      </c>
      <c r="AO136" s="51">
        <v>0.0</v>
      </c>
      <c r="AP136" s="51">
        <v>0.0</v>
      </c>
      <c r="AQ136" s="51">
        <v>0.0</v>
      </c>
      <c r="AR136" s="51">
        <v>0.0</v>
      </c>
      <c r="AS136" s="51">
        <v>0.0</v>
      </c>
      <c r="AT136" s="51">
        <v>0.0</v>
      </c>
      <c r="AU136" s="51">
        <v>0.0</v>
      </c>
      <c r="AV136" s="51">
        <v>0.0</v>
      </c>
      <c r="AW136" s="56">
        <v>0.0</v>
      </c>
      <c r="AX136" s="3"/>
      <c r="AY136" s="55">
        <f t="shared" si="16"/>
        <v>0</v>
      </c>
      <c r="AZ136" s="56">
        <f t="shared" si="17"/>
        <v>0</v>
      </c>
      <c r="BA136" s="55">
        <f t="shared" si="18"/>
        <v>0</v>
      </c>
      <c r="BB136" s="56">
        <f t="shared" si="19"/>
        <v>0</v>
      </c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7" ht="12.75" customHeight="1">
      <c r="A137" s="19" t="s">
        <v>101</v>
      </c>
      <c r="B137" s="51">
        <v>0.0</v>
      </c>
      <c r="C137" s="51">
        <v>0.0</v>
      </c>
      <c r="D137" s="51">
        <v>0.0</v>
      </c>
      <c r="E137" s="51">
        <v>0.0</v>
      </c>
      <c r="F137" s="51">
        <v>0.0</v>
      </c>
      <c r="G137" s="51">
        <v>0.0</v>
      </c>
      <c r="H137" s="51">
        <v>0.0</v>
      </c>
      <c r="I137" s="51">
        <v>0.0</v>
      </c>
      <c r="J137" s="51">
        <v>0.0</v>
      </c>
      <c r="K137" s="51">
        <v>0.0</v>
      </c>
      <c r="L137" s="51">
        <v>0.0</v>
      </c>
      <c r="M137" s="51">
        <v>0.0</v>
      </c>
      <c r="N137" s="58">
        <v>0.0</v>
      </c>
      <c r="O137" s="51">
        <v>0.0</v>
      </c>
      <c r="P137" s="51">
        <v>0.0</v>
      </c>
      <c r="Q137" s="51">
        <v>0.0</v>
      </c>
      <c r="R137" s="51">
        <v>0.0</v>
      </c>
      <c r="S137" s="51">
        <v>0.0</v>
      </c>
      <c r="T137" s="51">
        <v>0.0</v>
      </c>
      <c r="U137" s="51">
        <v>0.0</v>
      </c>
      <c r="V137" s="51">
        <v>0.0</v>
      </c>
      <c r="W137" s="51">
        <v>0.0</v>
      </c>
      <c r="X137" s="51">
        <v>0.0</v>
      </c>
      <c r="Y137" s="56">
        <v>0.0</v>
      </c>
      <c r="Z137" s="51">
        <v>0.0</v>
      </c>
      <c r="AA137" s="51">
        <v>0.0</v>
      </c>
      <c r="AB137" s="51">
        <v>0.0</v>
      </c>
      <c r="AC137" s="51">
        <v>0.0</v>
      </c>
      <c r="AD137" s="51">
        <v>0.0</v>
      </c>
      <c r="AE137" s="51">
        <v>0.0</v>
      </c>
      <c r="AF137" s="51">
        <v>0.0</v>
      </c>
      <c r="AG137" s="51">
        <v>0.0</v>
      </c>
      <c r="AH137" s="51">
        <v>0.0</v>
      </c>
      <c r="AI137" s="51">
        <v>0.0</v>
      </c>
      <c r="AJ137" s="51">
        <v>0.0</v>
      </c>
      <c r="AK137" s="51">
        <v>0.0</v>
      </c>
      <c r="AL137" s="58">
        <v>0.0</v>
      </c>
      <c r="AM137" s="51">
        <v>0.0</v>
      </c>
      <c r="AN137" s="51">
        <v>0.0</v>
      </c>
      <c r="AO137" s="51">
        <v>0.0</v>
      </c>
      <c r="AP137" s="51">
        <v>0.0</v>
      </c>
      <c r="AQ137" s="51">
        <v>0.0</v>
      </c>
      <c r="AR137" s="51">
        <v>0.0</v>
      </c>
      <c r="AS137" s="51">
        <v>0.0</v>
      </c>
      <c r="AT137" s="51">
        <v>0.0</v>
      </c>
      <c r="AU137" s="51">
        <v>0.0</v>
      </c>
      <c r="AV137" s="51">
        <v>0.0</v>
      </c>
      <c r="AW137" s="56">
        <v>0.0</v>
      </c>
      <c r="AX137" s="3"/>
      <c r="AY137" s="55">
        <f t="shared" si="16"/>
        <v>0</v>
      </c>
      <c r="AZ137" s="56">
        <f t="shared" si="17"/>
        <v>0</v>
      </c>
      <c r="BA137" s="55">
        <f t="shared" si="18"/>
        <v>0</v>
      </c>
      <c r="BB137" s="56">
        <f t="shared" si="19"/>
        <v>0</v>
      </c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</row>
    <row r="138" ht="12.75" customHeight="1">
      <c r="A138" s="57" t="s">
        <v>26</v>
      </c>
      <c r="B138" s="51">
        <v>0.0</v>
      </c>
      <c r="C138" s="51">
        <v>0.0</v>
      </c>
      <c r="D138" s="51">
        <v>0.0</v>
      </c>
      <c r="E138" s="51">
        <v>0.0</v>
      </c>
      <c r="F138" s="51">
        <v>0.0</v>
      </c>
      <c r="G138" s="51">
        <v>0.0</v>
      </c>
      <c r="H138" s="51">
        <v>0.0</v>
      </c>
      <c r="I138" s="51">
        <v>0.0</v>
      </c>
      <c r="J138" s="51">
        <v>0.0</v>
      </c>
      <c r="K138" s="51">
        <v>0.0</v>
      </c>
      <c r="L138" s="51">
        <v>0.0</v>
      </c>
      <c r="M138" s="51">
        <v>0.0</v>
      </c>
      <c r="N138" s="58">
        <v>0.0</v>
      </c>
      <c r="O138" s="51">
        <v>0.0</v>
      </c>
      <c r="P138" s="51">
        <v>0.0</v>
      </c>
      <c r="Q138" s="51">
        <v>0.0</v>
      </c>
      <c r="R138" s="51">
        <v>0.0</v>
      </c>
      <c r="S138" s="51">
        <v>0.0</v>
      </c>
      <c r="T138" s="51">
        <v>0.0</v>
      </c>
      <c r="U138" s="51">
        <v>0.0</v>
      </c>
      <c r="V138" s="51">
        <v>0.0</v>
      </c>
      <c r="W138" s="51">
        <v>0.0</v>
      </c>
      <c r="X138" s="51">
        <v>0.0</v>
      </c>
      <c r="Y138" s="56">
        <v>0.0</v>
      </c>
      <c r="Z138" s="51">
        <v>0.0</v>
      </c>
      <c r="AA138" s="51">
        <v>0.0</v>
      </c>
      <c r="AB138" s="51">
        <v>0.0</v>
      </c>
      <c r="AC138" s="51">
        <v>0.0</v>
      </c>
      <c r="AD138" s="51">
        <v>0.0</v>
      </c>
      <c r="AE138" s="51">
        <v>0.0</v>
      </c>
      <c r="AF138" s="51">
        <v>0.0</v>
      </c>
      <c r="AG138" s="51">
        <v>0.0</v>
      </c>
      <c r="AH138" s="51">
        <v>0.0</v>
      </c>
      <c r="AI138" s="51">
        <v>0.0</v>
      </c>
      <c r="AJ138" s="51">
        <v>0.0</v>
      </c>
      <c r="AK138" s="51">
        <v>0.0</v>
      </c>
      <c r="AL138" s="58">
        <v>0.0</v>
      </c>
      <c r="AM138" s="51">
        <v>0.0</v>
      </c>
      <c r="AN138" s="51">
        <v>0.0</v>
      </c>
      <c r="AO138" s="51">
        <v>0.0</v>
      </c>
      <c r="AP138" s="51">
        <v>0.0</v>
      </c>
      <c r="AQ138" s="51">
        <v>0.0</v>
      </c>
      <c r="AR138" s="51">
        <v>0.0</v>
      </c>
      <c r="AS138" s="51">
        <v>0.0</v>
      </c>
      <c r="AT138" s="51">
        <v>0.0</v>
      </c>
      <c r="AU138" s="51">
        <v>0.0</v>
      </c>
      <c r="AV138" s="51">
        <v>0.0</v>
      </c>
      <c r="AW138" s="56">
        <v>0.0</v>
      </c>
      <c r="AX138" s="3"/>
      <c r="AY138" s="55">
        <f t="shared" si="16"/>
        <v>0</v>
      </c>
      <c r="AZ138" s="56">
        <f t="shared" si="17"/>
        <v>0</v>
      </c>
      <c r="BA138" s="55">
        <f t="shared" si="18"/>
        <v>0</v>
      </c>
      <c r="BB138" s="56">
        <f t="shared" si="19"/>
        <v>0</v>
      </c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</row>
    <row r="139" ht="12.75" customHeight="1">
      <c r="A139" s="19" t="s">
        <v>102</v>
      </c>
      <c r="B139" s="51">
        <v>0.0</v>
      </c>
      <c r="C139" s="51">
        <v>0.0</v>
      </c>
      <c r="D139" s="51">
        <v>0.0</v>
      </c>
      <c r="E139" s="51">
        <v>0.0</v>
      </c>
      <c r="F139" s="51">
        <v>0.0</v>
      </c>
      <c r="G139" s="51">
        <v>0.0</v>
      </c>
      <c r="H139" s="51">
        <v>0.0</v>
      </c>
      <c r="I139" s="51">
        <v>0.0</v>
      </c>
      <c r="J139" s="51">
        <v>0.0</v>
      </c>
      <c r="K139" s="51">
        <v>0.0</v>
      </c>
      <c r="L139" s="51">
        <v>0.0</v>
      </c>
      <c r="M139" s="51">
        <v>0.0</v>
      </c>
      <c r="N139" s="58">
        <v>0.0</v>
      </c>
      <c r="O139" s="51">
        <v>0.0</v>
      </c>
      <c r="P139" s="51">
        <v>0.0</v>
      </c>
      <c r="Q139" s="51">
        <v>0.0</v>
      </c>
      <c r="R139" s="51">
        <v>0.0</v>
      </c>
      <c r="S139" s="51">
        <v>0.0</v>
      </c>
      <c r="T139" s="51">
        <v>0.0</v>
      </c>
      <c r="U139" s="51">
        <v>0.0</v>
      </c>
      <c r="V139" s="51">
        <v>0.0</v>
      </c>
      <c r="W139" s="51">
        <v>0.0</v>
      </c>
      <c r="X139" s="51">
        <v>0.0</v>
      </c>
      <c r="Y139" s="56">
        <v>0.0</v>
      </c>
      <c r="Z139" s="51">
        <v>0.0</v>
      </c>
      <c r="AA139" s="51">
        <v>0.0</v>
      </c>
      <c r="AB139" s="51">
        <v>0.0</v>
      </c>
      <c r="AC139" s="51">
        <v>0.0</v>
      </c>
      <c r="AD139" s="51">
        <v>0.0</v>
      </c>
      <c r="AE139" s="51">
        <v>0.0</v>
      </c>
      <c r="AF139" s="51">
        <v>0.0</v>
      </c>
      <c r="AG139" s="51">
        <v>0.0</v>
      </c>
      <c r="AH139" s="51">
        <v>0.0</v>
      </c>
      <c r="AI139" s="51">
        <v>0.0</v>
      </c>
      <c r="AJ139" s="51">
        <v>0.0</v>
      </c>
      <c r="AK139" s="51">
        <v>0.0</v>
      </c>
      <c r="AL139" s="58">
        <v>0.0</v>
      </c>
      <c r="AM139" s="51">
        <v>0.0</v>
      </c>
      <c r="AN139" s="51">
        <v>0.0</v>
      </c>
      <c r="AO139" s="51">
        <v>0.0</v>
      </c>
      <c r="AP139" s="51">
        <v>0.0</v>
      </c>
      <c r="AQ139" s="51">
        <v>0.0</v>
      </c>
      <c r="AR139" s="51">
        <v>0.0</v>
      </c>
      <c r="AS139" s="51">
        <v>0.0</v>
      </c>
      <c r="AT139" s="51">
        <v>0.0</v>
      </c>
      <c r="AU139" s="51">
        <v>0.0</v>
      </c>
      <c r="AV139" s="51">
        <v>0.0</v>
      </c>
      <c r="AW139" s="56">
        <v>0.0</v>
      </c>
      <c r="AX139" s="3"/>
      <c r="AY139" s="55">
        <f t="shared" si="16"/>
        <v>0</v>
      </c>
      <c r="AZ139" s="56">
        <f t="shared" si="17"/>
        <v>0</v>
      </c>
      <c r="BA139" s="55">
        <f t="shared" si="18"/>
        <v>0</v>
      </c>
      <c r="BB139" s="56">
        <f t="shared" si="19"/>
        <v>0</v>
      </c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</row>
    <row r="140" ht="12.75" customHeight="1">
      <c r="A140" s="77" t="s">
        <v>42</v>
      </c>
      <c r="B140" s="51">
        <v>0.0</v>
      </c>
      <c r="C140" s="51">
        <v>0.0</v>
      </c>
      <c r="D140" s="51">
        <v>0.0</v>
      </c>
      <c r="E140" s="51">
        <v>0.0</v>
      </c>
      <c r="F140" s="51">
        <v>0.0</v>
      </c>
      <c r="G140" s="51">
        <v>0.0</v>
      </c>
      <c r="H140" s="51">
        <v>0.0</v>
      </c>
      <c r="I140" s="51">
        <v>0.0</v>
      </c>
      <c r="J140" s="51">
        <v>0.0</v>
      </c>
      <c r="K140" s="51">
        <v>0.0</v>
      </c>
      <c r="L140" s="51">
        <v>0.0</v>
      </c>
      <c r="M140" s="51">
        <v>0.0</v>
      </c>
      <c r="N140" s="58">
        <v>0.0</v>
      </c>
      <c r="O140" s="51">
        <v>0.0</v>
      </c>
      <c r="P140" s="51">
        <v>0.0</v>
      </c>
      <c r="Q140" s="51">
        <v>0.0</v>
      </c>
      <c r="R140" s="51">
        <v>0.0</v>
      </c>
      <c r="S140" s="51">
        <v>0.0</v>
      </c>
      <c r="T140" s="51">
        <v>0.0</v>
      </c>
      <c r="U140" s="51">
        <v>0.0</v>
      </c>
      <c r="V140" s="51">
        <v>0.0</v>
      </c>
      <c r="W140" s="51">
        <v>0.0</v>
      </c>
      <c r="X140" s="51">
        <v>0.0</v>
      </c>
      <c r="Y140" s="56">
        <v>0.0</v>
      </c>
      <c r="Z140" s="51">
        <v>0.0</v>
      </c>
      <c r="AA140" s="51">
        <v>0.0</v>
      </c>
      <c r="AB140" s="51">
        <v>0.0</v>
      </c>
      <c r="AC140" s="51">
        <v>0.0</v>
      </c>
      <c r="AD140" s="51">
        <v>0.0</v>
      </c>
      <c r="AE140" s="51">
        <v>0.0</v>
      </c>
      <c r="AF140" s="51">
        <v>0.0</v>
      </c>
      <c r="AG140" s="51">
        <v>0.0</v>
      </c>
      <c r="AH140" s="51">
        <v>0.0</v>
      </c>
      <c r="AI140" s="51">
        <v>0.0</v>
      </c>
      <c r="AJ140" s="51">
        <v>0.0</v>
      </c>
      <c r="AK140" s="51">
        <v>0.0</v>
      </c>
      <c r="AL140" s="58">
        <v>0.0</v>
      </c>
      <c r="AM140" s="51">
        <v>0.0</v>
      </c>
      <c r="AN140" s="51">
        <v>0.0</v>
      </c>
      <c r="AO140" s="51">
        <v>0.0</v>
      </c>
      <c r="AP140" s="51">
        <v>0.0</v>
      </c>
      <c r="AQ140" s="51">
        <v>0.0</v>
      </c>
      <c r="AR140" s="51">
        <v>0.0</v>
      </c>
      <c r="AS140" s="51">
        <v>0.0</v>
      </c>
      <c r="AT140" s="51">
        <v>0.0</v>
      </c>
      <c r="AU140" s="51">
        <v>0.0</v>
      </c>
      <c r="AV140" s="51">
        <v>0.0</v>
      </c>
      <c r="AW140" s="56">
        <v>0.0</v>
      </c>
      <c r="AX140" s="3"/>
      <c r="AY140" s="55">
        <f t="shared" si="16"/>
        <v>0</v>
      </c>
      <c r="AZ140" s="56">
        <f t="shared" si="17"/>
        <v>0</v>
      </c>
      <c r="BA140" s="55">
        <f t="shared" si="18"/>
        <v>0</v>
      </c>
      <c r="BB140" s="56">
        <f t="shared" si="19"/>
        <v>0</v>
      </c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</row>
    <row r="141" ht="12.75" customHeight="1">
      <c r="A141" s="70" t="s">
        <v>43</v>
      </c>
      <c r="B141" s="71">
        <f t="shared" ref="B141:AW141" si="20">SUM(B130:B140)</f>
        <v>0</v>
      </c>
      <c r="C141" s="71">
        <f t="shared" si="20"/>
        <v>0</v>
      </c>
      <c r="D141" s="71">
        <f t="shared" si="20"/>
        <v>0</v>
      </c>
      <c r="E141" s="71">
        <f t="shared" si="20"/>
        <v>0</v>
      </c>
      <c r="F141" s="71">
        <f t="shared" si="20"/>
        <v>0</v>
      </c>
      <c r="G141" s="71">
        <f t="shared" si="20"/>
        <v>0</v>
      </c>
      <c r="H141" s="71">
        <f t="shared" si="20"/>
        <v>0</v>
      </c>
      <c r="I141" s="71">
        <f t="shared" si="20"/>
        <v>0</v>
      </c>
      <c r="J141" s="71">
        <f t="shared" si="20"/>
        <v>0</v>
      </c>
      <c r="K141" s="71">
        <f t="shared" si="20"/>
        <v>0</v>
      </c>
      <c r="L141" s="71">
        <f t="shared" si="20"/>
        <v>0</v>
      </c>
      <c r="M141" s="71">
        <f t="shared" si="20"/>
        <v>0</v>
      </c>
      <c r="N141" s="73">
        <f t="shared" si="20"/>
        <v>0</v>
      </c>
      <c r="O141" s="71">
        <f t="shared" si="20"/>
        <v>0</v>
      </c>
      <c r="P141" s="71">
        <f t="shared" si="20"/>
        <v>0</v>
      </c>
      <c r="Q141" s="71">
        <f t="shared" si="20"/>
        <v>0</v>
      </c>
      <c r="R141" s="71">
        <f t="shared" si="20"/>
        <v>0</v>
      </c>
      <c r="S141" s="71">
        <f t="shared" si="20"/>
        <v>0</v>
      </c>
      <c r="T141" s="71">
        <f t="shared" si="20"/>
        <v>0</v>
      </c>
      <c r="U141" s="71">
        <f t="shared" si="20"/>
        <v>0</v>
      </c>
      <c r="V141" s="71">
        <f t="shared" si="20"/>
        <v>0</v>
      </c>
      <c r="W141" s="71">
        <f t="shared" si="20"/>
        <v>0</v>
      </c>
      <c r="X141" s="71">
        <f t="shared" si="20"/>
        <v>0</v>
      </c>
      <c r="Y141" s="72">
        <f t="shared" si="20"/>
        <v>0</v>
      </c>
      <c r="Z141" s="71">
        <f t="shared" si="20"/>
        <v>0</v>
      </c>
      <c r="AA141" s="71">
        <f t="shared" si="20"/>
        <v>0</v>
      </c>
      <c r="AB141" s="71">
        <f t="shared" si="20"/>
        <v>0</v>
      </c>
      <c r="AC141" s="71">
        <f t="shared" si="20"/>
        <v>0</v>
      </c>
      <c r="AD141" s="71">
        <f t="shared" si="20"/>
        <v>0</v>
      </c>
      <c r="AE141" s="71">
        <f t="shared" si="20"/>
        <v>0</v>
      </c>
      <c r="AF141" s="71">
        <f t="shared" si="20"/>
        <v>0</v>
      </c>
      <c r="AG141" s="71">
        <f t="shared" si="20"/>
        <v>0</v>
      </c>
      <c r="AH141" s="71">
        <f t="shared" si="20"/>
        <v>0</v>
      </c>
      <c r="AI141" s="71">
        <f t="shared" si="20"/>
        <v>0</v>
      </c>
      <c r="AJ141" s="71">
        <f t="shared" si="20"/>
        <v>0</v>
      </c>
      <c r="AK141" s="71">
        <f t="shared" si="20"/>
        <v>0</v>
      </c>
      <c r="AL141" s="73">
        <f t="shared" si="20"/>
        <v>0</v>
      </c>
      <c r="AM141" s="71">
        <f t="shared" si="20"/>
        <v>0</v>
      </c>
      <c r="AN141" s="71">
        <f t="shared" si="20"/>
        <v>0</v>
      </c>
      <c r="AO141" s="71">
        <f t="shared" si="20"/>
        <v>0</v>
      </c>
      <c r="AP141" s="71">
        <f t="shared" si="20"/>
        <v>0</v>
      </c>
      <c r="AQ141" s="71">
        <f t="shared" si="20"/>
        <v>0</v>
      </c>
      <c r="AR141" s="71">
        <f t="shared" si="20"/>
        <v>0</v>
      </c>
      <c r="AS141" s="71">
        <f t="shared" si="20"/>
        <v>0</v>
      </c>
      <c r="AT141" s="71">
        <f t="shared" si="20"/>
        <v>0</v>
      </c>
      <c r="AU141" s="71">
        <f t="shared" si="20"/>
        <v>0</v>
      </c>
      <c r="AV141" s="71">
        <f t="shared" si="20"/>
        <v>0</v>
      </c>
      <c r="AW141" s="72">
        <f t="shared" si="20"/>
        <v>0</v>
      </c>
      <c r="AX141" s="3"/>
      <c r="AY141" s="74">
        <f t="shared" si="16"/>
        <v>0</v>
      </c>
      <c r="AZ141" s="75">
        <f t="shared" si="17"/>
        <v>0</v>
      </c>
      <c r="BA141" s="74">
        <f t="shared" si="18"/>
        <v>0</v>
      </c>
      <c r="BB141" s="75">
        <f t="shared" si="19"/>
        <v>0</v>
      </c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</row>
    <row r="142" ht="12.75" customHeight="1">
      <c r="A142" s="3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8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6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8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6"/>
      <c r="AX142" s="3"/>
      <c r="AY142" s="22"/>
      <c r="AZ142" s="23"/>
      <c r="BA142" s="22"/>
      <c r="BB142" s="2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</row>
    <row r="143" ht="12.75" customHeight="1">
      <c r="A143" s="194" t="s">
        <v>44</v>
      </c>
      <c r="B143" s="195">
        <f t="shared" ref="B143:AW143" si="21">B141+B125</f>
        <v>0</v>
      </c>
      <c r="C143" s="79">
        <f t="shared" si="21"/>
        <v>0</v>
      </c>
      <c r="D143" s="79">
        <f t="shared" si="21"/>
        <v>0</v>
      </c>
      <c r="E143" s="79">
        <f t="shared" si="21"/>
        <v>0</v>
      </c>
      <c r="F143" s="79">
        <f t="shared" si="21"/>
        <v>0</v>
      </c>
      <c r="G143" s="79">
        <f t="shared" si="21"/>
        <v>0</v>
      </c>
      <c r="H143" s="79">
        <f t="shared" si="21"/>
        <v>0</v>
      </c>
      <c r="I143" s="79">
        <f t="shared" si="21"/>
        <v>0</v>
      </c>
      <c r="J143" s="79">
        <f t="shared" si="21"/>
        <v>0</v>
      </c>
      <c r="K143" s="79">
        <f t="shared" si="21"/>
        <v>0</v>
      </c>
      <c r="L143" s="79">
        <f t="shared" si="21"/>
        <v>0</v>
      </c>
      <c r="M143" s="79">
        <f t="shared" si="21"/>
        <v>0</v>
      </c>
      <c r="N143" s="81">
        <f t="shared" si="21"/>
        <v>0</v>
      </c>
      <c r="O143" s="79">
        <f t="shared" si="21"/>
        <v>0</v>
      </c>
      <c r="P143" s="79">
        <f t="shared" si="21"/>
        <v>0</v>
      </c>
      <c r="Q143" s="79">
        <f t="shared" si="21"/>
        <v>0</v>
      </c>
      <c r="R143" s="79">
        <f t="shared" si="21"/>
        <v>0</v>
      </c>
      <c r="S143" s="79">
        <f t="shared" si="21"/>
        <v>0</v>
      </c>
      <c r="T143" s="79">
        <f t="shared" si="21"/>
        <v>0</v>
      </c>
      <c r="U143" s="79">
        <f t="shared" si="21"/>
        <v>0</v>
      </c>
      <c r="V143" s="79">
        <f t="shared" si="21"/>
        <v>0</v>
      </c>
      <c r="W143" s="79">
        <f t="shared" si="21"/>
        <v>0</v>
      </c>
      <c r="X143" s="79">
        <f t="shared" si="21"/>
        <v>0</v>
      </c>
      <c r="Y143" s="80">
        <f t="shared" si="21"/>
        <v>0</v>
      </c>
      <c r="Z143" s="79">
        <f t="shared" si="21"/>
        <v>0</v>
      </c>
      <c r="AA143" s="79">
        <f t="shared" si="21"/>
        <v>0</v>
      </c>
      <c r="AB143" s="79">
        <f t="shared" si="21"/>
        <v>0</v>
      </c>
      <c r="AC143" s="79">
        <f t="shared" si="21"/>
        <v>0</v>
      </c>
      <c r="AD143" s="79">
        <f t="shared" si="21"/>
        <v>0</v>
      </c>
      <c r="AE143" s="79">
        <f t="shared" si="21"/>
        <v>0</v>
      </c>
      <c r="AF143" s="79">
        <f t="shared" si="21"/>
        <v>0</v>
      </c>
      <c r="AG143" s="79">
        <f t="shared" si="21"/>
        <v>0</v>
      </c>
      <c r="AH143" s="79">
        <f t="shared" si="21"/>
        <v>0</v>
      </c>
      <c r="AI143" s="79">
        <f t="shared" si="21"/>
        <v>0</v>
      </c>
      <c r="AJ143" s="79">
        <f t="shared" si="21"/>
        <v>0</v>
      </c>
      <c r="AK143" s="79">
        <f t="shared" si="21"/>
        <v>0</v>
      </c>
      <c r="AL143" s="81">
        <f t="shared" si="21"/>
        <v>0</v>
      </c>
      <c r="AM143" s="79">
        <f t="shared" si="21"/>
        <v>0</v>
      </c>
      <c r="AN143" s="79">
        <f t="shared" si="21"/>
        <v>0</v>
      </c>
      <c r="AO143" s="79">
        <f t="shared" si="21"/>
        <v>0</v>
      </c>
      <c r="AP143" s="79">
        <f t="shared" si="21"/>
        <v>0</v>
      </c>
      <c r="AQ143" s="79">
        <f t="shared" si="21"/>
        <v>0</v>
      </c>
      <c r="AR143" s="79">
        <f t="shared" si="21"/>
        <v>0</v>
      </c>
      <c r="AS143" s="79">
        <f t="shared" si="21"/>
        <v>0</v>
      </c>
      <c r="AT143" s="79">
        <f t="shared" si="21"/>
        <v>0</v>
      </c>
      <c r="AU143" s="79">
        <f t="shared" si="21"/>
        <v>0</v>
      </c>
      <c r="AV143" s="79">
        <f t="shared" si="21"/>
        <v>0</v>
      </c>
      <c r="AW143" s="80">
        <f t="shared" si="21"/>
        <v>0</v>
      </c>
      <c r="AX143" s="3"/>
      <c r="AY143" s="82">
        <f>sum(B143:M143)</f>
        <v>0</v>
      </c>
      <c r="AZ143" s="83">
        <f>sum(N143:Y143)</f>
        <v>0</v>
      </c>
      <c r="BA143" s="82">
        <f>sum(Z143:AK143)</f>
        <v>0</v>
      </c>
      <c r="BB143" s="83">
        <f>sum(AL143:AW143)</f>
        <v>0</v>
      </c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</row>
    <row r="144" ht="12.75" customHeight="1">
      <c r="A144" s="16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8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6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8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6"/>
      <c r="AX144" s="3"/>
      <c r="AY144" s="22"/>
      <c r="AZ144" s="23"/>
      <c r="BA144" s="22"/>
      <c r="BB144" s="2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</row>
    <row r="145" ht="12.75" customHeight="1">
      <c r="A145" s="196" t="s">
        <v>45</v>
      </c>
      <c r="B145" s="85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8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6"/>
      <c r="Z145" s="85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8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6"/>
      <c r="AX145" s="3"/>
      <c r="AY145" s="22"/>
      <c r="AZ145" s="23"/>
      <c r="BA145" s="22"/>
      <c r="BB145" s="2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</row>
    <row r="146" ht="12.75" customHeight="1">
      <c r="A146" s="94" t="s">
        <v>46</v>
      </c>
      <c r="B146" s="66">
        <v>0.0</v>
      </c>
      <c r="C146" s="66">
        <v>0.0</v>
      </c>
      <c r="D146" s="66">
        <v>0.0</v>
      </c>
      <c r="E146" s="66">
        <v>0.0</v>
      </c>
      <c r="F146" s="66">
        <v>0.0</v>
      </c>
      <c r="G146" s="66">
        <v>0.0</v>
      </c>
      <c r="H146" s="66">
        <v>0.0</v>
      </c>
      <c r="I146" s="66">
        <v>0.0</v>
      </c>
      <c r="J146" s="66">
        <v>0.0</v>
      </c>
      <c r="K146" s="66">
        <v>0.0</v>
      </c>
      <c r="L146" s="66">
        <v>0.0</v>
      </c>
      <c r="M146" s="67">
        <v>0.0</v>
      </c>
      <c r="N146" s="66">
        <v>0.0</v>
      </c>
      <c r="O146" s="66">
        <v>0.0</v>
      </c>
      <c r="P146" s="66">
        <v>0.0</v>
      </c>
      <c r="Q146" s="66">
        <v>0.0</v>
      </c>
      <c r="R146" s="66">
        <v>0.0</v>
      </c>
      <c r="S146" s="66">
        <v>0.0</v>
      </c>
      <c r="T146" s="66">
        <v>0.0</v>
      </c>
      <c r="U146" s="66">
        <v>0.0</v>
      </c>
      <c r="V146" s="66">
        <v>0.0</v>
      </c>
      <c r="W146" s="66">
        <v>0.0</v>
      </c>
      <c r="X146" s="66">
        <v>0.0</v>
      </c>
      <c r="Y146" s="67">
        <v>0.0</v>
      </c>
      <c r="Z146" s="66">
        <v>0.0</v>
      </c>
      <c r="AA146" s="66">
        <v>0.0</v>
      </c>
      <c r="AB146" s="66">
        <v>0.0</v>
      </c>
      <c r="AC146" s="66">
        <v>0.0</v>
      </c>
      <c r="AD146" s="66">
        <v>0.0</v>
      </c>
      <c r="AE146" s="66">
        <v>0.0</v>
      </c>
      <c r="AF146" s="66">
        <v>0.0</v>
      </c>
      <c r="AG146" s="66">
        <v>0.0</v>
      </c>
      <c r="AH146" s="66">
        <v>0.0</v>
      </c>
      <c r="AI146" s="66">
        <v>0.0</v>
      </c>
      <c r="AJ146" s="66">
        <v>0.0</v>
      </c>
      <c r="AK146" s="67">
        <v>0.0</v>
      </c>
      <c r="AL146" s="66">
        <v>0.0</v>
      </c>
      <c r="AM146" s="66">
        <v>0.0</v>
      </c>
      <c r="AN146" s="66">
        <v>0.0</v>
      </c>
      <c r="AO146" s="66">
        <v>0.0</v>
      </c>
      <c r="AP146" s="66">
        <v>0.0</v>
      </c>
      <c r="AQ146" s="66">
        <v>0.0</v>
      </c>
      <c r="AR146" s="66">
        <v>0.0</v>
      </c>
      <c r="AS146" s="66">
        <v>0.0</v>
      </c>
      <c r="AT146" s="66">
        <v>0.0</v>
      </c>
      <c r="AU146" s="66">
        <v>0.0</v>
      </c>
      <c r="AV146" s="66">
        <v>0.0</v>
      </c>
      <c r="AW146" s="67">
        <v>0.0</v>
      </c>
      <c r="AX146" s="3"/>
      <c r="AY146" s="55">
        <f t="shared" ref="AY146:AY151" si="22">sum(B146:M146)</f>
        <v>0</v>
      </c>
      <c r="AZ146" s="56">
        <f t="shared" ref="AZ146:AZ151" si="23">sum(N146:Y146)</f>
        <v>0</v>
      </c>
      <c r="BA146" s="55">
        <f t="shared" ref="BA146:BA151" si="24">sum(Z146:AK146)</f>
        <v>0</v>
      </c>
      <c r="BB146" s="56">
        <f t="shared" ref="BB146:BB151" si="25">sum(AL146:AW146)</f>
        <v>0</v>
      </c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</row>
    <row r="147" ht="12.75" customHeight="1">
      <c r="A147" s="94" t="s">
        <v>47</v>
      </c>
      <c r="B147" s="66">
        <v>0.0</v>
      </c>
      <c r="C147" s="66">
        <v>0.0</v>
      </c>
      <c r="D147" s="66">
        <v>0.0</v>
      </c>
      <c r="E147" s="66">
        <v>0.0</v>
      </c>
      <c r="F147" s="66">
        <v>0.0</v>
      </c>
      <c r="G147" s="66">
        <v>0.0</v>
      </c>
      <c r="H147" s="66">
        <v>0.0</v>
      </c>
      <c r="I147" s="66">
        <v>0.0</v>
      </c>
      <c r="J147" s="66">
        <v>0.0</v>
      </c>
      <c r="K147" s="66">
        <v>0.0</v>
      </c>
      <c r="L147" s="66">
        <v>0.0</v>
      </c>
      <c r="M147" s="67">
        <v>0.0</v>
      </c>
      <c r="N147" s="66">
        <v>0.0</v>
      </c>
      <c r="O147" s="66">
        <v>0.0</v>
      </c>
      <c r="P147" s="66">
        <v>0.0</v>
      </c>
      <c r="Q147" s="66">
        <v>0.0</v>
      </c>
      <c r="R147" s="66">
        <v>0.0</v>
      </c>
      <c r="S147" s="66">
        <v>0.0</v>
      </c>
      <c r="T147" s="66">
        <v>0.0</v>
      </c>
      <c r="U147" s="66">
        <v>0.0</v>
      </c>
      <c r="V147" s="66">
        <v>0.0</v>
      </c>
      <c r="W147" s="66">
        <v>0.0</v>
      </c>
      <c r="X147" s="66">
        <v>0.0</v>
      </c>
      <c r="Y147" s="67">
        <v>0.0</v>
      </c>
      <c r="Z147" s="66">
        <v>0.0</v>
      </c>
      <c r="AA147" s="66">
        <v>0.0</v>
      </c>
      <c r="AB147" s="66">
        <v>0.0</v>
      </c>
      <c r="AC147" s="66">
        <v>0.0</v>
      </c>
      <c r="AD147" s="66">
        <v>0.0</v>
      </c>
      <c r="AE147" s="66">
        <v>0.0</v>
      </c>
      <c r="AF147" s="66">
        <v>0.0</v>
      </c>
      <c r="AG147" s="66">
        <v>0.0</v>
      </c>
      <c r="AH147" s="66">
        <v>0.0</v>
      </c>
      <c r="AI147" s="66">
        <v>0.0</v>
      </c>
      <c r="AJ147" s="66">
        <v>0.0</v>
      </c>
      <c r="AK147" s="67">
        <v>0.0</v>
      </c>
      <c r="AL147" s="66">
        <v>0.0</v>
      </c>
      <c r="AM147" s="66">
        <v>0.0</v>
      </c>
      <c r="AN147" s="66">
        <v>0.0</v>
      </c>
      <c r="AO147" s="66">
        <v>0.0</v>
      </c>
      <c r="AP147" s="66">
        <v>0.0</v>
      </c>
      <c r="AQ147" s="66">
        <v>0.0</v>
      </c>
      <c r="AR147" s="66">
        <v>0.0</v>
      </c>
      <c r="AS147" s="66">
        <v>0.0</v>
      </c>
      <c r="AT147" s="66">
        <v>0.0</v>
      </c>
      <c r="AU147" s="66">
        <v>0.0</v>
      </c>
      <c r="AV147" s="66">
        <v>0.0</v>
      </c>
      <c r="AW147" s="67">
        <v>0.0</v>
      </c>
      <c r="AX147" s="3"/>
      <c r="AY147" s="55">
        <f t="shared" si="22"/>
        <v>0</v>
      </c>
      <c r="AZ147" s="56">
        <f t="shared" si="23"/>
        <v>0</v>
      </c>
      <c r="BA147" s="55">
        <f t="shared" si="24"/>
        <v>0</v>
      </c>
      <c r="BB147" s="56">
        <f t="shared" si="25"/>
        <v>0</v>
      </c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</row>
    <row r="148" ht="12.75" customHeight="1">
      <c r="A148" s="94" t="s">
        <v>48</v>
      </c>
      <c r="B148" s="66">
        <v>0.0</v>
      </c>
      <c r="C148" s="66">
        <v>0.0</v>
      </c>
      <c r="D148" s="66">
        <v>0.0</v>
      </c>
      <c r="E148" s="66">
        <v>0.0</v>
      </c>
      <c r="F148" s="66">
        <v>0.0</v>
      </c>
      <c r="G148" s="66">
        <v>0.0</v>
      </c>
      <c r="H148" s="66">
        <v>0.0</v>
      </c>
      <c r="I148" s="66">
        <v>0.0</v>
      </c>
      <c r="J148" s="66">
        <v>0.0</v>
      </c>
      <c r="K148" s="66">
        <v>0.0</v>
      </c>
      <c r="L148" s="66">
        <v>0.0</v>
      </c>
      <c r="M148" s="67">
        <v>0.0</v>
      </c>
      <c r="N148" s="66">
        <v>0.0</v>
      </c>
      <c r="O148" s="66">
        <v>0.0</v>
      </c>
      <c r="P148" s="66">
        <v>0.0</v>
      </c>
      <c r="Q148" s="66">
        <v>0.0</v>
      </c>
      <c r="R148" s="66">
        <v>0.0</v>
      </c>
      <c r="S148" s="66">
        <v>0.0</v>
      </c>
      <c r="T148" s="66">
        <v>0.0</v>
      </c>
      <c r="U148" s="66">
        <v>0.0</v>
      </c>
      <c r="V148" s="66">
        <v>0.0</v>
      </c>
      <c r="W148" s="66">
        <v>0.0</v>
      </c>
      <c r="X148" s="66">
        <v>0.0</v>
      </c>
      <c r="Y148" s="67">
        <v>0.0</v>
      </c>
      <c r="Z148" s="66">
        <v>0.0</v>
      </c>
      <c r="AA148" s="66">
        <v>0.0</v>
      </c>
      <c r="AB148" s="66">
        <v>0.0</v>
      </c>
      <c r="AC148" s="66">
        <v>0.0</v>
      </c>
      <c r="AD148" s="66">
        <v>0.0</v>
      </c>
      <c r="AE148" s="66">
        <v>0.0</v>
      </c>
      <c r="AF148" s="66">
        <v>0.0</v>
      </c>
      <c r="AG148" s="66">
        <v>0.0</v>
      </c>
      <c r="AH148" s="66">
        <v>0.0</v>
      </c>
      <c r="AI148" s="66">
        <v>0.0</v>
      </c>
      <c r="AJ148" s="66">
        <v>0.0</v>
      </c>
      <c r="AK148" s="67">
        <v>0.0</v>
      </c>
      <c r="AL148" s="66">
        <v>0.0</v>
      </c>
      <c r="AM148" s="66">
        <v>0.0</v>
      </c>
      <c r="AN148" s="66">
        <v>0.0</v>
      </c>
      <c r="AO148" s="66">
        <v>0.0</v>
      </c>
      <c r="AP148" s="66">
        <v>0.0</v>
      </c>
      <c r="AQ148" s="66">
        <v>0.0</v>
      </c>
      <c r="AR148" s="66">
        <v>0.0</v>
      </c>
      <c r="AS148" s="66">
        <v>0.0</v>
      </c>
      <c r="AT148" s="66">
        <v>0.0</v>
      </c>
      <c r="AU148" s="66">
        <v>0.0</v>
      </c>
      <c r="AV148" s="66">
        <v>0.0</v>
      </c>
      <c r="AW148" s="67">
        <v>0.0</v>
      </c>
      <c r="AX148" s="3"/>
      <c r="AY148" s="55">
        <f t="shared" si="22"/>
        <v>0</v>
      </c>
      <c r="AZ148" s="56">
        <f t="shared" si="23"/>
        <v>0</v>
      </c>
      <c r="BA148" s="55">
        <f t="shared" si="24"/>
        <v>0</v>
      </c>
      <c r="BB148" s="56">
        <f t="shared" si="25"/>
        <v>0</v>
      </c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</row>
    <row r="149" ht="12.75" customHeight="1">
      <c r="A149" s="94" t="s">
        <v>49</v>
      </c>
      <c r="B149" s="66">
        <v>0.0</v>
      </c>
      <c r="C149" s="66">
        <v>0.0</v>
      </c>
      <c r="D149" s="66">
        <v>0.0</v>
      </c>
      <c r="E149" s="66">
        <v>0.0</v>
      </c>
      <c r="F149" s="66">
        <v>0.0</v>
      </c>
      <c r="G149" s="66">
        <v>0.0</v>
      </c>
      <c r="H149" s="66">
        <v>0.0</v>
      </c>
      <c r="I149" s="66">
        <v>0.0</v>
      </c>
      <c r="J149" s="66">
        <v>0.0</v>
      </c>
      <c r="K149" s="66">
        <v>0.0</v>
      </c>
      <c r="L149" s="66">
        <v>0.0</v>
      </c>
      <c r="M149" s="67">
        <v>0.0</v>
      </c>
      <c r="N149" s="66">
        <v>0.0</v>
      </c>
      <c r="O149" s="66">
        <v>0.0</v>
      </c>
      <c r="P149" s="66">
        <v>0.0</v>
      </c>
      <c r="Q149" s="66">
        <v>0.0</v>
      </c>
      <c r="R149" s="66">
        <v>0.0</v>
      </c>
      <c r="S149" s="66">
        <v>0.0</v>
      </c>
      <c r="T149" s="66">
        <v>0.0</v>
      </c>
      <c r="U149" s="66">
        <v>0.0</v>
      </c>
      <c r="V149" s="66">
        <v>0.0</v>
      </c>
      <c r="W149" s="66">
        <v>0.0</v>
      </c>
      <c r="X149" s="66">
        <v>0.0</v>
      </c>
      <c r="Y149" s="67">
        <v>0.0</v>
      </c>
      <c r="Z149" s="66">
        <v>0.0</v>
      </c>
      <c r="AA149" s="66">
        <v>0.0</v>
      </c>
      <c r="AB149" s="66">
        <v>0.0</v>
      </c>
      <c r="AC149" s="66">
        <v>0.0</v>
      </c>
      <c r="AD149" s="66">
        <v>0.0</v>
      </c>
      <c r="AE149" s="66">
        <v>0.0</v>
      </c>
      <c r="AF149" s="66">
        <v>0.0</v>
      </c>
      <c r="AG149" s="66">
        <v>0.0</v>
      </c>
      <c r="AH149" s="66">
        <v>0.0</v>
      </c>
      <c r="AI149" s="66">
        <v>0.0</v>
      </c>
      <c r="AJ149" s="66">
        <v>0.0</v>
      </c>
      <c r="AK149" s="67">
        <v>0.0</v>
      </c>
      <c r="AL149" s="66">
        <v>0.0</v>
      </c>
      <c r="AM149" s="66">
        <v>0.0</v>
      </c>
      <c r="AN149" s="66">
        <v>0.0</v>
      </c>
      <c r="AO149" s="66">
        <v>0.0</v>
      </c>
      <c r="AP149" s="66">
        <v>0.0</v>
      </c>
      <c r="AQ149" s="66">
        <v>0.0</v>
      </c>
      <c r="AR149" s="66">
        <v>0.0</v>
      </c>
      <c r="AS149" s="66">
        <v>0.0</v>
      </c>
      <c r="AT149" s="66">
        <v>0.0</v>
      </c>
      <c r="AU149" s="66">
        <v>0.0</v>
      </c>
      <c r="AV149" s="66">
        <v>0.0</v>
      </c>
      <c r="AW149" s="67">
        <v>0.0</v>
      </c>
      <c r="AX149" s="3"/>
      <c r="AY149" s="55">
        <f t="shared" si="22"/>
        <v>0</v>
      </c>
      <c r="AZ149" s="56">
        <f t="shared" si="23"/>
        <v>0</v>
      </c>
      <c r="BA149" s="55">
        <f t="shared" si="24"/>
        <v>0</v>
      </c>
      <c r="BB149" s="56">
        <f t="shared" si="25"/>
        <v>0</v>
      </c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</row>
    <row r="150" ht="12.75" customHeight="1">
      <c r="A150" s="197" t="s">
        <v>50</v>
      </c>
      <c r="B150" s="87">
        <v>0.0</v>
      </c>
      <c r="C150" s="87">
        <v>0.0</v>
      </c>
      <c r="D150" s="87">
        <v>0.0</v>
      </c>
      <c r="E150" s="87">
        <v>0.0</v>
      </c>
      <c r="F150" s="87">
        <v>0.0</v>
      </c>
      <c r="G150" s="87">
        <v>0.0</v>
      </c>
      <c r="H150" s="87">
        <v>0.0</v>
      </c>
      <c r="I150" s="87">
        <v>0.0</v>
      </c>
      <c r="J150" s="87">
        <v>0.0</v>
      </c>
      <c r="K150" s="87">
        <v>0.0</v>
      </c>
      <c r="L150" s="87">
        <v>0.0</v>
      </c>
      <c r="M150" s="88">
        <v>0.0</v>
      </c>
      <c r="N150" s="87">
        <v>0.0</v>
      </c>
      <c r="O150" s="87">
        <v>0.0</v>
      </c>
      <c r="P150" s="87">
        <v>0.0</v>
      </c>
      <c r="Q150" s="87">
        <v>0.0</v>
      </c>
      <c r="R150" s="87">
        <v>0.0</v>
      </c>
      <c r="S150" s="87">
        <v>0.0</v>
      </c>
      <c r="T150" s="87">
        <v>0.0</v>
      </c>
      <c r="U150" s="87">
        <v>0.0</v>
      </c>
      <c r="V150" s="87">
        <v>0.0</v>
      </c>
      <c r="W150" s="87">
        <v>0.0</v>
      </c>
      <c r="X150" s="87">
        <v>0.0</v>
      </c>
      <c r="Y150" s="88">
        <v>0.0</v>
      </c>
      <c r="Z150" s="87">
        <v>0.0</v>
      </c>
      <c r="AA150" s="87">
        <v>0.0</v>
      </c>
      <c r="AB150" s="87">
        <v>0.0</v>
      </c>
      <c r="AC150" s="87">
        <v>0.0</v>
      </c>
      <c r="AD150" s="87">
        <v>0.0</v>
      </c>
      <c r="AE150" s="87">
        <v>0.0</v>
      </c>
      <c r="AF150" s="87">
        <v>0.0</v>
      </c>
      <c r="AG150" s="87">
        <v>0.0</v>
      </c>
      <c r="AH150" s="87">
        <v>0.0</v>
      </c>
      <c r="AI150" s="87">
        <v>0.0</v>
      </c>
      <c r="AJ150" s="87">
        <v>0.0</v>
      </c>
      <c r="AK150" s="88">
        <v>0.0</v>
      </c>
      <c r="AL150" s="87">
        <v>0.0</v>
      </c>
      <c r="AM150" s="87">
        <v>0.0</v>
      </c>
      <c r="AN150" s="87">
        <v>0.0</v>
      </c>
      <c r="AO150" s="87">
        <v>0.0</v>
      </c>
      <c r="AP150" s="87">
        <v>0.0</v>
      </c>
      <c r="AQ150" s="87">
        <v>0.0</v>
      </c>
      <c r="AR150" s="87">
        <v>0.0</v>
      </c>
      <c r="AS150" s="87">
        <v>0.0</v>
      </c>
      <c r="AT150" s="87">
        <v>0.0</v>
      </c>
      <c r="AU150" s="87">
        <v>0.0</v>
      </c>
      <c r="AV150" s="87">
        <v>0.0</v>
      </c>
      <c r="AW150" s="88">
        <v>0.0</v>
      </c>
      <c r="AX150" s="3"/>
      <c r="AY150" s="55">
        <f t="shared" si="22"/>
        <v>0</v>
      </c>
      <c r="AZ150" s="56">
        <f t="shared" si="23"/>
        <v>0</v>
      </c>
      <c r="BA150" s="55">
        <f t="shared" si="24"/>
        <v>0</v>
      </c>
      <c r="BB150" s="56">
        <f t="shared" si="25"/>
        <v>0</v>
      </c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</row>
    <row r="151" ht="12.75" customHeight="1">
      <c r="A151" s="198" t="s">
        <v>51</v>
      </c>
      <c r="B151" s="90">
        <f t="shared" ref="B151:AW151" si="26">sum(B146:B150)</f>
        <v>0</v>
      </c>
      <c r="C151" s="90">
        <f t="shared" si="26"/>
        <v>0</v>
      </c>
      <c r="D151" s="90">
        <f t="shared" si="26"/>
        <v>0</v>
      </c>
      <c r="E151" s="90">
        <f t="shared" si="26"/>
        <v>0</v>
      </c>
      <c r="F151" s="90">
        <f t="shared" si="26"/>
        <v>0</v>
      </c>
      <c r="G151" s="90">
        <f t="shared" si="26"/>
        <v>0</v>
      </c>
      <c r="H151" s="90">
        <f t="shared" si="26"/>
        <v>0</v>
      </c>
      <c r="I151" s="90">
        <f t="shared" si="26"/>
        <v>0</v>
      </c>
      <c r="J151" s="90">
        <f t="shared" si="26"/>
        <v>0</v>
      </c>
      <c r="K151" s="90">
        <f t="shared" si="26"/>
        <v>0</v>
      </c>
      <c r="L151" s="90">
        <f t="shared" si="26"/>
        <v>0</v>
      </c>
      <c r="M151" s="91">
        <f t="shared" si="26"/>
        <v>0</v>
      </c>
      <c r="N151" s="90">
        <f t="shared" si="26"/>
        <v>0</v>
      </c>
      <c r="O151" s="90">
        <f t="shared" si="26"/>
        <v>0</v>
      </c>
      <c r="P151" s="90">
        <f t="shared" si="26"/>
        <v>0</v>
      </c>
      <c r="Q151" s="90">
        <f t="shared" si="26"/>
        <v>0</v>
      </c>
      <c r="R151" s="90">
        <f t="shared" si="26"/>
        <v>0</v>
      </c>
      <c r="S151" s="90">
        <f t="shared" si="26"/>
        <v>0</v>
      </c>
      <c r="T151" s="90">
        <f t="shared" si="26"/>
        <v>0</v>
      </c>
      <c r="U151" s="90">
        <f t="shared" si="26"/>
        <v>0</v>
      </c>
      <c r="V151" s="90">
        <f t="shared" si="26"/>
        <v>0</v>
      </c>
      <c r="W151" s="90">
        <f t="shared" si="26"/>
        <v>0</v>
      </c>
      <c r="X151" s="90">
        <f t="shared" si="26"/>
        <v>0</v>
      </c>
      <c r="Y151" s="91">
        <f t="shared" si="26"/>
        <v>0</v>
      </c>
      <c r="Z151" s="90">
        <f t="shared" si="26"/>
        <v>0</v>
      </c>
      <c r="AA151" s="90">
        <f t="shared" si="26"/>
        <v>0</v>
      </c>
      <c r="AB151" s="90">
        <f t="shared" si="26"/>
        <v>0</v>
      </c>
      <c r="AC151" s="90">
        <f t="shared" si="26"/>
        <v>0</v>
      </c>
      <c r="AD151" s="90">
        <f t="shared" si="26"/>
        <v>0</v>
      </c>
      <c r="AE151" s="90">
        <f t="shared" si="26"/>
        <v>0</v>
      </c>
      <c r="AF151" s="90">
        <f t="shared" si="26"/>
        <v>0</v>
      </c>
      <c r="AG151" s="90">
        <f t="shared" si="26"/>
        <v>0</v>
      </c>
      <c r="AH151" s="90">
        <f t="shared" si="26"/>
        <v>0</v>
      </c>
      <c r="AI151" s="90">
        <f t="shared" si="26"/>
        <v>0</v>
      </c>
      <c r="AJ151" s="90">
        <f t="shared" si="26"/>
        <v>0</v>
      </c>
      <c r="AK151" s="91">
        <f t="shared" si="26"/>
        <v>0</v>
      </c>
      <c r="AL151" s="90">
        <f t="shared" si="26"/>
        <v>0</v>
      </c>
      <c r="AM151" s="90">
        <f t="shared" si="26"/>
        <v>0</v>
      </c>
      <c r="AN151" s="90">
        <f t="shared" si="26"/>
        <v>0</v>
      </c>
      <c r="AO151" s="90">
        <f t="shared" si="26"/>
        <v>0</v>
      </c>
      <c r="AP151" s="90">
        <f t="shared" si="26"/>
        <v>0</v>
      </c>
      <c r="AQ151" s="90">
        <f t="shared" si="26"/>
        <v>0</v>
      </c>
      <c r="AR151" s="90">
        <f t="shared" si="26"/>
        <v>0</v>
      </c>
      <c r="AS151" s="90">
        <f t="shared" si="26"/>
        <v>0</v>
      </c>
      <c r="AT151" s="90">
        <f t="shared" si="26"/>
        <v>0</v>
      </c>
      <c r="AU151" s="90">
        <f t="shared" si="26"/>
        <v>0</v>
      </c>
      <c r="AV151" s="90">
        <f t="shared" si="26"/>
        <v>0</v>
      </c>
      <c r="AW151" s="91">
        <f t="shared" si="26"/>
        <v>0</v>
      </c>
      <c r="AX151" s="3"/>
      <c r="AY151" s="92">
        <f t="shared" si="22"/>
        <v>0</v>
      </c>
      <c r="AZ151" s="91">
        <f t="shared" si="23"/>
        <v>0</v>
      </c>
      <c r="BA151" s="92">
        <f t="shared" si="24"/>
        <v>0</v>
      </c>
      <c r="BB151" s="91">
        <f t="shared" si="25"/>
        <v>0</v>
      </c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</row>
    <row r="152" ht="12.75" customHeight="1">
      <c r="A152" s="199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94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94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94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94"/>
      <c r="AX152" s="3"/>
      <c r="AY152" s="22"/>
      <c r="AZ152" s="23"/>
      <c r="BA152" s="22"/>
      <c r="BB152" s="2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</row>
    <row r="153" ht="12.75" customHeight="1">
      <c r="A153" s="198" t="s">
        <v>52</v>
      </c>
      <c r="B153" s="90">
        <f t="shared" ref="B153:AW153" si="27">B143-B151</f>
        <v>0</v>
      </c>
      <c r="C153" s="90">
        <f t="shared" si="27"/>
        <v>0</v>
      </c>
      <c r="D153" s="90">
        <f t="shared" si="27"/>
        <v>0</v>
      </c>
      <c r="E153" s="90">
        <f t="shared" si="27"/>
        <v>0</v>
      </c>
      <c r="F153" s="90">
        <f t="shared" si="27"/>
        <v>0</v>
      </c>
      <c r="G153" s="90">
        <f t="shared" si="27"/>
        <v>0</v>
      </c>
      <c r="H153" s="90">
        <f t="shared" si="27"/>
        <v>0</v>
      </c>
      <c r="I153" s="90">
        <f t="shared" si="27"/>
        <v>0</v>
      </c>
      <c r="J153" s="90">
        <f t="shared" si="27"/>
        <v>0</v>
      </c>
      <c r="K153" s="90">
        <f t="shared" si="27"/>
        <v>0</v>
      </c>
      <c r="L153" s="90">
        <f t="shared" si="27"/>
        <v>0</v>
      </c>
      <c r="M153" s="91">
        <f t="shared" si="27"/>
        <v>0</v>
      </c>
      <c r="N153" s="90">
        <f t="shared" si="27"/>
        <v>0</v>
      </c>
      <c r="O153" s="90">
        <f t="shared" si="27"/>
        <v>0</v>
      </c>
      <c r="P153" s="90">
        <f t="shared" si="27"/>
        <v>0</v>
      </c>
      <c r="Q153" s="90">
        <f t="shared" si="27"/>
        <v>0</v>
      </c>
      <c r="R153" s="90">
        <f t="shared" si="27"/>
        <v>0</v>
      </c>
      <c r="S153" s="90">
        <f t="shared" si="27"/>
        <v>0</v>
      </c>
      <c r="T153" s="90">
        <f t="shared" si="27"/>
        <v>0</v>
      </c>
      <c r="U153" s="90">
        <f t="shared" si="27"/>
        <v>0</v>
      </c>
      <c r="V153" s="90">
        <f t="shared" si="27"/>
        <v>0</v>
      </c>
      <c r="W153" s="90">
        <f t="shared" si="27"/>
        <v>0</v>
      </c>
      <c r="X153" s="90">
        <f t="shared" si="27"/>
        <v>0</v>
      </c>
      <c r="Y153" s="91">
        <f t="shared" si="27"/>
        <v>0</v>
      </c>
      <c r="Z153" s="90">
        <f t="shared" si="27"/>
        <v>0</v>
      </c>
      <c r="AA153" s="90">
        <f t="shared" si="27"/>
        <v>0</v>
      </c>
      <c r="AB153" s="90">
        <f t="shared" si="27"/>
        <v>0</v>
      </c>
      <c r="AC153" s="90">
        <f t="shared" si="27"/>
        <v>0</v>
      </c>
      <c r="AD153" s="90">
        <f t="shared" si="27"/>
        <v>0</v>
      </c>
      <c r="AE153" s="90">
        <f t="shared" si="27"/>
        <v>0</v>
      </c>
      <c r="AF153" s="90">
        <f t="shared" si="27"/>
        <v>0</v>
      </c>
      <c r="AG153" s="90">
        <f t="shared" si="27"/>
        <v>0</v>
      </c>
      <c r="AH153" s="90">
        <f t="shared" si="27"/>
        <v>0</v>
      </c>
      <c r="AI153" s="90">
        <f t="shared" si="27"/>
        <v>0</v>
      </c>
      <c r="AJ153" s="90">
        <f t="shared" si="27"/>
        <v>0</v>
      </c>
      <c r="AK153" s="91">
        <f t="shared" si="27"/>
        <v>0</v>
      </c>
      <c r="AL153" s="90">
        <f t="shared" si="27"/>
        <v>0</v>
      </c>
      <c r="AM153" s="90">
        <f t="shared" si="27"/>
        <v>0</v>
      </c>
      <c r="AN153" s="90">
        <f t="shared" si="27"/>
        <v>0</v>
      </c>
      <c r="AO153" s="90">
        <f t="shared" si="27"/>
        <v>0</v>
      </c>
      <c r="AP153" s="90">
        <f t="shared" si="27"/>
        <v>0</v>
      </c>
      <c r="AQ153" s="90">
        <f t="shared" si="27"/>
        <v>0</v>
      </c>
      <c r="AR153" s="90">
        <f t="shared" si="27"/>
        <v>0</v>
      </c>
      <c r="AS153" s="90">
        <f t="shared" si="27"/>
        <v>0</v>
      </c>
      <c r="AT153" s="90">
        <f t="shared" si="27"/>
        <v>0</v>
      </c>
      <c r="AU153" s="90">
        <f t="shared" si="27"/>
        <v>0</v>
      </c>
      <c r="AV153" s="90">
        <f t="shared" si="27"/>
        <v>0</v>
      </c>
      <c r="AW153" s="91">
        <f t="shared" si="27"/>
        <v>0</v>
      </c>
      <c r="AX153" s="3"/>
      <c r="AY153" s="92">
        <f>sum(B153:M153)</f>
        <v>0</v>
      </c>
      <c r="AZ153" s="91">
        <f>sum(N153:Y153)</f>
        <v>0</v>
      </c>
      <c r="BA153" s="92">
        <f>sum(Z153:AK153)</f>
        <v>0</v>
      </c>
      <c r="BB153" s="91">
        <f>sum(AL153:AW153)</f>
        <v>0</v>
      </c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</row>
    <row r="154" ht="12.75" customHeight="1">
      <c r="A154" s="16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6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6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6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6"/>
      <c r="AX154" s="3"/>
      <c r="AY154" s="22"/>
      <c r="AZ154" s="23"/>
      <c r="BA154" s="22"/>
      <c r="BB154" s="2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</row>
    <row r="155" ht="12.75" customHeight="1">
      <c r="A155" s="200" t="s">
        <v>53</v>
      </c>
      <c r="B155" s="98">
        <f t="shared" ref="B155:AW155" si="28">B117-B153</f>
        <v>0</v>
      </c>
      <c r="C155" s="96">
        <f t="shared" si="28"/>
        <v>0</v>
      </c>
      <c r="D155" s="96">
        <f t="shared" si="28"/>
        <v>0</v>
      </c>
      <c r="E155" s="96">
        <f t="shared" si="28"/>
        <v>0</v>
      </c>
      <c r="F155" s="96">
        <f t="shared" si="28"/>
        <v>0</v>
      </c>
      <c r="G155" s="96">
        <f t="shared" si="28"/>
        <v>0</v>
      </c>
      <c r="H155" s="96">
        <f t="shared" si="28"/>
        <v>0</v>
      </c>
      <c r="I155" s="96">
        <f t="shared" si="28"/>
        <v>0</v>
      </c>
      <c r="J155" s="96">
        <f t="shared" si="28"/>
        <v>0</v>
      </c>
      <c r="K155" s="96">
        <f t="shared" si="28"/>
        <v>0</v>
      </c>
      <c r="L155" s="96">
        <f t="shared" si="28"/>
        <v>0</v>
      </c>
      <c r="M155" s="97">
        <f t="shared" si="28"/>
        <v>0</v>
      </c>
      <c r="N155" s="98">
        <f t="shared" si="28"/>
        <v>0</v>
      </c>
      <c r="O155" s="96">
        <f t="shared" si="28"/>
        <v>0</v>
      </c>
      <c r="P155" s="96">
        <f t="shared" si="28"/>
        <v>0</v>
      </c>
      <c r="Q155" s="96">
        <f t="shared" si="28"/>
        <v>0</v>
      </c>
      <c r="R155" s="96">
        <f t="shared" si="28"/>
        <v>0</v>
      </c>
      <c r="S155" s="96">
        <f t="shared" si="28"/>
        <v>0</v>
      </c>
      <c r="T155" s="96">
        <f t="shared" si="28"/>
        <v>0</v>
      </c>
      <c r="U155" s="96">
        <f t="shared" si="28"/>
        <v>0</v>
      </c>
      <c r="V155" s="96">
        <f t="shared" si="28"/>
        <v>0</v>
      </c>
      <c r="W155" s="96">
        <f t="shared" si="28"/>
        <v>0</v>
      </c>
      <c r="X155" s="96">
        <f t="shared" si="28"/>
        <v>0</v>
      </c>
      <c r="Y155" s="97">
        <f t="shared" si="28"/>
        <v>0</v>
      </c>
      <c r="Z155" s="96">
        <f t="shared" si="28"/>
        <v>0</v>
      </c>
      <c r="AA155" s="96">
        <f t="shared" si="28"/>
        <v>0</v>
      </c>
      <c r="AB155" s="96">
        <f t="shared" si="28"/>
        <v>0</v>
      </c>
      <c r="AC155" s="96">
        <f t="shared" si="28"/>
        <v>0</v>
      </c>
      <c r="AD155" s="96">
        <f t="shared" si="28"/>
        <v>0</v>
      </c>
      <c r="AE155" s="96">
        <f t="shared" si="28"/>
        <v>0</v>
      </c>
      <c r="AF155" s="96">
        <f t="shared" si="28"/>
        <v>0</v>
      </c>
      <c r="AG155" s="96">
        <f t="shared" si="28"/>
        <v>0</v>
      </c>
      <c r="AH155" s="96">
        <f t="shared" si="28"/>
        <v>0</v>
      </c>
      <c r="AI155" s="96">
        <f t="shared" si="28"/>
        <v>0</v>
      </c>
      <c r="AJ155" s="96">
        <f t="shared" si="28"/>
        <v>0</v>
      </c>
      <c r="AK155" s="97">
        <f t="shared" si="28"/>
        <v>0</v>
      </c>
      <c r="AL155" s="98">
        <f t="shared" si="28"/>
        <v>0</v>
      </c>
      <c r="AM155" s="96">
        <f t="shared" si="28"/>
        <v>0</v>
      </c>
      <c r="AN155" s="96">
        <f t="shared" si="28"/>
        <v>0</v>
      </c>
      <c r="AO155" s="96">
        <f t="shared" si="28"/>
        <v>0</v>
      </c>
      <c r="AP155" s="96">
        <f t="shared" si="28"/>
        <v>0</v>
      </c>
      <c r="AQ155" s="96">
        <f t="shared" si="28"/>
        <v>0</v>
      </c>
      <c r="AR155" s="96">
        <f t="shared" si="28"/>
        <v>0</v>
      </c>
      <c r="AS155" s="96">
        <f t="shared" si="28"/>
        <v>0</v>
      </c>
      <c r="AT155" s="96">
        <f t="shared" si="28"/>
        <v>0</v>
      </c>
      <c r="AU155" s="96">
        <f t="shared" si="28"/>
        <v>0</v>
      </c>
      <c r="AV155" s="96">
        <f t="shared" si="28"/>
        <v>0</v>
      </c>
      <c r="AW155" s="97">
        <f t="shared" si="28"/>
        <v>0</v>
      </c>
      <c r="AX155" s="101"/>
      <c r="AY155" s="99">
        <f>sum(B155:M155)</f>
        <v>0</v>
      </c>
      <c r="AZ155" s="100">
        <f>sum(N155:Y155)</f>
        <v>0</v>
      </c>
      <c r="BA155" s="99">
        <f>sum(Z155:AK155)</f>
        <v>0</v>
      </c>
      <c r="BB155" s="100">
        <f>sum(AL155:AW155)</f>
        <v>0</v>
      </c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  <c r="BN155" s="101"/>
      <c r="BO155" s="101"/>
      <c r="BP155" s="101"/>
      <c r="BQ155" s="101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</row>
    <row r="157" ht="12.75" customHeight="1">
      <c r="A157" s="102" t="s">
        <v>54</v>
      </c>
      <c r="B157" s="103"/>
      <c r="C157" s="103"/>
      <c r="D157" s="104"/>
      <c r="E157" s="104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6"/>
      <c r="AY157" s="105"/>
      <c r="AZ157" s="105"/>
      <c r="BA157" s="105"/>
      <c r="BB157" s="105"/>
      <c r="BC157" s="106"/>
      <c r="BD157" s="106"/>
      <c r="BE157" s="106"/>
      <c r="BF157" s="106"/>
      <c r="BG157" s="106"/>
      <c r="BH157" s="106"/>
      <c r="BI157" s="3"/>
      <c r="BJ157" s="3"/>
      <c r="BK157" s="3"/>
      <c r="BL157" s="3"/>
      <c r="BM157" s="3"/>
      <c r="BN157" s="3"/>
      <c r="BO157" s="3"/>
      <c r="BP157" s="3"/>
      <c r="BQ157" s="3"/>
    </row>
    <row r="158" ht="12.75" customHeight="1">
      <c r="A158" s="107" t="s">
        <v>55</v>
      </c>
      <c r="B158" s="108">
        <v>0.0</v>
      </c>
      <c r="C158" s="108">
        <v>0.0</v>
      </c>
      <c r="D158" s="108">
        <v>0.0</v>
      </c>
      <c r="E158" s="108">
        <v>0.0</v>
      </c>
      <c r="F158" s="108">
        <v>0.0</v>
      </c>
      <c r="G158" s="108">
        <v>0.0</v>
      </c>
      <c r="H158" s="108">
        <v>0.0</v>
      </c>
      <c r="I158" s="108">
        <v>0.0</v>
      </c>
      <c r="J158" s="108">
        <v>0.0</v>
      </c>
      <c r="K158" s="108">
        <v>0.0</v>
      </c>
      <c r="L158" s="108">
        <v>0.0</v>
      </c>
      <c r="M158" s="108">
        <v>0.0</v>
      </c>
      <c r="N158" s="108">
        <v>0.0</v>
      </c>
      <c r="O158" s="108">
        <v>0.0</v>
      </c>
      <c r="P158" s="108">
        <v>0.0</v>
      </c>
      <c r="Q158" s="108">
        <v>0.0</v>
      </c>
      <c r="R158" s="108">
        <v>0.0</v>
      </c>
      <c r="S158" s="108">
        <v>0.0</v>
      </c>
      <c r="T158" s="108">
        <v>0.0</v>
      </c>
      <c r="U158" s="108">
        <v>0.0</v>
      </c>
      <c r="V158" s="108">
        <v>0.0</v>
      </c>
      <c r="W158" s="108">
        <v>0.0</v>
      </c>
      <c r="X158" s="108">
        <v>0.0</v>
      </c>
      <c r="Y158" s="109">
        <v>0.0</v>
      </c>
      <c r="Z158" s="108">
        <v>0.0</v>
      </c>
      <c r="AA158" s="108">
        <v>0.0</v>
      </c>
      <c r="AB158" s="108">
        <v>0.0</v>
      </c>
      <c r="AC158" s="108">
        <v>0.0</v>
      </c>
      <c r="AD158" s="108">
        <v>0.0</v>
      </c>
      <c r="AE158" s="108">
        <v>0.0</v>
      </c>
      <c r="AF158" s="108">
        <v>0.0</v>
      </c>
      <c r="AG158" s="108">
        <v>0.0</v>
      </c>
      <c r="AH158" s="108">
        <v>0.0</v>
      </c>
      <c r="AI158" s="108">
        <v>0.0</v>
      </c>
      <c r="AJ158" s="108">
        <v>0.0</v>
      </c>
      <c r="AK158" s="109">
        <v>0.0</v>
      </c>
      <c r="AL158" s="108">
        <v>0.0</v>
      </c>
      <c r="AM158" s="108">
        <v>0.0</v>
      </c>
      <c r="AN158" s="108">
        <v>0.0</v>
      </c>
      <c r="AO158" s="108">
        <v>0.0</v>
      </c>
      <c r="AP158" s="108">
        <v>0.0</v>
      </c>
      <c r="AQ158" s="108">
        <v>0.0</v>
      </c>
      <c r="AR158" s="108">
        <v>0.0</v>
      </c>
      <c r="AS158" s="108">
        <v>0.0</v>
      </c>
      <c r="AT158" s="108">
        <v>0.0</v>
      </c>
      <c r="AU158" s="108">
        <v>0.0</v>
      </c>
      <c r="AV158" s="108">
        <v>0.0</v>
      </c>
      <c r="AW158" s="109">
        <v>0.0</v>
      </c>
      <c r="AX158" s="110"/>
      <c r="AY158" s="111">
        <f t="shared" ref="AY158:AY159" si="29">sum(B158:M158)</f>
        <v>0</v>
      </c>
      <c r="AZ158" s="111">
        <f t="shared" ref="AZ158:AZ159" si="30">sum(N158:Y158)</f>
        <v>0</v>
      </c>
      <c r="BA158" s="111">
        <f t="shared" ref="BA158:BA159" si="31">sum(Z158:AK158)</f>
        <v>0</v>
      </c>
      <c r="BB158" s="111">
        <f t="shared" ref="BB158:BB159" si="32">sum(AL158:AW158)</f>
        <v>0</v>
      </c>
      <c r="BC158" s="106"/>
      <c r="BD158" s="106"/>
      <c r="BE158" s="106"/>
      <c r="BF158" s="106"/>
      <c r="BG158" s="106"/>
      <c r="BH158" s="106"/>
      <c r="BI158" s="3"/>
      <c r="BJ158" s="3"/>
      <c r="BK158" s="3"/>
      <c r="BL158" s="3"/>
      <c r="BM158" s="3"/>
      <c r="BN158" s="3"/>
      <c r="BO158" s="3"/>
      <c r="BP158" s="3"/>
      <c r="BQ158" s="3"/>
    </row>
    <row r="159" ht="12.75" customHeight="1">
      <c r="A159" s="112" t="s">
        <v>56</v>
      </c>
      <c r="B159" s="113">
        <v>0.0</v>
      </c>
      <c r="C159" s="113">
        <v>0.0</v>
      </c>
      <c r="D159" s="113">
        <v>0.0</v>
      </c>
      <c r="E159" s="113">
        <v>0.0</v>
      </c>
      <c r="F159" s="113">
        <v>0.0</v>
      </c>
      <c r="G159" s="113">
        <v>0.0</v>
      </c>
      <c r="H159" s="113">
        <v>0.0</v>
      </c>
      <c r="I159" s="113">
        <v>0.0</v>
      </c>
      <c r="J159" s="113">
        <v>0.0</v>
      </c>
      <c r="K159" s="113">
        <v>0.0</v>
      </c>
      <c r="L159" s="113">
        <v>0.0</v>
      </c>
      <c r="M159" s="113">
        <v>0.0</v>
      </c>
      <c r="N159" s="113">
        <v>0.0</v>
      </c>
      <c r="O159" s="113">
        <v>0.0</v>
      </c>
      <c r="P159" s="113">
        <v>0.0</v>
      </c>
      <c r="Q159" s="113">
        <v>0.0</v>
      </c>
      <c r="R159" s="113">
        <v>0.0</v>
      </c>
      <c r="S159" s="113">
        <v>0.0</v>
      </c>
      <c r="T159" s="113">
        <v>0.0</v>
      </c>
      <c r="U159" s="113">
        <v>0.0</v>
      </c>
      <c r="V159" s="113">
        <v>0.0</v>
      </c>
      <c r="W159" s="113">
        <v>0.0</v>
      </c>
      <c r="X159" s="113">
        <v>0.0</v>
      </c>
      <c r="Y159" s="114">
        <v>0.0</v>
      </c>
      <c r="Z159" s="113">
        <v>0.0</v>
      </c>
      <c r="AA159" s="113">
        <v>0.0</v>
      </c>
      <c r="AB159" s="113">
        <v>0.0</v>
      </c>
      <c r="AC159" s="113">
        <v>0.0</v>
      </c>
      <c r="AD159" s="113">
        <v>0.0</v>
      </c>
      <c r="AE159" s="113">
        <v>0.0</v>
      </c>
      <c r="AF159" s="113">
        <v>0.0</v>
      </c>
      <c r="AG159" s="113">
        <v>0.0</v>
      </c>
      <c r="AH159" s="113">
        <v>0.0</v>
      </c>
      <c r="AI159" s="113">
        <v>0.0</v>
      </c>
      <c r="AJ159" s="113">
        <v>0.0</v>
      </c>
      <c r="AK159" s="114">
        <v>0.0</v>
      </c>
      <c r="AL159" s="113">
        <v>0.0</v>
      </c>
      <c r="AM159" s="113">
        <v>0.0</v>
      </c>
      <c r="AN159" s="113">
        <v>0.0</v>
      </c>
      <c r="AO159" s="113">
        <v>0.0</v>
      </c>
      <c r="AP159" s="113">
        <v>0.0</v>
      </c>
      <c r="AQ159" s="113">
        <v>0.0</v>
      </c>
      <c r="AR159" s="113">
        <v>0.0</v>
      </c>
      <c r="AS159" s="113">
        <v>0.0</v>
      </c>
      <c r="AT159" s="113">
        <v>0.0</v>
      </c>
      <c r="AU159" s="113">
        <v>0.0</v>
      </c>
      <c r="AV159" s="113">
        <v>0.0</v>
      </c>
      <c r="AW159" s="114">
        <v>0.0</v>
      </c>
      <c r="AX159" s="110"/>
      <c r="AY159" s="115">
        <f t="shared" si="29"/>
        <v>0</v>
      </c>
      <c r="AZ159" s="115">
        <f t="shared" si="30"/>
        <v>0</v>
      </c>
      <c r="BA159" s="115">
        <f t="shared" si="31"/>
        <v>0</v>
      </c>
      <c r="BB159" s="115">
        <f t="shared" si="32"/>
        <v>0</v>
      </c>
      <c r="BC159" s="106"/>
      <c r="BD159" s="106"/>
      <c r="BE159" s="106"/>
      <c r="BF159" s="106"/>
      <c r="BG159" s="106"/>
      <c r="BH159" s="106"/>
      <c r="BI159" s="3"/>
      <c r="BJ159" s="3"/>
      <c r="BK159" s="3"/>
      <c r="BL159" s="3"/>
      <c r="BM159" s="3"/>
      <c r="BN159" s="3"/>
      <c r="BO159" s="3"/>
      <c r="BP159" s="3"/>
      <c r="BQ159" s="3"/>
    </row>
    <row r="160" ht="12.75" customHeight="1">
      <c r="A160" s="106"/>
      <c r="B160" s="116"/>
      <c r="C160" s="116"/>
      <c r="D160" s="117"/>
      <c r="E160" s="117"/>
      <c r="F160" s="106"/>
      <c r="G160" s="106"/>
      <c r="H160" s="106"/>
      <c r="I160" s="106"/>
      <c r="J160" s="106"/>
      <c r="K160" s="106"/>
      <c r="L160" s="106"/>
      <c r="M160" s="106"/>
      <c r="N160" s="116"/>
      <c r="O160" s="116"/>
      <c r="P160" s="117"/>
      <c r="Q160" s="117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3"/>
      <c r="BJ160" s="3"/>
      <c r="BK160" s="3"/>
      <c r="BL160" s="3"/>
      <c r="BM160" s="3"/>
      <c r="BN160" s="3"/>
      <c r="BO160" s="3"/>
      <c r="BP160" s="3"/>
      <c r="BQ160" s="3"/>
    </row>
    <row r="161" ht="12.75" customHeight="1">
      <c r="A161" s="102" t="s">
        <v>57</v>
      </c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6"/>
      <c r="AY161" s="105"/>
      <c r="AZ161" s="105"/>
      <c r="BA161" s="105"/>
      <c r="BB161" s="105"/>
      <c r="BC161" s="106"/>
      <c r="BD161" s="106"/>
      <c r="BE161" s="106"/>
      <c r="BF161" s="106"/>
      <c r="BG161" s="106"/>
      <c r="BH161" s="106"/>
      <c r="BI161" s="3"/>
      <c r="BJ161" s="3"/>
      <c r="BK161" s="3"/>
      <c r="BL161" s="3"/>
      <c r="BM161" s="3"/>
      <c r="BN161" s="3"/>
      <c r="BO161" s="3"/>
      <c r="BP161" s="3"/>
      <c r="BQ161" s="3"/>
    </row>
    <row r="162" ht="12.75" customHeight="1">
      <c r="A162" s="107" t="s">
        <v>55</v>
      </c>
      <c r="B162" s="108">
        <v>0.0</v>
      </c>
      <c r="C162" s="108">
        <v>0.0</v>
      </c>
      <c r="D162" s="108">
        <v>0.0</v>
      </c>
      <c r="E162" s="108">
        <v>0.0</v>
      </c>
      <c r="F162" s="108">
        <v>0.0</v>
      </c>
      <c r="G162" s="108">
        <v>0.0</v>
      </c>
      <c r="H162" s="108">
        <v>0.0</v>
      </c>
      <c r="I162" s="108">
        <v>0.0</v>
      </c>
      <c r="J162" s="108">
        <v>0.0</v>
      </c>
      <c r="K162" s="108">
        <v>0.0</v>
      </c>
      <c r="L162" s="108">
        <v>0.0</v>
      </c>
      <c r="M162" s="108">
        <v>0.0</v>
      </c>
      <c r="N162" s="108">
        <v>0.0</v>
      </c>
      <c r="O162" s="108">
        <v>0.0</v>
      </c>
      <c r="P162" s="108">
        <v>0.0</v>
      </c>
      <c r="Q162" s="108">
        <v>0.0</v>
      </c>
      <c r="R162" s="108">
        <v>0.0</v>
      </c>
      <c r="S162" s="108">
        <v>0.0</v>
      </c>
      <c r="T162" s="108">
        <v>0.0</v>
      </c>
      <c r="U162" s="108">
        <v>0.0</v>
      </c>
      <c r="V162" s="108">
        <v>0.0</v>
      </c>
      <c r="W162" s="108">
        <v>0.0</v>
      </c>
      <c r="X162" s="108">
        <v>0.0</v>
      </c>
      <c r="Y162" s="109">
        <v>0.0</v>
      </c>
      <c r="Z162" s="108">
        <v>0.0</v>
      </c>
      <c r="AA162" s="108">
        <v>0.0</v>
      </c>
      <c r="AB162" s="108">
        <v>0.0</v>
      </c>
      <c r="AC162" s="108">
        <v>0.0</v>
      </c>
      <c r="AD162" s="108">
        <v>0.0</v>
      </c>
      <c r="AE162" s="108">
        <v>0.0</v>
      </c>
      <c r="AF162" s="108">
        <v>0.0</v>
      </c>
      <c r="AG162" s="108">
        <v>0.0</v>
      </c>
      <c r="AH162" s="108">
        <v>0.0</v>
      </c>
      <c r="AI162" s="108">
        <v>0.0</v>
      </c>
      <c r="AJ162" s="108">
        <v>0.0</v>
      </c>
      <c r="AK162" s="109">
        <v>0.0</v>
      </c>
      <c r="AL162" s="108">
        <v>0.0</v>
      </c>
      <c r="AM162" s="108">
        <v>0.0</v>
      </c>
      <c r="AN162" s="108">
        <v>0.0</v>
      </c>
      <c r="AO162" s="108">
        <v>0.0</v>
      </c>
      <c r="AP162" s="108">
        <v>0.0</v>
      </c>
      <c r="AQ162" s="108">
        <v>0.0</v>
      </c>
      <c r="AR162" s="108">
        <v>0.0</v>
      </c>
      <c r="AS162" s="108">
        <v>0.0</v>
      </c>
      <c r="AT162" s="108">
        <v>0.0</v>
      </c>
      <c r="AU162" s="108">
        <v>0.0</v>
      </c>
      <c r="AV162" s="108">
        <v>0.0</v>
      </c>
      <c r="AW162" s="109">
        <v>0.0</v>
      </c>
      <c r="AX162" s="110"/>
      <c r="AY162" s="111">
        <f t="shared" ref="AY162:AY163" si="33">sum(B162:M162)</f>
        <v>0</v>
      </c>
      <c r="AZ162" s="111">
        <f t="shared" ref="AZ162:AZ163" si="34">sum(N162:Y162)</f>
        <v>0</v>
      </c>
      <c r="BA162" s="111">
        <f t="shared" ref="BA162:BA163" si="35">sum(Z162:AK162)</f>
        <v>0</v>
      </c>
      <c r="BB162" s="111">
        <f t="shared" ref="BB162:BB163" si="36">sum(AL162:AW162)</f>
        <v>0</v>
      </c>
      <c r="BC162" s="106"/>
      <c r="BD162" s="106"/>
      <c r="BE162" s="106"/>
      <c r="BF162" s="106"/>
      <c r="BG162" s="106"/>
      <c r="BH162" s="106"/>
      <c r="BI162" s="3"/>
      <c r="BJ162" s="3"/>
      <c r="BK162" s="3"/>
      <c r="BL162" s="3"/>
      <c r="BM162" s="3"/>
      <c r="BN162" s="3"/>
      <c r="BO162" s="3"/>
      <c r="BP162" s="3"/>
      <c r="BQ162" s="3"/>
    </row>
    <row r="163" ht="12.75" customHeight="1">
      <c r="A163" s="112" t="s">
        <v>56</v>
      </c>
      <c r="B163" s="113">
        <v>0.0</v>
      </c>
      <c r="C163" s="113">
        <v>0.0</v>
      </c>
      <c r="D163" s="113">
        <v>0.0</v>
      </c>
      <c r="E163" s="113">
        <v>0.0</v>
      </c>
      <c r="F163" s="113">
        <v>0.0</v>
      </c>
      <c r="G163" s="113">
        <v>0.0</v>
      </c>
      <c r="H163" s="113">
        <v>0.0</v>
      </c>
      <c r="I163" s="113">
        <v>0.0</v>
      </c>
      <c r="J163" s="113">
        <v>0.0</v>
      </c>
      <c r="K163" s="113">
        <v>0.0</v>
      </c>
      <c r="L163" s="113">
        <v>0.0</v>
      </c>
      <c r="M163" s="113">
        <v>0.0</v>
      </c>
      <c r="N163" s="113">
        <v>0.0</v>
      </c>
      <c r="O163" s="113">
        <v>0.0</v>
      </c>
      <c r="P163" s="113">
        <v>0.0</v>
      </c>
      <c r="Q163" s="113">
        <v>0.0</v>
      </c>
      <c r="R163" s="113">
        <v>0.0</v>
      </c>
      <c r="S163" s="113">
        <v>0.0</v>
      </c>
      <c r="T163" s="113">
        <v>0.0</v>
      </c>
      <c r="U163" s="113">
        <v>0.0</v>
      </c>
      <c r="V163" s="113">
        <v>0.0</v>
      </c>
      <c r="W163" s="113">
        <v>0.0</v>
      </c>
      <c r="X163" s="113">
        <v>0.0</v>
      </c>
      <c r="Y163" s="114">
        <v>0.0</v>
      </c>
      <c r="Z163" s="113">
        <v>0.0</v>
      </c>
      <c r="AA163" s="113">
        <v>0.0</v>
      </c>
      <c r="AB163" s="113">
        <v>0.0</v>
      </c>
      <c r="AC163" s="113">
        <v>0.0</v>
      </c>
      <c r="AD163" s="113">
        <v>0.0</v>
      </c>
      <c r="AE163" s="113">
        <v>0.0</v>
      </c>
      <c r="AF163" s="113">
        <v>0.0</v>
      </c>
      <c r="AG163" s="113">
        <v>0.0</v>
      </c>
      <c r="AH163" s="113">
        <v>0.0</v>
      </c>
      <c r="AI163" s="113">
        <v>0.0</v>
      </c>
      <c r="AJ163" s="113">
        <v>0.0</v>
      </c>
      <c r="AK163" s="114">
        <v>0.0</v>
      </c>
      <c r="AL163" s="113">
        <v>0.0</v>
      </c>
      <c r="AM163" s="113">
        <v>0.0</v>
      </c>
      <c r="AN163" s="113">
        <v>0.0</v>
      </c>
      <c r="AO163" s="113">
        <v>0.0</v>
      </c>
      <c r="AP163" s="113">
        <v>0.0</v>
      </c>
      <c r="AQ163" s="113">
        <v>0.0</v>
      </c>
      <c r="AR163" s="113">
        <v>0.0</v>
      </c>
      <c r="AS163" s="113">
        <v>0.0</v>
      </c>
      <c r="AT163" s="113">
        <v>0.0</v>
      </c>
      <c r="AU163" s="113">
        <v>0.0</v>
      </c>
      <c r="AV163" s="113">
        <v>0.0</v>
      </c>
      <c r="AW163" s="114">
        <v>0.0</v>
      </c>
      <c r="AX163" s="110"/>
      <c r="AY163" s="115">
        <f t="shared" si="33"/>
        <v>0</v>
      </c>
      <c r="AZ163" s="115">
        <f t="shared" si="34"/>
        <v>0</v>
      </c>
      <c r="BA163" s="115">
        <f t="shared" si="35"/>
        <v>0</v>
      </c>
      <c r="BB163" s="115">
        <f t="shared" si="36"/>
        <v>0</v>
      </c>
      <c r="BC163" s="106"/>
      <c r="BD163" s="106"/>
      <c r="BE163" s="106"/>
      <c r="BF163" s="106"/>
      <c r="BG163" s="106"/>
      <c r="BH163" s="106"/>
      <c r="BI163" s="3"/>
      <c r="BJ163" s="3"/>
      <c r="BK163" s="3"/>
      <c r="BL163" s="3"/>
      <c r="BM163" s="3"/>
      <c r="BN163" s="3"/>
      <c r="BO163" s="3"/>
      <c r="BP163" s="3"/>
      <c r="BQ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</row>
    <row r="165" ht="12.75" customHeight="1">
      <c r="A165" s="201" t="s">
        <v>58</v>
      </c>
      <c r="B165" s="202" t="str">
        <f t="shared" ref="B165:K165" si="37">sum(#REF!)/sum(#REF!)</f>
        <v>#REF!</v>
      </c>
      <c r="C165" s="202" t="str">
        <f t="shared" si="37"/>
        <v>#REF!</v>
      </c>
      <c r="D165" s="202" t="str">
        <f t="shared" si="37"/>
        <v>#REF!</v>
      </c>
      <c r="E165" s="202" t="str">
        <f t="shared" si="37"/>
        <v>#REF!</v>
      </c>
      <c r="F165" s="202" t="str">
        <f t="shared" si="37"/>
        <v>#REF!</v>
      </c>
      <c r="G165" s="202" t="str">
        <f t="shared" si="37"/>
        <v>#REF!</v>
      </c>
      <c r="H165" s="202" t="str">
        <f t="shared" si="37"/>
        <v>#REF!</v>
      </c>
      <c r="I165" s="202" t="str">
        <f t="shared" si="37"/>
        <v>#REF!</v>
      </c>
      <c r="J165" s="202" t="str">
        <f t="shared" si="37"/>
        <v>#REF!</v>
      </c>
      <c r="K165" s="202" t="str">
        <f t="shared" si="37"/>
        <v>#REF!</v>
      </c>
      <c r="L165" s="202" t="str">
        <f t="shared" ref="L165:AW165" si="38">sum(A120:L120)/sum(A117:L117)</f>
        <v>#DIV/0!</v>
      </c>
      <c r="M165" s="202" t="str">
        <f t="shared" si="38"/>
        <v>#DIV/0!</v>
      </c>
      <c r="N165" s="202" t="str">
        <f t="shared" si="38"/>
        <v>#DIV/0!</v>
      </c>
      <c r="O165" s="202" t="str">
        <f t="shared" si="38"/>
        <v>#DIV/0!</v>
      </c>
      <c r="P165" s="202" t="str">
        <f t="shared" si="38"/>
        <v>#DIV/0!</v>
      </c>
      <c r="Q165" s="202" t="str">
        <f t="shared" si="38"/>
        <v>#DIV/0!</v>
      </c>
      <c r="R165" s="202" t="str">
        <f t="shared" si="38"/>
        <v>#DIV/0!</v>
      </c>
      <c r="S165" s="202" t="str">
        <f t="shared" si="38"/>
        <v>#DIV/0!</v>
      </c>
      <c r="T165" s="202" t="str">
        <f t="shared" si="38"/>
        <v>#DIV/0!</v>
      </c>
      <c r="U165" s="202" t="str">
        <f t="shared" si="38"/>
        <v>#DIV/0!</v>
      </c>
      <c r="V165" s="202" t="str">
        <f t="shared" si="38"/>
        <v>#DIV/0!</v>
      </c>
      <c r="W165" s="202" t="str">
        <f t="shared" si="38"/>
        <v>#DIV/0!</v>
      </c>
      <c r="X165" s="202" t="str">
        <f t="shared" si="38"/>
        <v>#DIV/0!</v>
      </c>
      <c r="Y165" s="202" t="str">
        <f t="shared" si="38"/>
        <v>#DIV/0!</v>
      </c>
      <c r="Z165" s="202" t="str">
        <f t="shared" si="38"/>
        <v>#DIV/0!</v>
      </c>
      <c r="AA165" s="202" t="str">
        <f t="shared" si="38"/>
        <v>#DIV/0!</v>
      </c>
      <c r="AB165" s="202" t="str">
        <f t="shared" si="38"/>
        <v>#DIV/0!</v>
      </c>
      <c r="AC165" s="202" t="str">
        <f t="shared" si="38"/>
        <v>#DIV/0!</v>
      </c>
      <c r="AD165" s="202" t="str">
        <f t="shared" si="38"/>
        <v>#DIV/0!</v>
      </c>
      <c r="AE165" s="202" t="str">
        <f t="shared" si="38"/>
        <v>#DIV/0!</v>
      </c>
      <c r="AF165" s="202" t="str">
        <f t="shared" si="38"/>
        <v>#DIV/0!</v>
      </c>
      <c r="AG165" s="202" t="str">
        <f t="shared" si="38"/>
        <v>#DIV/0!</v>
      </c>
      <c r="AH165" s="202" t="str">
        <f t="shared" si="38"/>
        <v>#DIV/0!</v>
      </c>
      <c r="AI165" s="202" t="str">
        <f t="shared" si="38"/>
        <v>#DIV/0!</v>
      </c>
      <c r="AJ165" s="202" t="str">
        <f t="shared" si="38"/>
        <v>#DIV/0!</v>
      </c>
      <c r="AK165" s="202" t="str">
        <f t="shared" si="38"/>
        <v>#DIV/0!</v>
      </c>
      <c r="AL165" s="202" t="str">
        <f t="shared" si="38"/>
        <v>#DIV/0!</v>
      </c>
      <c r="AM165" s="202" t="str">
        <f t="shared" si="38"/>
        <v>#DIV/0!</v>
      </c>
      <c r="AN165" s="202" t="str">
        <f t="shared" si="38"/>
        <v>#DIV/0!</v>
      </c>
      <c r="AO165" s="202" t="str">
        <f t="shared" si="38"/>
        <v>#DIV/0!</v>
      </c>
      <c r="AP165" s="202" t="str">
        <f t="shared" si="38"/>
        <v>#DIV/0!</v>
      </c>
      <c r="AQ165" s="202" t="str">
        <f t="shared" si="38"/>
        <v>#DIV/0!</v>
      </c>
      <c r="AR165" s="202" t="str">
        <f t="shared" si="38"/>
        <v>#DIV/0!</v>
      </c>
      <c r="AS165" s="202" t="str">
        <f t="shared" si="38"/>
        <v>#DIV/0!</v>
      </c>
      <c r="AT165" s="202" t="str">
        <f t="shared" si="38"/>
        <v>#DIV/0!</v>
      </c>
      <c r="AU165" s="202" t="str">
        <f t="shared" si="38"/>
        <v>#DIV/0!</v>
      </c>
      <c r="AV165" s="202" t="str">
        <f t="shared" si="38"/>
        <v>#DIV/0!</v>
      </c>
      <c r="AW165" s="203" t="str">
        <f t="shared" si="38"/>
        <v>#DIV/0!</v>
      </c>
      <c r="AX165" s="204"/>
      <c r="AY165" s="205" t="str">
        <f t="shared" ref="AY165:BB165" si="39">AY120/AY117</f>
        <v>#DIV/0!</v>
      </c>
      <c r="AZ165" s="206" t="str">
        <f t="shared" si="39"/>
        <v>#DIV/0!</v>
      </c>
      <c r="BA165" s="206" t="str">
        <f t="shared" si="39"/>
        <v>#DIV/0!</v>
      </c>
      <c r="BB165" s="207" t="str">
        <f t="shared" si="39"/>
        <v>#DIV/0!</v>
      </c>
      <c r="BC165" s="204"/>
      <c r="BD165" s="204"/>
      <c r="BE165" s="204"/>
      <c r="BF165" s="204"/>
      <c r="BG165" s="204"/>
      <c r="BH165" s="204"/>
      <c r="BI165" s="204"/>
      <c r="BJ165" s="204"/>
      <c r="BK165" s="148"/>
      <c r="BL165" s="148"/>
      <c r="BM165" s="148"/>
      <c r="BN165" s="148"/>
      <c r="BO165" s="148"/>
      <c r="BP165" s="148"/>
      <c r="BQ165" s="148"/>
    </row>
    <row r="166" ht="12.75" customHeight="1">
      <c r="A166" s="208" t="s">
        <v>60</v>
      </c>
      <c r="B166" s="209" t="str">
        <f t="shared" ref="B166:K166" si="40">sum(#REF!)/sum(#REF!)</f>
        <v>#REF!</v>
      </c>
      <c r="C166" s="209" t="str">
        <f t="shared" si="40"/>
        <v>#REF!</v>
      </c>
      <c r="D166" s="209" t="str">
        <f t="shared" si="40"/>
        <v>#REF!</v>
      </c>
      <c r="E166" s="209" t="str">
        <f t="shared" si="40"/>
        <v>#REF!</v>
      </c>
      <c r="F166" s="209" t="str">
        <f t="shared" si="40"/>
        <v>#REF!</v>
      </c>
      <c r="G166" s="209" t="str">
        <f t="shared" si="40"/>
        <v>#REF!</v>
      </c>
      <c r="H166" s="209" t="str">
        <f t="shared" si="40"/>
        <v>#REF!</v>
      </c>
      <c r="I166" s="209" t="str">
        <f t="shared" si="40"/>
        <v>#REF!</v>
      </c>
      <c r="J166" s="209" t="str">
        <f t="shared" si="40"/>
        <v>#REF!</v>
      </c>
      <c r="K166" s="209" t="str">
        <f t="shared" si="40"/>
        <v>#REF!</v>
      </c>
      <c r="L166" s="209" t="str">
        <f t="shared" ref="L166:AW166" si="41">sum(A121:L121)/sum(A117:L117)</f>
        <v>#DIV/0!</v>
      </c>
      <c r="M166" s="209" t="str">
        <f t="shared" si="41"/>
        <v>#DIV/0!</v>
      </c>
      <c r="N166" s="209" t="str">
        <f t="shared" si="41"/>
        <v>#DIV/0!</v>
      </c>
      <c r="O166" s="209" t="str">
        <f t="shared" si="41"/>
        <v>#DIV/0!</v>
      </c>
      <c r="P166" s="209" t="str">
        <f t="shared" si="41"/>
        <v>#DIV/0!</v>
      </c>
      <c r="Q166" s="209" t="str">
        <f t="shared" si="41"/>
        <v>#DIV/0!</v>
      </c>
      <c r="R166" s="209" t="str">
        <f t="shared" si="41"/>
        <v>#DIV/0!</v>
      </c>
      <c r="S166" s="209" t="str">
        <f t="shared" si="41"/>
        <v>#DIV/0!</v>
      </c>
      <c r="T166" s="209" t="str">
        <f t="shared" si="41"/>
        <v>#DIV/0!</v>
      </c>
      <c r="U166" s="209" t="str">
        <f t="shared" si="41"/>
        <v>#DIV/0!</v>
      </c>
      <c r="V166" s="209" t="str">
        <f t="shared" si="41"/>
        <v>#DIV/0!</v>
      </c>
      <c r="W166" s="209" t="str">
        <f t="shared" si="41"/>
        <v>#DIV/0!</v>
      </c>
      <c r="X166" s="209" t="str">
        <f t="shared" si="41"/>
        <v>#DIV/0!</v>
      </c>
      <c r="Y166" s="209" t="str">
        <f t="shared" si="41"/>
        <v>#DIV/0!</v>
      </c>
      <c r="Z166" s="209" t="str">
        <f t="shared" si="41"/>
        <v>#DIV/0!</v>
      </c>
      <c r="AA166" s="209" t="str">
        <f t="shared" si="41"/>
        <v>#DIV/0!</v>
      </c>
      <c r="AB166" s="209" t="str">
        <f t="shared" si="41"/>
        <v>#DIV/0!</v>
      </c>
      <c r="AC166" s="209" t="str">
        <f t="shared" si="41"/>
        <v>#DIV/0!</v>
      </c>
      <c r="AD166" s="209" t="str">
        <f t="shared" si="41"/>
        <v>#DIV/0!</v>
      </c>
      <c r="AE166" s="209" t="str">
        <f t="shared" si="41"/>
        <v>#DIV/0!</v>
      </c>
      <c r="AF166" s="209" t="str">
        <f t="shared" si="41"/>
        <v>#DIV/0!</v>
      </c>
      <c r="AG166" s="209" t="str">
        <f t="shared" si="41"/>
        <v>#DIV/0!</v>
      </c>
      <c r="AH166" s="209" t="str">
        <f t="shared" si="41"/>
        <v>#DIV/0!</v>
      </c>
      <c r="AI166" s="209" t="str">
        <f t="shared" si="41"/>
        <v>#DIV/0!</v>
      </c>
      <c r="AJ166" s="209" t="str">
        <f t="shared" si="41"/>
        <v>#DIV/0!</v>
      </c>
      <c r="AK166" s="209" t="str">
        <f t="shared" si="41"/>
        <v>#DIV/0!</v>
      </c>
      <c r="AL166" s="209" t="str">
        <f t="shared" si="41"/>
        <v>#DIV/0!</v>
      </c>
      <c r="AM166" s="209" t="str">
        <f t="shared" si="41"/>
        <v>#DIV/0!</v>
      </c>
      <c r="AN166" s="209" t="str">
        <f t="shared" si="41"/>
        <v>#DIV/0!</v>
      </c>
      <c r="AO166" s="209" t="str">
        <f t="shared" si="41"/>
        <v>#DIV/0!</v>
      </c>
      <c r="AP166" s="209" t="str">
        <f t="shared" si="41"/>
        <v>#DIV/0!</v>
      </c>
      <c r="AQ166" s="209" t="str">
        <f t="shared" si="41"/>
        <v>#DIV/0!</v>
      </c>
      <c r="AR166" s="209" t="str">
        <f t="shared" si="41"/>
        <v>#DIV/0!</v>
      </c>
      <c r="AS166" s="209" t="str">
        <f t="shared" si="41"/>
        <v>#DIV/0!</v>
      </c>
      <c r="AT166" s="209" t="str">
        <f t="shared" si="41"/>
        <v>#DIV/0!</v>
      </c>
      <c r="AU166" s="209" t="str">
        <f t="shared" si="41"/>
        <v>#DIV/0!</v>
      </c>
      <c r="AV166" s="209" t="str">
        <f t="shared" si="41"/>
        <v>#DIV/0!</v>
      </c>
      <c r="AW166" s="210" t="str">
        <f t="shared" si="41"/>
        <v>#DIV/0!</v>
      </c>
      <c r="AX166" s="204"/>
      <c r="AY166" s="211" t="str">
        <f t="shared" ref="AY166:BB166" si="42">AY121/AY117</f>
        <v>#DIV/0!</v>
      </c>
      <c r="AZ166" s="212" t="str">
        <f t="shared" si="42"/>
        <v>#DIV/0!</v>
      </c>
      <c r="BA166" s="212" t="str">
        <f t="shared" si="42"/>
        <v>#DIV/0!</v>
      </c>
      <c r="BB166" s="213" t="str">
        <f t="shared" si="42"/>
        <v>#DIV/0!</v>
      </c>
      <c r="BC166" s="204"/>
      <c r="BD166" s="204"/>
      <c r="BE166" s="204"/>
      <c r="BF166" s="204"/>
      <c r="BG166" s="204"/>
      <c r="BH166" s="204"/>
      <c r="BI166" s="204"/>
      <c r="BJ166" s="204"/>
      <c r="BK166" s="148"/>
      <c r="BL166" s="148"/>
      <c r="BM166" s="148"/>
      <c r="BN166" s="148"/>
      <c r="BO166" s="148"/>
      <c r="BP166" s="148"/>
      <c r="BQ166" s="148"/>
    </row>
    <row r="167" ht="12.75" customHeight="1">
      <c r="A167" s="214" t="s">
        <v>61</v>
      </c>
      <c r="B167" s="215" t="str">
        <f t="shared" ref="B167:K167" si="43">sum(#REF!)/sum(#REF!)</f>
        <v>#REF!</v>
      </c>
      <c r="C167" s="215" t="str">
        <f t="shared" si="43"/>
        <v>#REF!</v>
      </c>
      <c r="D167" s="215" t="str">
        <f t="shared" si="43"/>
        <v>#REF!</v>
      </c>
      <c r="E167" s="215" t="str">
        <f t="shared" si="43"/>
        <v>#REF!</v>
      </c>
      <c r="F167" s="215" t="str">
        <f t="shared" si="43"/>
        <v>#REF!</v>
      </c>
      <c r="G167" s="215" t="str">
        <f t="shared" si="43"/>
        <v>#REF!</v>
      </c>
      <c r="H167" s="215" t="str">
        <f t="shared" si="43"/>
        <v>#REF!</v>
      </c>
      <c r="I167" s="215" t="str">
        <f t="shared" si="43"/>
        <v>#REF!</v>
      </c>
      <c r="J167" s="215" t="str">
        <f t="shared" si="43"/>
        <v>#REF!</v>
      </c>
      <c r="K167" s="215" t="str">
        <f t="shared" si="43"/>
        <v>#REF!</v>
      </c>
      <c r="L167" s="215" t="str">
        <f t="shared" ref="L167:AW167" si="44">sum(A155:L155)/sum(A117:L117)</f>
        <v>#DIV/0!</v>
      </c>
      <c r="M167" s="215" t="str">
        <f t="shared" si="44"/>
        <v>#DIV/0!</v>
      </c>
      <c r="N167" s="215" t="str">
        <f t="shared" si="44"/>
        <v>#DIV/0!</v>
      </c>
      <c r="O167" s="215" t="str">
        <f t="shared" si="44"/>
        <v>#DIV/0!</v>
      </c>
      <c r="P167" s="215" t="str">
        <f t="shared" si="44"/>
        <v>#DIV/0!</v>
      </c>
      <c r="Q167" s="215" t="str">
        <f t="shared" si="44"/>
        <v>#DIV/0!</v>
      </c>
      <c r="R167" s="215" t="str">
        <f t="shared" si="44"/>
        <v>#DIV/0!</v>
      </c>
      <c r="S167" s="215" t="str">
        <f t="shared" si="44"/>
        <v>#DIV/0!</v>
      </c>
      <c r="T167" s="215" t="str">
        <f t="shared" si="44"/>
        <v>#DIV/0!</v>
      </c>
      <c r="U167" s="215" t="str">
        <f t="shared" si="44"/>
        <v>#DIV/0!</v>
      </c>
      <c r="V167" s="215" t="str">
        <f t="shared" si="44"/>
        <v>#DIV/0!</v>
      </c>
      <c r="W167" s="215" t="str">
        <f t="shared" si="44"/>
        <v>#DIV/0!</v>
      </c>
      <c r="X167" s="215" t="str">
        <f t="shared" si="44"/>
        <v>#DIV/0!</v>
      </c>
      <c r="Y167" s="215" t="str">
        <f t="shared" si="44"/>
        <v>#DIV/0!</v>
      </c>
      <c r="Z167" s="215" t="str">
        <f t="shared" si="44"/>
        <v>#DIV/0!</v>
      </c>
      <c r="AA167" s="215" t="str">
        <f t="shared" si="44"/>
        <v>#DIV/0!</v>
      </c>
      <c r="AB167" s="215" t="str">
        <f t="shared" si="44"/>
        <v>#DIV/0!</v>
      </c>
      <c r="AC167" s="215" t="str">
        <f t="shared" si="44"/>
        <v>#DIV/0!</v>
      </c>
      <c r="AD167" s="215" t="str">
        <f t="shared" si="44"/>
        <v>#DIV/0!</v>
      </c>
      <c r="AE167" s="215" t="str">
        <f t="shared" si="44"/>
        <v>#DIV/0!</v>
      </c>
      <c r="AF167" s="215" t="str">
        <f t="shared" si="44"/>
        <v>#DIV/0!</v>
      </c>
      <c r="AG167" s="215" t="str">
        <f t="shared" si="44"/>
        <v>#DIV/0!</v>
      </c>
      <c r="AH167" s="215" t="str">
        <f t="shared" si="44"/>
        <v>#DIV/0!</v>
      </c>
      <c r="AI167" s="215" t="str">
        <f t="shared" si="44"/>
        <v>#DIV/0!</v>
      </c>
      <c r="AJ167" s="215" t="str">
        <f t="shared" si="44"/>
        <v>#DIV/0!</v>
      </c>
      <c r="AK167" s="215" t="str">
        <f t="shared" si="44"/>
        <v>#DIV/0!</v>
      </c>
      <c r="AL167" s="215" t="str">
        <f t="shared" si="44"/>
        <v>#DIV/0!</v>
      </c>
      <c r="AM167" s="215" t="str">
        <f t="shared" si="44"/>
        <v>#DIV/0!</v>
      </c>
      <c r="AN167" s="215" t="str">
        <f t="shared" si="44"/>
        <v>#DIV/0!</v>
      </c>
      <c r="AO167" s="215" t="str">
        <f t="shared" si="44"/>
        <v>#DIV/0!</v>
      </c>
      <c r="AP167" s="215" t="str">
        <f t="shared" si="44"/>
        <v>#DIV/0!</v>
      </c>
      <c r="AQ167" s="215" t="str">
        <f t="shared" si="44"/>
        <v>#DIV/0!</v>
      </c>
      <c r="AR167" s="215" t="str">
        <f t="shared" si="44"/>
        <v>#DIV/0!</v>
      </c>
      <c r="AS167" s="215" t="str">
        <f t="shared" si="44"/>
        <v>#DIV/0!</v>
      </c>
      <c r="AT167" s="215" t="str">
        <f t="shared" si="44"/>
        <v>#DIV/0!</v>
      </c>
      <c r="AU167" s="215" t="str">
        <f t="shared" si="44"/>
        <v>#DIV/0!</v>
      </c>
      <c r="AV167" s="215" t="str">
        <f t="shared" si="44"/>
        <v>#DIV/0!</v>
      </c>
      <c r="AW167" s="216" t="str">
        <f t="shared" si="44"/>
        <v>#DIV/0!</v>
      </c>
      <c r="AX167" s="204"/>
      <c r="AY167" s="211" t="str">
        <f t="shared" ref="AY167:BB167" si="45">AY155/AY117</f>
        <v>#DIV/0!</v>
      </c>
      <c r="AZ167" s="212" t="str">
        <f t="shared" si="45"/>
        <v>#DIV/0!</v>
      </c>
      <c r="BA167" s="212" t="str">
        <f t="shared" si="45"/>
        <v>#DIV/0!</v>
      </c>
      <c r="BB167" s="213" t="str">
        <f t="shared" si="45"/>
        <v>#DIV/0!</v>
      </c>
      <c r="BC167" s="204"/>
      <c r="BD167" s="204"/>
      <c r="BE167" s="204"/>
      <c r="BF167" s="204"/>
      <c r="BG167" s="204"/>
      <c r="BH167" s="204"/>
      <c r="BI167" s="204"/>
      <c r="BJ167" s="204"/>
      <c r="BK167" s="148"/>
      <c r="BL167" s="148"/>
      <c r="BM167" s="148"/>
      <c r="BN167" s="148"/>
      <c r="BO167" s="148"/>
      <c r="BP167" s="148"/>
      <c r="BQ167" s="148"/>
    </row>
    <row r="168" ht="12.75" customHeight="1">
      <c r="A168" s="217" t="s">
        <v>62</v>
      </c>
      <c r="B168" s="218" t="str">
        <f t="shared" ref="B168:AW168" si="46">B155/B117</f>
        <v>#DIV/0!</v>
      </c>
      <c r="C168" s="218" t="str">
        <f t="shared" si="46"/>
        <v>#DIV/0!</v>
      </c>
      <c r="D168" s="218" t="str">
        <f t="shared" si="46"/>
        <v>#DIV/0!</v>
      </c>
      <c r="E168" s="218" t="str">
        <f t="shared" si="46"/>
        <v>#DIV/0!</v>
      </c>
      <c r="F168" s="218" t="str">
        <f t="shared" si="46"/>
        <v>#DIV/0!</v>
      </c>
      <c r="G168" s="218" t="str">
        <f t="shared" si="46"/>
        <v>#DIV/0!</v>
      </c>
      <c r="H168" s="218" t="str">
        <f t="shared" si="46"/>
        <v>#DIV/0!</v>
      </c>
      <c r="I168" s="218" t="str">
        <f t="shared" si="46"/>
        <v>#DIV/0!</v>
      </c>
      <c r="J168" s="218" t="str">
        <f t="shared" si="46"/>
        <v>#DIV/0!</v>
      </c>
      <c r="K168" s="218" t="str">
        <f t="shared" si="46"/>
        <v>#DIV/0!</v>
      </c>
      <c r="L168" s="218" t="str">
        <f t="shared" si="46"/>
        <v>#DIV/0!</v>
      </c>
      <c r="M168" s="218" t="str">
        <f t="shared" si="46"/>
        <v>#DIV/0!</v>
      </c>
      <c r="N168" s="218" t="str">
        <f t="shared" si="46"/>
        <v>#DIV/0!</v>
      </c>
      <c r="O168" s="218" t="str">
        <f t="shared" si="46"/>
        <v>#DIV/0!</v>
      </c>
      <c r="P168" s="218" t="str">
        <f t="shared" si="46"/>
        <v>#DIV/0!</v>
      </c>
      <c r="Q168" s="218" t="str">
        <f t="shared" si="46"/>
        <v>#DIV/0!</v>
      </c>
      <c r="R168" s="218" t="str">
        <f t="shared" si="46"/>
        <v>#DIV/0!</v>
      </c>
      <c r="S168" s="218" t="str">
        <f t="shared" si="46"/>
        <v>#DIV/0!</v>
      </c>
      <c r="T168" s="218" t="str">
        <f t="shared" si="46"/>
        <v>#DIV/0!</v>
      </c>
      <c r="U168" s="218" t="str">
        <f t="shared" si="46"/>
        <v>#DIV/0!</v>
      </c>
      <c r="V168" s="218" t="str">
        <f t="shared" si="46"/>
        <v>#DIV/0!</v>
      </c>
      <c r="W168" s="218" t="str">
        <f t="shared" si="46"/>
        <v>#DIV/0!</v>
      </c>
      <c r="X168" s="218" t="str">
        <f t="shared" si="46"/>
        <v>#DIV/0!</v>
      </c>
      <c r="Y168" s="218" t="str">
        <f t="shared" si="46"/>
        <v>#DIV/0!</v>
      </c>
      <c r="Z168" s="218" t="str">
        <f t="shared" si="46"/>
        <v>#DIV/0!</v>
      </c>
      <c r="AA168" s="218" t="str">
        <f t="shared" si="46"/>
        <v>#DIV/0!</v>
      </c>
      <c r="AB168" s="218" t="str">
        <f t="shared" si="46"/>
        <v>#DIV/0!</v>
      </c>
      <c r="AC168" s="218" t="str">
        <f t="shared" si="46"/>
        <v>#DIV/0!</v>
      </c>
      <c r="AD168" s="218" t="str">
        <f t="shared" si="46"/>
        <v>#DIV/0!</v>
      </c>
      <c r="AE168" s="218" t="str">
        <f t="shared" si="46"/>
        <v>#DIV/0!</v>
      </c>
      <c r="AF168" s="218" t="str">
        <f t="shared" si="46"/>
        <v>#DIV/0!</v>
      </c>
      <c r="AG168" s="218" t="str">
        <f t="shared" si="46"/>
        <v>#DIV/0!</v>
      </c>
      <c r="AH168" s="218" t="str">
        <f t="shared" si="46"/>
        <v>#DIV/0!</v>
      </c>
      <c r="AI168" s="218" t="str">
        <f t="shared" si="46"/>
        <v>#DIV/0!</v>
      </c>
      <c r="AJ168" s="218" t="str">
        <f t="shared" si="46"/>
        <v>#DIV/0!</v>
      </c>
      <c r="AK168" s="218" t="str">
        <f t="shared" si="46"/>
        <v>#DIV/0!</v>
      </c>
      <c r="AL168" s="218" t="str">
        <f t="shared" si="46"/>
        <v>#DIV/0!</v>
      </c>
      <c r="AM168" s="218" t="str">
        <f t="shared" si="46"/>
        <v>#DIV/0!</v>
      </c>
      <c r="AN168" s="218" t="str">
        <f t="shared" si="46"/>
        <v>#DIV/0!</v>
      </c>
      <c r="AO168" s="218" t="str">
        <f t="shared" si="46"/>
        <v>#DIV/0!</v>
      </c>
      <c r="AP168" s="218" t="str">
        <f t="shared" si="46"/>
        <v>#DIV/0!</v>
      </c>
      <c r="AQ168" s="218" t="str">
        <f t="shared" si="46"/>
        <v>#DIV/0!</v>
      </c>
      <c r="AR168" s="218" t="str">
        <f t="shared" si="46"/>
        <v>#DIV/0!</v>
      </c>
      <c r="AS168" s="218" t="str">
        <f t="shared" si="46"/>
        <v>#DIV/0!</v>
      </c>
      <c r="AT168" s="218" t="str">
        <f t="shared" si="46"/>
        <v>#DIV/0!</v>
      </c>
      <c r="AU168" s="218" t="str">
        <f t="shared" si="46"/>
        <v>#DIV/0!</v>
      </c>
      <c r="AV168" s="218" t="str">
        <f t="shared" si="46"/>
        <v>#DIV/0!</v>
      </c>
      <c r="AW168" s="219" t="str">
        <f t="shared" si="46"/>
        <v>#DIV/0!</v>
      </c>
      <c r="AX168" s="204"/>
      <c r="AY168" s="220" t="str">
        <f t="shared" ref="AY168:BB168" si="47">AY155/AY117</f>
        <v>#DIV/0!</v>
      </c>
      <c r="AZ168" s="221" t="str">
        <f t="shared" si="47"/>
        <v>#DIV/0!</v>
      </c>
      <c r="BA168" s="221" t="str">
        <f t="shared" si="47"/>
        <v>#DIV/0!</v>
      </c>
      <c r="BB168" s="221" t="str">
        <f t="shared" si="47"/>
        <v>#DIV/0!</v>
      </c>
      <c r="BC168" s="204"/>
      <c r="BD168" s="204"/>
      <c r="BE168" s="204"/>
      <c r="BF168" s="204"/>
      <c r="BG168" s="204"/>
      <c r="BH168" s="204"/>
      <c r="BI168" s="204"/>
      <c r="BJ168" s="204"/>
      <c r="BK168" s="148"/>
      <c r="BL168" s="148"/>
      <c r="BM168" s="148"/>
      <c r="BN168" s="148"/>
      <c r="BO168" s="148"/>
      <c r="BP168" s="148"/>
      <c r="BQ168" s="148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</row>
    <row r="170" ht="12.75" customHeight="1">
      <c r="A170" s="147" t="s">
        <v>63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</row>
    <row r="171" ht="12.75" customHeight="1">
      <c r="A171" s="14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</row>
    <row r="172" ht="12.75" customHeight="1">
      <c r="A172" s="147" t="s">
        <v>64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</row>
    <row r="276" ht="15.75" customHeight="1">
      <c r="B276" s="151"/>
      <c r="C276" s="15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Y276" s="151"/>
      <c r="AZ276" s="151"/>
      <c r="BA276" s="151"/>
      <c r="BB276" s="151"/>
    </row>
    <row r="277" ht="15.75" customHeight="1"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Y277" s="151"/>
      <c r="AZ277" s="151"/>
      <c r="BA277" s="151"/>
      <c r="BB277" s="151"/>
    </row>
    <row r="278" ht="15.75" customHeight="1"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Y278" s="151"/>
      <c r="AZ278" s="151"/>
      <c r="BA278" s="151"/>
      <c r="BB278" s="151"/>
    </row>
    <row r="279" ht="15.75" customHeight="1">
      <c r="B279" s="151"/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Y279" s="151"/>
      <c r="AZ279" s="151"/>
      <c r="BA279" s="151"/>
      <c r="BB279" s="151"/>
    </row>
    <row r="280" ht="15.75" customHeight="1">
      <c r="B280" s="151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Y280" s="151"/>
      <c r="AZ280" s="151"/>
      <c r="BA280" s="151"/>
      <c r="BB280" s="151"/>
    </row>
    <row r="281" ht="15.75" customHeight="1">
      <c r="B281" s="151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Y281" s="151"/>
      <c r="AZ281" s="151"/>
      <c r="BA281" s="151"/>
      <c r="BB281" s="151"/>
    </row>
    <row r="282" ht="15.75" customHeight="1"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Y282" s="151"/>
      <c r="AZ282" s="151"/>
      <c r="BA282" s="151"/>
      <c r="BB282" s="151"/>
    </row>
    <row r="283" ht="15.75" customHeight="1"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Y283" s="151"/>
      <c r="AZ283" s="151"/>
      <c r="BA283" s="151"/>
      <c r="BB283" s="151"/>
    </row>
    <row r="284" ht="15.75" customHeight="1">
      <c r="B284" s="151"/>
      <c r="C284" s="15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Y284" s="151"/>
      <c r="AZ284" s="151"/>
      <c r="BA284" s="151"/>
      <c r="BB284" s="151"/>
    </row>
    <row r="285" ht="15.75" customHeight="1"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Y285" s="151"/>
      <c r="AZ285" s="151"/>
      <c r="BA285" s="151"/>
      <c r="BB285" s="151"/>
    </row>
    <row r="286" ht="15.75" customHeight="1">
      <c r="B286" s="151"/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Y286" s="151"/>
      <c r="AZ286" s="151"/>
      <c r="BA286" s="151"/>
      <c r="BB286" s="151"/>
    </row>
    <row r="287" ht="15.75" customHeight="1"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Y287" s="151"/>
      <c r="AZ287" s="151"/>
      <c r="BA287" s="151"/>
      <c r="BB287" s="151"/>
    </row>
    <row r="288" ht="15.75" customHeight="1">
      <c r="B288" s="151"/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Y288" s="151"/>
      <c r="AZ288" s="151"/>
      <c r="BA288" s="151"/>
      <c r="BB288" s="151"/>
    </row>
    <row r="289" ht="15.75" customHeight="1"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Y289" s="151"/>
      <c r="AZ289" s="151"/>
      <c r="BA289" s="151"/>
      <c r="BB289" s="151"/>
    </row>
    <row r="290" ht="15.75" customHeight="1">
      <c r="B290" s="151"/>
      <c r="C290" s="15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Y290" s="151"/>
      <c r="AZ290" s="151"/>
      <c r="BA290" s="151"/>
      <c r="BB290" s="151"/>
    </row>
    <row r="291" ht="15.75" customHeight="1"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Y291" s="151"/>
      <c r="AZ291" s="151"/>
      <c r="BA291" s="151"/>
      <c r="BB291" s="151"/>
    </row>
    <row r="292" ht="15.75" customHeight="1">
      <c r="B292" s="151"/>
      <c r="C292" s="15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Y292" s="151"/>
      <c r="AZ292" s="151"/>
      <c r="BA292" s="151"/>
      <c r="BB292" s="151"/>
    </row>
    <row r="293" ht="15.75" customHeight="1">
      <c r="B293" s="151"/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Y293" s="151"/>
      <c r="AZ293" s="151"/>
      <c r="BA293" s="151"/>
      <c r="BB293" s="151"/>
    </row>
    <row r="294" ht="15.75" customHeight="1">
      <c r="B294" s="151"/>
      <c r="C294" s="15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Y294" s="151"/>
      <c r="AZ294" s="151"/>
      <c r="BA294" s="151"/>
      <c r="BB294" s="151"/>
    </row>
    <row r="295" ht="15.75" customHeight="1"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Y295" s="151"/>
      <c r="AZ295" s="151"/>
      <c r="BA295" s="151"/>
      <c r="BB295" s="151"/>
    </row>
    <row r="296" ht="15.75" customHeight="1">
      <c r="B296" s="151"/>
      <c r="C296" s="15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Y296" s="151"/>
      <c r="AZ296" s="151"/>
      <c r="BA296" s="151"/>
      <c r="BB296" s="151"/>
    </row>
    <row r="297" ht="15.75" customHeight="1">
      <c r="B297" s="151"/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Y297" s="151"/>
      <c r="AZ297" s="151"/>
      <c r="BA297" s="151"/>
      <c r="BB297" s="151"/>
    </row>
    <row r="298" ht="15.75" customHeight="1">
      <c r="B298" s="151"/>
      <c r="C298" s="15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Y298" s="151"/>
      <c r="AZ298" s="151"/>
      <c r="BA298" s="151"/>
      <c r="BB298" s="151"/>
    </row>
    <row r="299" ht="15.75" customHeight="1"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Y299" s="151"/>
      <c r="AZ299" s="151"/>
      <c r="BA299" s="151"/>
      <c r="BB299" s="151"/>
    </row>
    <row r="300" ht="15.75" customHeight="1"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Y300" s="151"/>
      <c r="AZ300" s="151"/>
      <c r="BA300" s="151"/>
      <c r="BB300" s="151"/>
    </row>
    <row r="301" ht="15.75" customHeight="1"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Y301" s="151"/>
      <c r="AZ301" s="151"/>
      <c r="BA301" s="151"/>
      <c r="BB301" s="151"/>
    </row>
    <row r="302" ht="15.75" customHeight="1">
      <c r="B302" s="151"/>
      <c r="C302" s="15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Y302" s="151"/>
      <c r="AZ302" s="151"/>
      <c r="BA302" s="151"/>
      <c r="BB302" s="151"/>
    </row>
    <row r="303" ht="15.75" customHeight="1"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Y303" s="151"/>
      <c r="AZ303" s="151"/>
      <c r="BA303" s="151"/>
      <c r="BB303" s="151"/>
    </row>
    <row r="304" ht="15.75" customHeight="1"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Y304" s="151"/>
      <c r="AZ304" s="151"/>
      <c r="BA304" s="151"/>
      <c r="BB304" s="151"/>
    </row>
    <row r="305" ht="15.75" customHeight="1"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Y305" s="151"/>
      <c r="AZ305" s="151"/>
      <c r="BA305" s="151"/>
      <c r="BB305" s="151"/>
    </row>
    <row r="306" ht="15.75" customHeight="1"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Y306" s="151"/>
      <c r="AZ306" s="151"/>
      <c r="BA306" s="151"/>
      <c r="BB306" s="151"/>
    </row>
    <row r="307" ht="15.75" customHeight="1">
      <c r="B307" s="151"/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Y307" s="151"/>
      <c r="AZ307" s="151"/>
      <c r="BA307" s="151"/>
      <c r="BB307" s="151"/>
    </row>
    <row r="308" ht="15.75" customHeight="1">
      <c r="B308" s="151"/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Y308" s="151"/>
      <c r="AZ308" s="151"/>
      <c r="BA308" s="151"/>
      <c r="BB308" s="151"/>
    </row>
    <row r="309" ht="15.75" customHeight="1">
      <c r="B309" s="151"/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Y309" s="151"/>
      <c r="AZ309" s="151"/>
      <c r="BA309" s="151"/>
      <c r="BB309" s="151"/>
    </row>
    <row r="310" ht="15.75" customHeight="1">
      <c r="B310" s="151"/>
      <c r="C310" s="151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Y310" s="151"/>
      <c r="AZ310" s="151"/>
      <c r="BA310" s="151"/>
      <c r="BB310" s="151"/>
    </row>
    <row r="311" ht="15.75" customHeight="1">
      <c r="B311" s="151"/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Y311" s="151"/>
      <c r="AZ311" s="151"/>
      <c r="BA311" s="151"/>
      <c r="BB311" s="151"/>
    </row>
    <row r="312" ht="15.75" customHeight="1"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Y312" s="151"/>
      <c r="AZ312" s="151"/>
      <c r="BA312" s="151"/>
      <c r="BB312" s="151"/>
    </row>
    <row r="313" ht="15.75" customHeight="1">
      <c r="B313" s="151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Y313" s="151"/>
      <c r="AZ313" s="151"/>
      <c r="BA313" s="151"/>
      <c r="BB313" s="151"/>
    </row>
    <row r="314" ht="15.75" customHeight="1">
      <c r="B314" s="151"/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Y314" s="151"/>
      <c r="AZ314" s="151"/>
      <c r="BA314" s="151"/>
      <c r="BB314" s="151"/>
    </row>
    <row r="315" ht="15.75" customHeight="1">
      <c r="B315" s="151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Y315" s="151"/>
      <c r="AZ315" s="151"/>
      <c r="BA315" s="151"/>
      <c r="BB315" s="151"/>
    </row>
    <row r="316" ht="15.75" customHeight="1"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Y316" s="151"/>
      <c r="AZ316" s="151"/>
      <c r="BA316" s="151"/>
      <c r="BB316" s="151"/>
    </row>
    <row r="317" ht="15.75" customHeight="1">
      <c r="B317" s="151"/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Y317" s="151"/>
      <c r="AZ317" s="151"/>
      <c r="BA317" s="151"/>
      <c r="BB317" s="151"/>
    </row>
    <row r="318" ht="15.75" customHeight="1"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Y318" s="151"/>
      <c r="AZ318" s="151"/>
      <c r="BA318" s="151"/>
      <c r="BB318" s="151"/>
    </row>
    <row r="319" ht="15.75" customHeight="1">
      <c r="B319" s="151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Y319" s="151"/>
      <c r="AZ319" s="151"/>
      <c r="BA319" s="151"/>
      <c r="BB319" s="151"/>
    </row>
    <row r="320" ht="15.75" customHeight="1">
      <c r="B320" s="151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Y320" s="151"/>
      <c r="AZ320" s="151"/>
      <c r="BA320" s="151"/>
      <c r="BB320" s="151"/>
    </row>
    <row r="321" ht="15.75" customHeight="1">
      <c r="B321" s="151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Y321" s="151"/>
      <c r="AZ321" s="151"/>
      <c r="BA321" s="151"/>
      <c r="BB321" s="151"/>
    </row>
    <row r="322" ht="15.75" customHeight="1"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Y322" s="151"/>
      <c r="AZ322" s="151"/>
      <c r="BA322" s="151"/>
      <c r="BB322" s="151"/>
    </row>
    <row r="323" ht="15.75" customHeight="1">
      <c r="B323" s="151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Y323" s="151"/>
      <c r="AZ323" s="151"/>
      <c r="BA323" s="151"/>
      <c r="BB323" s="151"/>
    </row>
    <row r="324" ht="15.75" customHeight="1">
      <c r="B324" s="151"/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Y324" s="151"/>
      <c r="AZ324" s="151"/>
      <c r="BA324" s="151"/>
      <c r="BB324" s="151"/>
    </row>
    <row r="325" ht="15.75" customHeight="1"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Y325" s="151"/>
      <c r="AZ325" s="151"/>
      <c r="BA325" s="151"/>
      <c r="BB325" s="151"/>
    </row>
    <row r="326" ht="15.75" customHeight="1">
      <c r="B326" s="151"/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Y326" s="151"/>
      <c r="AZ326" s="151"/>
      <c r="BA326" s="151"/>
      <c r="BB326" s="151"/>
    </row>
    <row r="327" ht="15.75" customHeight="1"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Y327" s="151"/>
      <c r="AZ327" s="151"/>
      <c r="BA327" s="151"/>
      <c r="BB327" s="151"/>
    </row>
    <row r="328" ht="15.75" customHeight="1"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Y328" s="151"/>
      <c r="AZ328" s="151"/>
      <c r="BA328" s="151"/>
      <c r="BB328" s="151"/>
    </row>
    <row r="329" ht="15.75" customHeight="1">
      <c r="B329" s="151"/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Y329" s="151"/>
      <c r="AZ329" s="151"/>
      <c r="BA329" s="151"/>
      <c r="BB329" s="151"/>
    </row>
    <row r="330" ht="15.75" customHeight="1">
      <c r="B330" s="151"/>
      <c r="C330" s="151"/>
      <c r="D330" s="151"/>
      <c r="E330" s="151"/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Y330" s="151"/>
      <c r="AZ330" s="151"/>
      <c r="BA330" s="151"/>
      <c r="BB330" s="151"/>
    </row>
    <row r="331" ht="15.75" customHeight="1">
      <c r="B331" s="151"/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Y331" s="151"/>
      <c r="AZ331" s="151"/>
      <c r="BA331" s="151"/>
      <c r="BB331" s="151"/>
    </row>
    <row r="332" ht="15.75" customHeight="1">
      <c r="B332" s="151"/>
      <c r="C332" s="151"/>
      <c r="D332" s="151"/>
      <c r="E332" s="151"/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Y332" s="151"/>
      <c r="AZ332" s="151"/>
      <c r="BA332" s="151"/>
      <c r="BB332" s="151"/>
    </row>
    <row r="333" ht="15.75" customHeight="1">
      <c r="B333" s="151"/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Y333" s="151"/>
      <c r="AZ333" s="151"/>
      <c r="BA333" s="151"/>
      <c r="BB333" s="151"/>
    </row>
    <row r="334" ht="15.75" customHeight="1">
      <c r="B334" s="151"/>
      <c r="C334" s="151"/>
      <c r="D334" s="151"/>
      <c r="E334" s="151"/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Y334" s="151"/>
      <c r="AZ334" s="151"/>
      <c r="BA334" s="151"/>
      <c r="BB334" s="151"/>
    </row>
    <row r="335" ht="15.75" customHeight="1">
      <c r="B335" s="151"/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Y335" s="151"/>
      <c r="AZ335" s="151"/>
      <c r="BA335" s="151"/>
      <c r="BB335" s="151"/>
    </row>
    <row r="336" ht="15.75" customHeight="1">
      <c r="B336" s="151"/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Y336" s="151"/>
      <c r="AZ336" s="151"/>
      <c r="BA336" s="151"/>
      <c r="BB336" s="151"/>
    </row>
    <row r="337" ht="15.75" customHeight="1">
      <c r="B337" s="151"/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Y337" s="151"/>
      <c r="AZ337" s="151"/>
      <c r="BA337" s="151"/>
      <c r="BB337" s="151"/>
    </row>
    <row r="338" ht="15.75" customHeight="1">
      <c r="B338" s="151"/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Y338" s="151"/>
      <c r="AZ338" s="151"/>
      <c r="BA338" s="151"/>
      <c r="BB338" s="151"/>
    </row>
    <row r="339" ht="15.75" customHeight="1">
      <c r="B339" s="151"/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Y339" s="151"/>
      <c r="AZ339" s="151"/>
      <c r="BA339" s="151"/>
      <c r="BB339" s="151"/>
    </row>
    <row r="340" ht="15.75" customHeight="1">
      <c r="B340" s="151"/>
      <c r="C340" s="151"/>
      <c r="D340" s="151"/>
      <c r="E340" s="151"/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Y340" s="151"/>
      <c r="AZ340" s="151"/>
      <c r="BA340" s="151"/>
      <c r="BB340" s="151"/>
    </row>
    <row r="341" ht="15.75" customHeight="1">
      <c r="B341" s="151"/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Y341" s="151"/>
      <c r="AZ341" s="151"/>
      <c r="BA341" s="151"/>
      <c r="BB341" s="151"/>
    </row>
    <row r="342" ht="15.75" customHeight="1">
      <c r="B342" s="151"/>
      <c r="C342" s="151"/>
      <c r="D342" s="151"/>
      <c r="E342" s="151"/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Y342" s="151"/>
      <c r="AZ342" s="151"/>
      <c r="BA342" s="151"/>
      <c r="BB342" s="151"/>
    </row>
    <row r="343" ht="15.75" customHeight="1">
      <c r="B343" s="151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Y343" s="151"/>
      <c r="AZ343" s="151"/>
      <c r="BA343" s="151"/>
      <c r="BB343" s="151"/>
    </row>
    <row r="344" ht="15.75" customHeight="1"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Y344" s="151"/>
      <c r="AZ344" s="151"/>
      <c r="BA344" s="151"/>
      <c r="BB344" s="151"/>
    </row>
    <row r="345" ht="15.75" customHeight="1">
      <c r="B345" s="151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Y345" s="151"/>
      <c r="AZ345" s="151"/>
      <c r="BA345" s="151"/>
      <c r="BB345" s="151"/>
    </row>
    <row r="346" ht="15.75" customHeight="1">
      <c r="B346" s="151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Y346" s="151"/>
      <c r="AZ346" s="151"/>
      <c r="BA346" s="151"/>
      <c r="BB346" s="151"/>
    </row>
    <row r="347" ht="15.75" customHeight="1"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Y347" s="151"/>
      <c r="AZ347" s="151"/>
      <c r="BA347" s="151"/>
      <c r="BB347" s="151"/>
    </row>
    <row r="348" ht="15.75" customHeight="1"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Y348" s="151"/>
      <c r="AZ348" s="151"/>
      <c r="BA348" s="151"/>
      <c r="BB348" s="151"/>
    </row>
    <row r="349" ht="15.75" customHeight="1"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Y349" s="151"/>
      <c r="AZ349" s="151"/>
      <c r="BA349" s="151"/>
      <c r="BB349" s="151"/>
    </row>
    <row r="350" ht="15.75" customHeight="1">
      <c r="B350" s="151"/>
      <c r="C350" s="151"/>
      <c r="D350" s="151"/>
      <c r="E350" s="151"/>
      <c r="F350" s="151"/>
      <c r="G350" s="151"/>
      <c r="H350" s="151"/>
      <c r="I350" s="151"/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Y350" s="151"/>
      <c r="AZ350" s="151"/>
      <c r="BA350" s="151"/>
      <c r="BB350" s="151"/>
    </row>
    <row r="351" ht="15.75" customHeight="1">
      <c r="B351" s="151"/>
      <c r="C351" s="151"/>
      <c r="D351" s="151"/>
      <c r="E351" s="151"/>
      <c r="F351" s="151"/>
      <c r="G351" s="151"/>
      <c r="H351" s="151"/>
      <c r="I351" s="151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Y351" s="151"/>
      <c r="AZ351" s="151"/>
      <c r="BA351" s="151"/>
      <c r="BB351" s="151"/>
    </row>
    <row r="352" ht="15.75" customHeight="1">
      <c r="B352" s="151"/>
      <c r="C352" s="151"/>
      <c r="D352" s="151"/>
      <c r="E352" s="151"/>
      <c r="F352" s="151"/>
      <c r="G352" s="151"/>
      <c r="H352" s="151"/>
      <c r="I352" s="151"/>
      <c r="J352" s="151"/>
      <c r="K352" s="151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AY352" s="151"/>
      <c r="AZ352" s="151"/>
      <c r="BA352" s="151"/>
      <c r="BB352" s="151"/>
    </row>
    <row r="353" ht="15.75" customHeight="1">
      <c r="B353" s="151"/>
      <c r="C353" s="151"/>
      <c r="D353" s="151"/>
      <c r="E353" s="151"/>
      <c r="F353" s="151"/>
      <c r="G353" s="151"/>
      <c r="H353" s="151"/>
      <c r="I353" s="151"/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Y353" s="151"/>
      <c r="AZ353" s="151"/>
      <c r="BA353" s="151"/>
      <c r="BB353" s="151"/>
    </row>
    <row r="354" ht="15.75" customHeight="1">
      <c r="B354" s="151"/>
      <c r="C354" s="151"/>
      <c r="D354" s="151"/>
      <c r="E354" s="151"/>
      <c r="F354" s="151"/>
      <c r="G354" s="151"/>
      <c r="H354" s="151"/>
      <c r="I354" s="151"/>
      <c r="J354" s="151"/>
      <c r="K354" s="151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Y354" s="151"/>
      <c r="AZ354" s="151"/>
      <c r="BA354" s="151"/>
      <c r="BB354" s="151"/>
    </row>
    <row r="355" ht="15.75" customHeight="1">
      <c r="B355" s="151"/>
      <c r="C355" s="151"/>
      <c r="D355" s="151"/>
      <c r="E355" s="151"/>
      <c r="F355" s="151"/>
      <c r="G355" s="151"/>
      <c r="H355" s="151"/>
      <c r="I355" s="151"/>
      <c r="J355" s="151"/>
      <c r="K355" s="151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Y355" s="151"/>
      <c r="AZ355" s="151"/>
      <c r="BA355" s="151"/>
      <c r="BB355" s="151"/>
    </row>
    <row r="356" ht="15.75" customHeight="1">
      <c r="B356" s="151"/>
      <c r="C356" s="151"/>
      <c r="D356" s="151"/>
      <c r="E356" s="151"/>
      <c r="F356" s="151"/>
      <c r="G356" s="151"/>
      <c r="H356" s="151"/>
      <c r="I356" s="151"/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Y356" s="151"/>
      <c r="AZ356" s="151"/>
      <c r="BA356" s="151"/>
      <c r="BB356" s="151"/>
    </row>
    <row r="357" ht="15.75" customHeight="1">
      <c r="B357" s="151"/>
      <c r="C357" s="151"/>
      <c r="D357" s="151"/>
      <c r="E357" s="151"/>
      <c r="F357" s="151"/>
      <c r="G357" s="151"/>
      <c r="H357" s="151"/>
      <c r="I357" s="151"/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Y357" s="151"/>
      <c r="AZ357" s="151"/>
      <c r="BA357" s="151"/>
      <c r="BB357" s="151"/>
    </row>
    <row r="358" ht="15.75" customHeight="1">
      <c r="B358" s="151"/>
      <c r="C358" s="151"/>
      <c r="D358" s="151"/>
      <c r="E358" s="151"/>
      <c r="F358" s="151"/>
      <c r="G358" s="151"/>
      <c r="H358" s="151"/>
      <c r="I358" s="151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Y358" s="151"/>
      <c r="AZ358" s="151"/>
      <c r="BA358" s="151"/>
      <c r="BB358" s="151"/>
    </row>
    <row r="359" ht="15.75" customHeight="1">
      <c r="B359" s="151"/>
      <c r="C359" s="151"/>
      <c r="D359" s="151"/>
      <c r="E359" s="151"/>
      <c r="F359" s="151"/>
      <c r="G359" s="151"/>
      <c r="H359" s="151"/>
      <c r="I359" s="151"/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Y359" s="151"/>
      <c r="AZ359" s="151"/>
      <c r="BA359" s="151"/>
      <c r="BB359" s="151"/>
    </row>
    <row r="360" ht="15.75" customHeight="1">
      <c r="B360" s="151"/>
      <c r="C360" s="151"/>
      <c r="D360" s="151"/>
      <c r="E360" s="151"/>
      <c r="F360" s="151"/>
      <c r="G360" s="151"/>
      <c r="H360" s="151"/>
      <c r="I360" s="151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Y360" s="151"/>
      <c r="AZ360" s="151"/>
      <c r="BA360" s="151"/>
      <c r="BB360" s="151"/>
    </row>
    <row r="361" ht="15.75" customHeight="1">
      <c r="B361" s="151"/>
      <c r="C361" s="151"/>
      <c r="D361" s="151"/>
      <c r="E361" s="151"/>
      <c r="F361" s="151"/>
      <c r="G361" s="151"/>
      <c r="H361" s="151"/>
      <c r="I361" s="151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  <c r="AJ361" s="151"/>
      <c r="AK361" s="151"/>
      <c r="AY361" s="151"/>
      <c r="AZ361" s="151"/>
      <c r="BA361" s="151"/>
      <c r="BB361" s="151"/>
    </row>
    <row r="362" ht="15.75" customHeight="1">
      <c r="B362" s="151"/>
      <c r="C362" s="151"/>
      <c r="D362" s="151"/>
      <c r="E362" s="151"/>
      <c r="F362" s="151"/>
      <c r="G362" s="151"/>
      <c r="H362" s="151"/>
      <c r="I362" s="151"/>
      <c r="J362" s="151"/>
      <c r="K362" s="151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Y362" s="151"/>
      <c r="AZ362" s="151"/>
      <c r="BA362" s="151"/>
      <c r="BB362" s="151"/>
    </row>
    <row r="363" ht="15.75" customHeight="1">
      <c r="B363" s="151"/>
      <c r="C363" s="151"/>
      <c r="D363" s="151"/>
      <c r="E363" s="151"/>
      <c r="F363" s="151"/>
      <c r="G363" s="151"/>
      <c r="H363" s="151"/>
      <c r="I363" s="151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AY363" s="151"/>
      <c r="AZ363" s="151"/>
      <c r="BA363" s="151"/>
      <c r="BB363" s="151"/>
    </row>
    <row r="364" ht="15.75" customHeight="1">
      <c r="B364" s="151"/>
      <c r="C364" s="151"/>
      <c r="D364" s="151"/>
      <c r="E364" s="151"/>
      <c r="F364" s="151"/>
      <c r="G364" s="151"/>
      <c r="H364" s="151"/>
      <c r="I364" s="151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Y364" s="151"/>
      <c r="AZ364" s="151"/>
      <c r="BA364" s="151"/>
      <c r="BB364" s="151"/>
    </row>
    <row r="365" ht="15.75" customHeight="1">
      <c r="B365" s="151"/>
      <c r="C365" s="151"/>
      <c r="D365" s="151"/>
      <c r="E365" s="151"/>
      <c r="F365" s="151"/>
      <c r="G365" s="151"/>
      <c r="H365" s="151"/>
      <c r="I365" s="151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Y365" s="151"/>
      <c r="AZ365" s="151"/>
      <c r="BA365" s="151"/>
      <c r="BB365" s="151"/>
    </row>
    <row r="366" ht="15.75" customHeight="1">
      <c r="B366" s="151"/>
      <c r="C366" s="151"/>
      <c r="D366" s="151"/>
      <c r="E366" s="151"/>
      <c r="F366" s="151"/>
      <c r="G366" s="151"/>
      <c r="H366" s="151"/>
      <c r="I366" s="151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Y366" s="151"/>
      <c r="AZ366" s="151"/>
      <c r="BA366" s="151"/>
      <c r="BB366" s="151"/>
    </row>
    <row r="367" ht="15.75" customHeight="1">
      <c r="B367" s="151"/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Y367" s="151"/>
      <c r="AZ367" s="151"/>
      <c r="BA367" s="151"/>
      <c r="BB367" s="151"/>
    </row>
    <row r="368" ht="15.75" customHeight="1">
      <c r="B368" s="151"/>
      <c r="C368" s="151"/>
      <c r="D368" s="151"/>
      <c r="E368" s="151"/>
      <c r="F368" s="151"/>
      <c r="G368" s="151"/>
      <c r="H368" s="151"/>
      <c r="I368" s="151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Y368" s="151"/>
      <c r="AZ368" s="151"/>
      <c r="BA368" s="151"/>
      <c r="BB368" s="151"/>
    </row>
    <row r="369" ht="15.75" customHeight="1">
      <c r="B369" s="151"/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AY369" s="151"/>
      <c r="AZ369" s="151"/>
      <c r="BA369" s="151"/>
      <c r="BB369" s="151"/>
    </row>
    <row r="370" ht="15.75" customHeight="1">
      <c r="B370" s="151"/>
      <c r="C370" s="151"/>
      <c r="D370" s="151"/>
      <c r="E370" s="151"/>
      <c r="F370" s="151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Y370" s="151"/>
      <c r="AZ370" s="151"/>
      <c r="BA370" s="151"/>
      <c r="BB370" s="151"/>
    </row>
    <row r="371" ht="15.75" customHeight="1">
      <c r="B371" s="151"/>
      <c r="C371" s="151"/>
      <c r="D371" s="151"/>
      <c r="E371" s="151"/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Y371" s="151"/>
      <c r="AZ371" s="151"/>
      <c r="BA371" s="151"/>
      <c r="BB371" s="151"/>
    </row>
    <row r="372" ht="15.75" customHeight="1">
      <c r="B372" s="151"/>
      <c r="C372" s="151"/>
      <c r="D372" s="151"/>
      <c r="E372" s="151"/>
      <c r="F372" s="151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Y372" s="151"/>
      <c r="AZ372" s="151"/>
      <c r="BA372" s="151"/>
      <c r="BB372" s="151"/>
    </row>
    <row r="373" ht="15.75" customHeight="1">
      <c r="B373" s="151"/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Y373" s="151"/>
      <c r="AZ373" s="151"/>
      <c r="BA373" s="151"/>
      <c r="BB373" s="151"/>
    </row>
    <row r="374" ht="15.75" customHeight="1">
      <c r="B374" s="151"/>
      <c r="C374" s="151"/>
      <c r="D374" s="151"/>
      <c r="E374" s="151"/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Y374" s="151"/>
      <c r="AZ374" s="151"/>
      <c r="BA374" s="151"/>
      <c r="BB374" s="151"/>
    </row>
    <row r="375" ht="15.75" customHeight="1">
      <c r="B375" s="151"/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AY375" s="151"/>
      <c r="AZ375" s="151"/>
      <c r="BA375" s="151"/>
      <c r="BB375" s="151"/>
    </row>
    <row r="376" ht="15.75" customHeight="1">
      <c r="B376" s="151"/>
      <c r="C376" s="151"/>
      <c r="D376" s="151"/>
      <c r="E376" s="151"/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Y376" s="151"/>
      <c r="AZ376" s="151"/>
      <c r="BA376" s="151"/>
      <c r="BB376" s="151"/>
    </row>
    <row r="377" ht="15.75" customHeight="1">
      <c r="B377" s="151"/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AY377" s="151"/>
      <c r="AZ377" s="151"/>
      <c r="BA377" s="151"/>
      <c r="BB377" s="151"/>
    </row>
    <row r="378" ht="15.75" customHeight="1">
      <c r="B378" s="151"/>
      <c r="C378" s="151"/>
      <c r="D378" s="151"/>
      <c r="E378" s="151"/>
      <c r="F378" s="151"/>
      <c r="G378" s="151"/>
      <c r="H378" s="151"/>
      <c r="I378" s="151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Y378" s="151"/>
      <c r="AZ378" s="151"/>
      <c r="BA378" s="151"/>
      <c r="BB378" s="151"/>
    </row>
    <row r="379" ht="15.75" customHeight="1">
      <c r="B379" s="151"/>
      <c r="C379" s="151"/>
      <c r="D379" s="151"/>
      <c r="E379" s="151"/>
      <c r="F379" s="151"/>
      <c r="G379" s="151"/>
      <c r="H379" s="151"/>
      <c r="I379" s="151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AY379" s="151"/>
      <c r="AZ379" s="151"/>
      <c r="BA379" s="151"/>
      <c r="BB379" s="151"/>
    </row>
    <row r="380" ht="15.75" customHeight="1">
      <c r="B380" s="151"/>
      <c r="C380" s="151"/>
      <c r="D380" s="151"/>
      <c r="E380" s="151"/>
      <c r="F380" s="151"/>
      <c r="G380" s="151"/>
      <c r="H380" s="151"/>
      <c r="I380" s="151"/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Y380" s="151"/>
      <c r="AZ380" s="151"/>
      <c r="BA380" s="151"/>
      <c r="BB380" s="151"/>
    </row>
    <row r="381" ht="15.75" customHeight="1">
      <c r="B381" s="151"/>
      <c r="C381" s="151"/>
      <c r="D381" s="151"/>
      <c r="E381" s="151"/>
      <c r="F381" s="151"/>
      <c r="G381" s="151"/>
      <c r="H381" s="151"/>
      <c r="I381" s="151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Y381" s="151"/>
      <c r="AZ381" s="151"/>
      <c r="BA381" s="151"/>
      <c r="BB381" s="151"/>
    </row>
    <row r="382" ht="15.75" customHeight="1">
      <c r="B382" s="151"/>
      <c r="C382" s="151"/>
      <c r="D382" s="151"/>
      <c r="E382" s="151"/>
      <c r="F382" s="151"/>
      <c r="G382" s="151"/>
      <c r="H382" s="151"/>
      <c r="I382" s="151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AY382" s="151"/>
      <c r="AZ382" s="151"/>
      <c r="BA382" s="151"/>
      <c r="BB382" s="151"/>
    </row>
    <row r="383" ht="15.75" customHeight="1">
      <c r="B383" s="151"/>
      <c r="C383" s="151"/>
      <c r="D383" s="151"/>
      <c r="E383" s="151"/>
      <c r="F383" s="151"/>
      <c r="G383" s="151"/>
      <c r="H383" s="151"/>
      <c r="I383" s="151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Y383" s="151"/>
      <c r="AZ383" s="151"/>
      <c r="BA383" s="151"/>
      <c r="BB383" s="151"/>
    </row>
    <row r="384" ht="15.75" customHeight="1">
      <c r="B384" s="151"/>
      <c r="C384" s="151"/>
      <c r="D384" s="151"/>
      <c r="E384" s="151"/>
      <c r="F384" s="151"/>
      <c r="G384" s="151"/>
      <c r="H384" s="151"/>
      <c r="I384" s="151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Y384" s="151"/>
      <c r="AZ384" s="151"/>
      <c r="BA384" s="151"/>
      <c r="BB384" s="151"/>
    </row>
    <row r="385" ht="15.75" customHeight="1">
      <c r="B385" s="151"/>
      <c r="C385" s="151"/>
      <c r="D385" s="151"/>
      <c r="E385" s="151"/>
      <c r="F385" s="151"/>
      <c r="G385" s="151"/>
      <c r="H385" s="151"/>
      <c r="I385" s="151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AY385" s="151"/>
      <c r="AZ385" s="151"/>
      <c r="BA385" s="151"/>
      <c r="BB385" s="151"/>
    </row>
    <row r="386" ht="15.75" customHeight="1">
      <c r="B386" s="151"/>
      <c r="C386" s="151"/>
      <c r="D386" s="151"/>
      <c r="E386" s="151"/>
      <c r="F386" s="151"/>
      <c r="G386" s="151"/>
      <c r="H386" s="151"/>
      <c r="I386" s="151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Y386" s="151"/>
      <c r="AZ386" s="151"/>
      <c r="BA386" s="151"/>
      <c r="BB386" s="151"/>
    </row>
    <row r="387" ht="15.75" customHeight="1">
      <c r="B387" s="151"/>
      <c r="C387" s="151"/>
      <c r="D387" s="151"/>
      <c r="E387" s="151"/>
      <c r="F387" s="151"/>
      <c r="G387" s="151"/>
      <c r="H387" s="151"/>
      <c r="I387" s="151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AY387" s="151"/>
      <c r="AZ387" s="151"/>
      <c r="BA387" s="151"/>
      <c r="BB387" s="151"/>
    </row>
    <row r="388" ht="15.75" customHeight="1">
      <c r="B388" s="151"/>
      <c r="C388" s="151"/>
      <c r="D388" s="151"/>
      <c r="E388" s="151"/>
      <c r="F388" s="151"/>
      <c r="G388" s="151"/>
      <c r="H388" s="151"/>
      <c r="I388" s="151"/>
      <c r="J388" s="151"/>
      <c r="K388" s="151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  <c r="AJ388" s="151"/>
      <c r="AK388" s="151"/>
      <c r="AY388" s="151"/>
      <c r="AZ388" s="151"/>
      <c r="BA388" s="151"/>
      <c r="BB388" s="151"/>
    </row>
    <row r="389" ht="15.75" customHeight="1">
      <c r="B389" s="151"/>
      <c r="C389" s="151"/>
      <c r="D389" s="151"/>
      <c r="E389" s="151"/>
      <c r="F389" s="151"/>
      <c r="G389" s="151"/>
      <c r="H389" s="151"/>
      <c r="I389" s="151"/>
      <c r="J389" s="151"/>
      <c r="K389" s="151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AY389" s="151"/>
      <c r="AZ389" s="151"/>
      <c r="BA389" s="151"/>
      <c r="BB389" s="151"/>
    </row>
    <row r="390" ht="15.75" customHeight="1">
      <c r="B390" s="151"/>
      <c r="C390" s="151"/>
      <c r="D390" s="151"/>
      <c r="E390" s="151"/>
      <c r="F390" s="151"/>
      <c r="G390" s="151"/>
      <c r="H390" s="151"/>
      <c r="I390" s="151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51"/>
      <c r="AK390" s="151"/>
      <c r="AY390" s="151"/>
      <c r="AZ390" s="151"/>
      <c r="BA390" s="151"/>
      <c r="BB390" s="151"/>
    </row>
    <row r="391" ht="15.75" customHeight="1">
      <c r="B391" s="151"/>
      <c r="C391" s="151"/>
      <c r="D391" s="151"/>
      <c r="E391" s="151"/>
      <c r="F391" s="151"/>
      <c r="G391" s="151"/>
      <c r="H391" s="151"/>
      <c r="I391" s="151"/>
      <c r="J391" s="151"/>
      <c r="K391" s="151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51"/>
      <c r="AK391" s="151"/>
      <c r="AY391" s="151"/>
      <c r="AZ391" s="151"/>
      <c r="BA391" s="151"/>
      <c r="BB391" s="151"/>
    </row>
    <row r="392" ht="15.75" customHeight="1">
      <c r="B392" s="151"/>
      <c r="C392" s="151"/>
      <c r="D392" s="151"/>
      <c r="E392" s="151"/>
      <c r="F392" s="151"/>
      <c r="G392" s="151"/>
      <c r="H392" s="151"/>
      <c r="I392" s="151"/>
      <c r="J392" s="151"/>
      <c r="K392" s="151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51"/>
      <c r="AK392" s="151"/>
      <c r="AY392" s="151"/>
      <c r="AZ392" s="151"/>
      <c r="BA392" s="151"/>
      <c r="BB392" s="151"/>
    </row>
    <row r="393" ht="15.75" customHeight="1">
      <c r="B393" s="151"/>
      <c r="C393" s="151"/>
      <c r="D393" s="151"/>
      <c r="E393" s="151"/>
      <c r="F393" s="151"/>
      <c r="G393" s="151"/>
      <c r="H393" s="151"/>
      <c r="I393" s="151"/>
      <c r="J393" s="151"/>
      <c r="K393" s="151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  <c r="AJ393" s="151"/>
      <c r="AK393" s="151"/>
      <c r="AY393" s="151"/>
      <c r="AZ393" s="151"/>
      <c r="BA393" s="151"/>
      <c r="BB393" s="151"/>
    </row>
    <row r="394" ht="15.75" customHeight="1">
      <c r="B394" s="151"/>
      <c r="C394" s="151"/>
      <c r="D394" s="151"/>
      <c r="E394" s="151"/>
      <c r="F394" s="151"/>
      <c r="G394" s="151"/>
      <c r="H394" s="151"/>
      <c r="I394" s="151"/>
      <c r="J394" s="151"/>
      <c r="K394" s="151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51"/>
      <c r="AK394" s="151"/>
      <c r="AY394" s="151"/>
      <c r="AZ394" s="151"/>
      <c r="BA394" s="151"/>
      <c r="BB394" s="151"/>
    </row>
    <row r="395" ht="15.75" customHeight="1">
      <c r="B395" s="151"/>
      <c r="C395" s="151"/>
      <c r="D395" s="151"/>
      <c r="E395" s="151"/>
      <c r="F395" s="151"/>
      <c r="G395" s="151"/>
      <c r="H395" s="151"/>
      <c r="I395" s="151"/>
      <c r="J395" s="151"/>
      <c r="K395" s="151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  <c r="AJ395" s="151"/>
      <c r="AK395" s="151"/>
      <c r="AY395" s="151"/>
      <c r="AZ395" s="151"/>
      <c r="BA395" s="151"/>
      <c r="BB395" s="151"/>
    </row>
    <row r="396" ht="15.75" customHeight="1">
      <c r="B396" s="151"/>
      <c r="C396" s="151"/>
      <c r="D396" s="151"/>
      <c r="E396" s="151"/>
      <c r="F396" s="151"/>
      <c r="G396" s="151"/>
      <c r="H396" s="151"/>
      <c r="I396" s="151"/>
      <c r="J396" s="151"/>
      <c r="K396" s="151"/>
      <c r="L396" s="151"/>
      <c r="M396" s="151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  <c r="AA396" s="151"/>
      <c r="AB396" s="151"/>
      <c r="AC396" s="151"/>
      <c r="AD396" s="151"/>
      <c r="AE396" s="151"/>
      <c r="AF396" s="151"/>
      <c r="AG396" s="151"/>
      <c r="AH396" s="151"/>
      <c r="AI396" s="151"/>
      <c r="AJ396" s="151"/>
      <c r="AK396" s="151"/>
      <c r="AY396" s="151"/>
      <c r="AZ396" s="151"/>
      <c r="BA396" s="151"/>
      <c r="BB396" s="151"/>
    </row>
    <row r="397" ht="15.75" customHeight="1">
      <c r="B397" s="151"/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  <c r="AJ397" s="151"/>
      <c r="AK397" s="151"/>
      <c r="AY397" s="151"/>
      <c r="AZ397" s="151"/>
      <c r="BA397" s="151"/>
      <c r="BB397" s="151"/>
    </row>
    <row r="398" ht="15.75" customHeight="1">
      <c r="B398" s="151"/>
      <c r="C398" s="151"/>
      <c r="D398" s="151"/>
      <c r="E398" s="151"/>
      <c r="F398" s="151"/>
      <c r="G398" s="151"/>
      <c r="H398" s="151"/>
      <c r="I398" s="151"/>
      <c r="J398" s="151"/>
      <c r="K398" s="151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  <c r="AJ398" s="151"/>
      <c r="AK398" s="151"/>
      <c r="AY398" s="151"/>
      <c r="AZ398" s="151"/>
      <c r="BA398" s="151"/>
      <c r="BB398" s="151"/>
    </row>
    <row r="399" ht="15.75" customHeight="1">
      <c r="B399" s="151"/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  <c r="AJ399" s="151"/>
      <c r="AK399" s="151"/>
      <c r="AY399" s="151"/>
      <c r="AZ399" s="151"/>
      <c r="BA399" s="151"/>
      <c r="BB399" s="151"/>
    </row>
    <row r="400" ht="15.75" customHeight="1">
      <c r="B400" s="151"/>
      <c r="C400" s="151"/>
      <c r="D400" s="151"/>
      <c r="E400" s="151"/>
      <c r="F400" s="151"/>
      <c r="G400" s="151"/>
      <c r="H400" s="151"/>
      <c r="I400" s="151"/>
      <c r="J400" s="151"/>
      <c r="K400" s="151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Y400" s="151"/>
      <c r="AZ400" s="151"/>
      <c r="BA400" s="151"/>
      <c r="BB400" s="151"/>
    </row>
    <row r="401" ht="15.75" customHeight="1">
      <c r="B401" s="151"/>
      <c r="C401" s="151"/>
      <c r="D401" s="151"/>
      <c r="E401" s="151"/>
      <c r="F401" s="151"/>
      <c r="G401" s="151"/>
      <c r="H401" s="151"/>
      <c r="I401" s="151"/>
      <c r="J401" s="151"/>
      <c r="K401" s="151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Y401" s="151"/>
      <c r="AZ401" s="151"/>
      <c r="BA401" s="151"/>
      <c r="BB401" s="151"/>
    </row>
    <row r="402" ht="15.75" customHeight="1">
      <c r="B402" s="151"/>
      <c r="C402" s="151"/>
      <c r="D402" s="151"/>
      <c r="E402" s="151"/>
      <c r="F402" s="151"/>
      <c r="G402" s="151"/>
      <c r="H402" s="151"/>
      <c r="I402" s="151"/>
      <c r="J402" s="151"/>
      <c r="K402" s="151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Y402" s="151"/>
      <c r="AZ402" s="151"/>
      <c r="BA402" s="151"/>
      <c r="BB402" s="151"/>
    </row>
    <row r="403" ht="15.75" customHeight="1">
      <c r="B403" s="151"/>
      <c r="C403" s="151"/>
      <c r="D403" s="151"/>
      <c r="E403" s="151"/>
      <c r="F403" s="151"/>
      <c r="G403" s="151"/>
      <c r="H403" s="151"/>
      <c r="I403" s="151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Y403" s="151"/>
      <c r="AZ403" s="151"/>
      <c r="BA403" s="151"/>
      <c r="BB403" s="151"/>
    </row>
    <row r="404" ht="15.75" customHeight="1">
      <c r="B404" s="151"/>
      <c r="C404" s="151"/>
      <c r="D404" s="151"/>
      <c r="E404" s="151"/>
      <c r="F404" s="151"/>
      <c r="G404" s="151"/>
      <c r="H404" s="151"/>
      <c r="I404" s="151"/>
      <c r="J404" s="151"/>
      <c r="K404" s="151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Y404" s="151"/>
      <c r="AZ404" s="151"/>
      <c r="BA404" s="151"/>
      <c r="BB404" s="151"/>
    </row>
    <row r="405" ht="15.75" customHeight="1">
      <c r="B405" s="151"/>
      <c r="C405" s="151"/>
      <c r="D405" s="151"/>
      <c r="E405" s="151"/>
      <c r="F405" s="151"/>
      <c r="G405" s="151"/>
      <c r="H405" s="151"/>
      <c r="I405" s="151"/>
      <c r="J405" s="151"/>
      <c r="K405" s="151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AY405" s="151"/>
      <c r="AZ405" s="151"/>
      <c r="BA405" s="151"/>
      <c r="BB405" s="151"/>
    </row>
    <row r="406" ht="15.75" customHeight="1">
      <c r="B406" s="151"/>
      <c r="C406" s="151"/>
      <c r="D406" s="151"/>
      <c r="E406" s="151"/>
      <c r="F406" s="151"/>
      <c r="G406" s="151"/>
      <c r="H406" s="151"/>
      <c r="I406" s="151"/>
      <c r="J406" s="151"/>
      <c r="K406" s="151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  <c r="AJ406" s="151"/>
      <c r="AK406" s="151"/>
      <c r="AY406" s="151"/>
      <c r="AZ406" s="151"/>
      <c r="BA406" s="151"/>
      <c r="BB406" s="151"/>
    </row>
    <row r="407" ht="15.75" customHeight="1">
      <c r="B407" s="151"/>
      <c r="C407" s="151"/>
      <c r="D407" s="151"/>
      <c r="E407" s="151"/>
      <c r="F407" s="151"/>
      <c r="G407" s="151"/>
      <c r="H407" s="151"/>
      <c r="I407" s="151"/>
      <c r="J407" s="151"/>
      <c r="K407" s="151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Y407" s="151"/>
      <c r="AZ407" s="151"/>
      <c r="BA407" s="151"/>
      <c r="BB407" s="151"/>
    </row>
    <row r="408" ht="15.75" customHeight="1">
      <c r="B408" s="151"/>
      <c r="C408" s="151"/>
      <c r="D408" s="151"/>
      <c r="E408" s="151"/>
      <c r="F408" s="151"/>
      <c r="G408" s="151"/>
      <c r="H408" s="151"/>
      <c r="I408" s="151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Y408" s="151"/>
      <c r="AZ408" s="151"/>
      <c r="BA408" s="151"/>
      <c r="BB408" s="151"/>
    </row>
    <row r="409" ht="15.75" customHeight="1">
      <c r="B409" s="151"/>
      <c r="C409" s="151"/>
      <c r="D409" s="151"/>
      <c r="E409" s="151"/>
      <c r="F409" s="151"/>
      <c r="G409" s="151"/>
      <c r="H409" s="151"/>
      <c r="I409" s="151"/>
      <c r="J409" s="151"/>
      <c r="K409" s="151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AY409" s="151"/>
      <c r="AZ409" s="151"/>
      <c r="BA409" s="151"/>
      <c r="BB409" s="151"/>
    </row>
    <row r="410" ht="15.75" customHeight="1">
      <c r="B410" s="151"/>
      <c r="C410" s="151"/>
      <c r="D410" s="151"/>
      <c r="E410" s="151"/>
      <c r="F410" s="151"/>
      <c r="G410" s="151"/>
      <c r="H410" s="151"/>
      <c r="I410" s="151"/>
      <c r="J410" s="151"/>
      <c r="K410" s="151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  <c r="AJ410" s="151"/>
      <c r="AK410" s="151"/>
      <c r="AY410" s="151"/>
      <c r="AZ410" s="151"/>
      <c r="BA410" s="151"/>
      <c r="BB410" s="151"/>
    </row>
    <row r="411" ht="15.75" customHeight="1">
      <c r="B411" s="151"/>
      <c r="C411" s="151"/>
      <c r="D411" s="151"/>
      <c r="E411" s="151"/>
      <c r="F411" s="151"/>
      <c r="G411" s="151"/>
      <c r="H411" s="151"/>
      <c r="I411" s="151"/>
      <c r="J411" s="151"/>
      <c r="K411" s="151"/>
      <c r="L411" s="151"/>
      <c r="M411" s="151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  <c r="AJ411" s="151"/>
      <c r="AK411" s="151"/>
      <c r="AY411" s="151"/>
      <c r="AZ411" s="151"/>
      <c r="BA411" s="151"/>
      <c r="BB411" s="151"/>
    </row>
    <row r="412" ht="15.75" customHeight="1">
      <c r="B412" s="151"/>
      <c r="C412" s="151"/>
      <c r="D412" s="151"/>
      <c r="E412" s="151"/>
      <c r="F412" s="151"/>
      <c r="G412" s="151"/>
      <c r="H412" s="151"/>
      <c r="I412" s="151"/>
      <c r="J412" s="151"/>
      <c r="K412" s="151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  <c r="AJ412" s="151"/>
      <c r="AK412" s="151"/>
      <c r="AY412" s="151"/>
      <c r="AZ412" s="151"/>
      <c r="BA412" s="151"/>
      <c r="BB412" s="151"/>
    </row>
    <row r="413" ht="15.75" customHeight="1">
      <c r="B413" s="151"/>
      <c r="C413" s="151"/>
      <c r="D413" s="151"/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  <c r="AJ413" s="151"/>
      <c r="AK413" s="151"/>
      <c r="AY413" s="151"/>
      <c r="AZ413" s="151"/>
      <c r="BA413" s="151"/>
      <c r="BB413" s="151"/>
    </row>
    <row r="414" ht="15.75" customHeight="1">
      <c r="B414" s="151"/>
      <c r="C414" s="151"/>
      <c r="D414" s="151"/>
      <c r="E414" s="151"/>
      <c r="F414" s="151"/>
      <c r="G414" s="151"/>
      <c r="H414" s="151"/>
      <c r="I414" s="151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  <c r="AJ414" s="151"/>
      <c r="AK414" s="151"/>
      <c r="AY414" s="151"/>
      <c r="AZ414" s="151"/>
      <c r="BA414" s="151"/>
      <c r="BB414" s="151"/>
    </row>
    <row r="415" ht="15.75" customHeight="1">
      <c r="B415" s="151"/>
      <c r="C415" s="151"/>
      <c r="D415" s="151"/>
      <c r="E415" s="151"/>
      <c r="F415" s="151"/>
      <c r="G415" s="151"/>
      <c r="H415" s="151"/>
      <c r="I415" s="151"/>
      <c r="J415" s="151"/>
      <c r="K415" s="151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  <c r="AJ415" s="151"/>
      <c r="AK415" s="151"/>
      <c r="AY415" s="151"/>
      <c r="AZ415" s="151"/>
      <c r="BA415" s="151"/>
      <c r="BB415" s="151"/>
    </row>
    <row r="416" ht="15.75" customHeight="1">
      <c r="B416" s="151"/>
      <c r="C416" s="151"/>
      <c r="D416" s="151"/>
      <c r="E416" s="151"/>
      <c r="F416" s="151"/>
      <c r="G416" s="151"/>
      <c r="H416" s="151"/>
      <c r="I416" s="151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  <c r="AJ416" s="151"/>
      <c r="AK416" s="151"/>
      <c r="AY416" s="151"/>
      <c r="AZ416" s="151"/>
      <c r="BA416" s="151"/>
      <c r="BB416" s="151"/>
    </row>
    <row r="417" ht="15.75" customHeight="1">
      <c r="B417" s="151"/>
      <c r="C417" s="151"/>
      <c r="D417" s="151"/>
      <c r="E417" s="151"/>
      <c r="F417" s="151"/>
      <c r="G417" s="151"/>
      <c r="H417" s="151"/>
      <c r="I417" s="151"/>
      <c r="J417" s="151"/>
      <c r="K417" s="151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  <c r="AJ417" s="151"/>
      <c r="AK417" s="151"/>
      <c r="AY417" s="151"/>
      <c r="AZ417" s="151"/>
      <c r="BA417" s="151"/>
      <c r="BB417" s="151"/>
    </row>
    <row r="418" ht="15.75" customHeight="1">
      <c r="B418" s="151"/>
      <c r="C418" s="151"/>
      <c r="D418" s="151"/>
      <c r="E418" s="151"/>
      <c r="F418" s="151"/>
      <c r="G418" s="151"/>
      <c r="H418" s="151"/>
      <c r="I418" s="151"/>
      <c r="J418" s="151"/>
      <c r="K418" s="151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  <c r="AJ418" s="151"/>
      <c r="AK418" s="151"/>
      <c r="AY418" s="151"/>
      <c r="AZ418" s="151"/>
      <c r="BA418" s="151"/>
      <c r="BB418" s="151"/>
    </row>
    <row r="419" ht="15.75" customHeight="1">
      <c r="B419" s="151"/>
      <c r="C419" s="151"/>
      <c r="D419" s="151"/>
      <c r="E419" s="151"/>
      <c r="F419" s="151"/>
      <c r="G419" s="151"/>
      <c r="H419" s="151"/>
      <c r="I419" s="151"/>
      <c r="J419" s="151"/>
      <c r="K419" s="151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  <c r="AJ419" s="151"/>
      <c r="AK419" s="151"/>
      <c r="AY419" s="151"/>
      <c r="AZ419" s="151"/>
      <c r="BA419" s="151"/>
      <c r="BB419" s="151"/>
    </row>
    <row r="420" ht="15.75" customHeight="1">
      <c r="B420" s="151"/>
      <c r="C420" s="151"/>
      <c r="D420" s="151"/>
      <c r="E420" s="151"/>
      <c r="F420" s="151"/>
      <c r="G420" s="151"/>
      <c r="H420" s="151"/>
      <c r="I420" s="151"/>
      <c r="J420" s="151"/>
      <c r="K420" s="151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  <c r="AJ420" s="151"/>
      <c r="AK420" s="151"/>
      <c r="AY420" s="151"/>
      <c r="AZ420" s="151"/>
      <c r="BA420" s="151"/>
      <c r="BB420" s="151"/>
    </row>
    <row r="421" ht="15.75" customHeight="1">
      <c r="B421" s="151"/>
      <c r="C421" s="151"/>
      <c r="D421" s="151"/>
      <c r="E421" s="151"/>
      <c r="F421" s="151"/>
      <c r="G421" s="151"/>
      <c r="H421" s="151"/>
      <c r="I421" s="151"/>
      <c r="J421" s="151"/>
      <c r="K421" s="151"/>
      <c r="L421" s="151"/>
      <c r="M421" s="151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  <c r="AJ421" s="151"/>
      <c r="AK421" s="151"/>
      <c r="AY421" s="151"/>
      <c r="AZ421" s="151"/>
      <c r="BA421" s="151"/>
      <c r="BB421" s="151"/>
    </row>
    <row r="422" ht="15.75" customHeight="1">
      <c r="B422" s="151"/>
      <c r="C422" s="151"/>
      <c r="D422" s="151"/>
      <c r="E422" s="151"/>
      <c r="F422" s="151"/>
      <c r="G422" s="151"/>
      <c r="H422" s="151"/>
      <c r="I422" s="151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  <c r="AJ422" s="151"/>
      <c r="AK422" s="151"/>
      <c r="AY422" s="151"/>
      <c r="AZ422" s="151"/>
      <c r="BA422" s="151"/>
      <c r="BB422" s="151"/>
    </row>
    <row r="423" ht="15.75" customHeight="1">
      <c r="B423" s="151"/>
      <c r="C423" s="151"/>
      <c r="D423" s="151"/>
      <c r="E423" s="151"/>
      <c r="F423" s="151"/>
      <c r="G423" s="151"/>
      <c r="H423" s="151"/>
      <c r="I423" s="151"/>
      <c r="J423" s="151"/>
      <c r="K423" s="151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  <c r="AJ423" s="151"/>
      <c r="AK423" s="151"/>
      <c r="AY423" s="151"/>
      <c r="AZ423" s="151"/>
      <c r="BA423" s="151"/>
      <c r="BB423" s="151"/>
    </row>
    <row r="424" ht="15.75" customHeight="1">
      <c r="B424" s="151"/>
      <c r="C424" s="151"/>
      <c r="D424" s="151"/>
      <c r="E424" s="151"/>
      <c r="F424" s="151"/>
      <c r="G424" s="151"/>
      <c r="H424" s="151"/>
      <c r="I424" s="151"/>
      <c r="J424" s="151"/>
      <c r="K424" s="151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  <c r="AJ424" s="151"/>
      <c r="AK424" s="151"/>
      <c r="AY424" s="151"/>
      <c r="AZ424" s="151"/>
      <c r="BA424" s="151"/>
      <c r="BB424" s="151"/>
    </row>
    <row r="425" ht="15.75" customHeight="1">
      <c r="B425" s="151"/>
      <c r="C425" s="151"/>
      <c r="D425" s="151"/>
      <c r="E425" s="151"/>
      <c r="F425" s="151"/>
      <c r="G425" s="151"/>
      <c r="H425" s="151"/>
      <c r="I425" s="151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  <c r="AJ425" s="151"/>
      <c r="AK425" s="151"/>
      <c r="AY425" s="151"/>
      <c r="AZ425" s="151"/>
      <c r="BA425" s="151"/>
      <c r="BB425" s="151"/>
    </row>
    <row r="426" ht="15.75" customHeight="1">
      <c r="B426" s="151"/>
      <c r="C426" s="151"/>
      <c r="D426" s="151"/>
      <c r="E426" s="151"/>
      <c r="F426" s="151"/>
      <c r="G426" s="151"/>
      <c r="H426" s="151"/>
      <c r="I426" s="151"/>
      <c r="J426" s="151"/>
      <c r="K426" s="151"/>
      <c r="L426" s="151"/>
      <c r="M426" s="151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  <c r="AA426" s="151"/>
      <c r="AB426" s="151"/>
      <c r="AC426" s="151"/>
      <c r="AD426" s="151"/>
      <c r="AE426" s="151"/>
      <c r="AF426" s="151"/>
      <c r="AG426" s="151"/>
      <c r="AH426" s="151"/>
      <c r="AI426" s="151"/>
      <c r="AJ426" s="151"/>
      <c r="AK426" s="151"/>
      <c r="AY426" s="151"/>
      <c r="AZ426" s="151"/>
      <c r="BA426" s="151"/>
      <c r="BB426" s="151"/>
    </row>
    <row r="427" ht="15.75" customHeight="1">
      <c r="B427" s="151"/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  <c r="AJ427" s="151"/>
      <c r="AK427" s="151"/>
      <c r="AY427" s="151"/>
      <c r="AZ427" s="151"/>
      <c r="BA427" s="151"/>
      <c r="BB427" s="151"/>
    </row>
    <row r="428" ht="15.75" customHeight="1">
      <c r="B428" s="151"/>
      <c r="C428" s="151"/>
      <c r="D428" s="151"/>
      <c r="E428" s="151"/>
      <c r="F428" s="151"/>
      <c r="G428" s="151"/>
      <c r="H428" s="151"/>
      <c r="I428" s="151"/>
      <c r="J428" s="151"/>
      <c r="K428" s="151"/>
      <c r="L428" s="151"/>
      <c r="M428" s="151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  <c r="AJ428" s="151"/>
      <c r="AK428" s="151"/>
      <c r="AY428" s="151"/>
      <c r="AZ428" s="151"/>
      <c r="BA428" s="151"/>
      <c r="BB428" s="151"/>
    </row>
    <row r="429" ht="15.75" customHeight="1">
      <c r="B429" s="151"/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  <c r="AJ429" s="151"/>
      <c r="AK429" s="151"/>
      <c r="AY429" s="151"/>
      <c r="AZ429" s="151"/>
      <c r="BA429" s="151"/>
      <c r="BB429" s="151"/>
    </row>
    <row r="430" ht="15.75" customHeight="1">
      <c r="B430" s="151"/>
      <c r="C430" s="151"/>
      <c r="D430" s="151"/>
      <c r="E430" s="151"/>
      <c r="F430" s="151"/>
      <c r="G430" s="151"/>
      <c r="H430" s="151"/>
      <c r="I430" s="151"/>
      <c r="J430" s="151"/>
      <c r="K430" s="151"/>
      <c r="L430" s="151"/>
      <c r="M430" s="151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  <c r="AA430" s="151"/>
      <c r="AB430" s="151"/>
      <c r="AC430" s="151"/>
      <c r="AD430" s="151"/>
      <c r="AE430" s="151"/>
      <c r="AF430" s="151"/>
      <c r="AG430" s="151"/>
      <c r="AH430" s="151"/>
      <c r="AI430" s="151"/>
      <c r="AJ430" s="151"/>
      <c r="AK430" s="151"/>
      <c r="AY430" s="151"/>
      <c r="AZ430" s="151"/>
      <c r="BA430" s="151"/>
      <c r="BB430" s="151"/>
    </row>
    <row r="431" ht="15.75" customHeight="1">
      <c r="B431" s="151"/>
      <c r="C431" s="151"/>
      <c r="D431" s="151"/>
      <c r="E431" s="151"/>
      <c r="F431" s="151"/>
      <c r="G431" s="151"/>
      <c r="H431" s="151"/>
      <c r="I431" s="151"/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Y431" s="151"/>
      <c r="AZ431" s="151"/>
      <c r="BA431" s="151"/>
      <c r="BB431" s="151"/>
    </row>
    <row r="432" ht="15.75" customHeight="1">
      <c r="B432" s="151"/>
      <c r="C432" s="151"/>
      <c r="D432" s="151"/>
      <c r="E432" s="151"/>
      <c r="F432" s="151"/>
      <c r="G432" s="151"/>
      <c r="H432" s="151"/>
      <c r="I432" s="151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  <c r="AJ432" s="151"/>
      <c r="AK432" s="151"/>
      <c r="AY432" s="151"/>
      <c r="AZ432" s="151"/>
      <c r="BA432" s="151"/>
      <c r="BB432" s="151"/>
    </row>
    <row r="433" ht="15.75" customHeight="1">
      <c r="B433" s="151"/>
      <c r="C433" s="151"/>
      <c r="D433" s="151"/>
      <c r="E433" s="151"/>
      <c r="F433" s="151"/>
      <c r="G433" s="151"/>
      <c r="H433" s="151"/>
      <c r="I433" s="151"/>
      <c r="J433" s="151"/>
      <c r="K433" s="151"/>
      <c r="L433" s="151"/>
      <c r="M433" s="151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  <c r="AJ433" s="151"/>
      <c r="AK433" s="151"/>
      <c r="AY433" s="151"/>
      <c r="AZ433" s="151"/>
      <c r="BA433" s="151"/>
      <c r="BB433" s="151"/>
    </row>
    <row r="434" ht="15.75" customHeight="1">
      <c r="B434" s="151"/>
      <c r="C434" s="151"/>
      <c r="D434" s="151"/>
      <c r="E434" s="151"/>
      <c r="F434" s="151"/>
      <c r="G434" s="151"/>
      <c r="H434" s="151"/>
      <c r="I434" s="151"/>
      <c r="J434" s="151"/>
      <c r="K434" s="151"/>
      <c r="L434" s="151"/>
      <c r="M434" s="151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  <c r="AJ434" s="151"/>
      <c r="AK434" s="151"/>
      <c r="AY434" s="151"/>
      <c r="AZ434" s="151"/>
      <c r="BA434" s="151"/>
      <c r="BB434" s="151"/>
    </row>
    <row r="435" ht="15.75" customHeight="1">
      <c r="B435" s="151"/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Y435" s="151"/>
      <c r="AZ435" s="151"/>
      <c r="BA435" s="151"/>
      <c r="BB435" s="151"/>
    </row>
    <row r="436" ht="15.75" customHeight="1">
      <c r="B436" s="151"/>
      <c r="C436" s="151"/>
      <c r="D436" s="151"/>
      <c r="E436" s="151"/>
      <c r="F436" s="151"/>
      <c r="G436" s="151"/>
      <c r="H436" s="151"/>
      <c r="I436" s="151"/>
      <c r="J436" s="151"/>
      <c r="K436" s="151"/>
      <c r="L436" s="151"/>
      <c r="M436" s="151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  <c r="AJ436" s="151"/>
      <c r="AK436" s="151"/>
      <c r="AY436" s="151"/>
      <c r="AZ436" s="151"/>
      <c r="BA436" s="151"/>
      <c r="BB436" s="151"/>
    </row>
    <row r="437" ht="15.75" customHeight="1">
      <c r="B437" s="151"/>
      <c r="C437" s="151"/>
      <c r="D437" s="151"/>
      <c r="E437" s="151"/>
      <c r="F437" s="151"/>
      <c r="G437" s="151"/>
      <c r="H437" s="151"/>
      <c r="I437" s="151"/>
      <c r="J437" s="151"/>
      <c r="K437" s="151"/>
      <c r="L437" s="151"/>
      <c r="M437" s="151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  <c r="AJ437" s="151"/>
      <c r="AK437" s="151"/>
      <c r="AY437" s="151"/>
      <c r="AZ437" s="151"/>
      <c r="BA437" s="151"/>
      <c r="BB437" s="151"/>
    </row>
    <row r="438" ht="15.75" customHeight="1">
      <c r="B438" s="151"/>
      <c r="C438" s="151"/>
      <c r="D438" s="151"/>
      <c r="E438" s="151"/>
      <c r="F438" s="151"/>
      <c r="G438" s="151"/>
      <c r="H438" s="151"/>
      <c r="I438" s="151"/>
      <c r="J438" s="151"/>
      <c r="K438" s="151"/>
      <c r="L438" s="151"/>
      <c r="M438" s="151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  <c r="AJ438" s="151"/>
      <c r="AK438" s="151"/>
      <c r="AY438" s="151"/>
      <c r="AZ438" s="151"/>
      <c r="BA438" s="151"/>
      <c r="BB438" s="151"/>
    </row>
    <row r="439" ht="15.75" customHeight="1">
      <c r="B439" s="151"/>
      <c r="C439" s="151"/>
      <c r="D439" s="151"/>
      <c r="E439" s="151"/>
      <c r="F439" s="151"/>
      <c r="G439" s="151"/>
      <c r="H439" s="151"/>
      <c r="I439" s="151"/>
      <c r="J439" s="151"/>
      <c r="K439" s="151"/>
      <c r="L439" s="151"/>
      <c r="M439" s="151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  <c r="AJ439" s="151"/>
      <c r="AK439" s="151"/>
      <c r="AY439" s="151"/>
      <c r="AZ439" s="151"/>
      <c r="BA439" s="151"/>
      <c r="BB439" s="151"/>
    </row>
    <row r="440" ht="15.75" customHeight="1">
      <c r="B440" s="151"/>
      <c r="C440" s="151"/>
      <c r="D440" s="151"/>
      <c r="E440" s="151"/>
      <c r="F440" s="151"/>
      <c r="G440" s="151"/>
      <c r="H440" s="151"/>
      <c r="I440" s="151"/>
      <c r="J440" s="151"/>
      <c r="K440" s="151"/>
      <c r="L440" s="151"/>
      <c r="M440" s="151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  <c r="AA440" s="151"/>
      <c r="AB440" s="151"/>
      <c r="AC440" s="151"/>
      <c r="AD440" s="151"/>
      <c r="AE440" s="151"/>
      <c r="AF440" s="151"/>
      <c r="AG440" s="151"/>
      <c r="AH440" s="151"/>
      <c r="AI440" s="151"/>
      <c r="AJ440" s="151"/>
      <c r="AK440" s="151"/>
      <c r="AY440" s="151"/>
      <c r="AZ440" s="151"/>
      <c r="BA440" s="151"/>
      <c r="BB440" s="151"/>
    </row>
    <row r="441" ht="15.75" customHeight="1">
      <c r="B441" s="151"/>
      <c r="C441" s="151"/>
      <c r="D441" s="151"/>
      <c r="E441" s="151"/>
      <c r="F441" s="151"/>
      <c r="G441" s="151"/>
      <c r="H441" s="151"/>
      <c r="I441" s="151"/>
      <c r="J441" s="151"/>
      <c r="K441" s="151"/>
      <c r="L441" s="151"/>
      <c r="M441" s="151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  <c r="AA441" s="151"/>
      <c r="AB441" s="151"/>
      <c r="AC441" s="151"/>
      <c r="AD441" s="151"/>
      <c r="AE441" s="151"/>
      <c r="AF441" s="151"/>
      <c r="AG441" s="151"/>
      <c r="AH441" s="151"/>
      <c r="AI441" s="151"/>
      <c r="AJ441" s="151"/>
      <c r="AK441" s="151"/>
      <c r="AY441" s="151"/>
      <c r="AZ441" s="151"/>
      <c r="BA441" s="151"/>
      <c r="BB441" s="151"/>
    </row>
    <row r="442" ht="15.75" customHeight="1">
      <c r="B442" s="151"/>
      <c r="C442" s="151"/>
      <c r="D442" s="151"/>
      <c r="E442" s="151"/>
      <c r="F442" s="151"/>
      <c r="G442" s="151"/>
      <c r="H442" s="151"/>
      <c r="I442" s="151"/>
      <c r="J442" s="151"/>
      <c r="K442" s="151"/>
      <c r="L442" s="151"/>
      <c r="M442" s="151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  <c r="AA442" s="151"/>
      <c r="AB442" s="151"/>
      <c r="AC442" s="151"/>
      <c r="AD442" s="151"/>
      <c r="AE442" s="151"/>
      <c r="AF442" s="151"/>
      <c r="AG442" s="151"/>
      <c r="AH442" s="151"/>
      <c r="AI442" s="151"/>
      <c r="AJ442" s="151"/>
      <c r="AK442" s="151"/>
      <c r="AY442" s="151"/>
      <c r="AZ442" s="151"/>
      <c r="BA442" s="151"/>
      <c r="BB442" s="151"/>
    </row>
    <row r="443" ht="15.75" customHeight="1">
      <c r="B443" s="151"/>
      <c r="C443" s="151"/>
      <c r="D443" s="151"/>
      <c r="E443" s="151"/>
      <c r="F443" s="151"/>
      <c r="G443" s="151"/>
      <c r="H443" s="151"/>
      <c r="I443" s="151"/>
      <c r="J443" s="151"/>
      <c r="K443" s="151"/>
      <c r="L443" s="151"/>
      <c r="M443" s="151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  <c r="AI443" s="151"/>
      <c r="AJ443" s="151"/>
      <c r="AK443" s="151"/>
      <c r="AY443" s="151"/>
      <c r="AZ443" s="151"/>
      <c r="BA443" s="151"/>
      <c r="BB443" s="151"/>
    </row>
    <row r="444" ht="15.75" customHeight="1">
      <c r="B444" s="151"/>
      <c r="C444" s="151"/>
      <c r="D444" s="151"/>
      <c r="E444" s="151"/>
      <c r="F444" s="151"/>
      <c r="G444" s="151"/>
      <c r="H444" s="151"/>
      <c r="I444" s="151"/>
      <c r="J444" s="151"/>
      <c r="K444" s="151"/>
      <c r="L444" s="151"/>
      <c r="M444" s="151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  <c r="AA444" s="151"/>
      <c r="AB444" s="151"/>
      <c r="AC444" s="151"/>
      <c r="AD444" s="151"/>
      <c r="AE444" s="151"/>
      <c r="AF444" s="151"/>
      <c r="AG444" s="151"/>
      <c r="AH444" s="151"/>
      <c r="AI444" s="151"/>
      <c r="AJ444" s="151"/>
      <c r="AK444" s="151"/>
      <c r="AY444" s="151"/>
      <c r="AZ444" s="151"/>
      <c r="BA444" s="151"/>
      <c r="BB444" s="151"/>
    </row>
    <row r="445" ht="15.75" customHeight="1">
      <c r="B445" s="151"/>
      <c r="C445" s="151"/>
      <c r="D445" s="151"/>
      <c r="E445" s="151"/>
      <c r="F445" s="151"/>
      <c r="G445" s="151"/>
      <c r="H445" s="151"/>
      <c r="I445" s="151"/>
      <c r="J445" s="151"/>
      <c r="K445" s="151"/>
      <c r="L445" s="151"/>
      <c r="M445" s="151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  <c r="AJ445" s="151"/>
      <c r="AK445" s="151"/>
      <c r="AY445" s="151"/>
      <c r="AZ445" s="151"/>
      <c r="BA445" s="151"/>
      <c r="BB445" s="151"/>
    </row>
    <row r="446" ht="15.75" customHeight="1">
      <c r="B446" s="151"/>
      <c r="C446" s="151"/>
      <c r="D446" s="151"/>
      <c r="E446" s="151"/>
      <c r="F446" s="151"/>
      <c r="G446" s="151"/>
      <c r="H446" s="151"/>
      <c r="I446" s="151"/>
      <c r="J446" s="151"/>
      <c r="K446" s="151"/>
      <c r="L446" s="151"/>
      <c r="M446" s="151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  <c r="AA446" s="151"/>
      <c r="AB446" s="151"/>
      <c r="AC446" s="151"/>
      <c r="AD446" s="151"/>
      <c r="AE446" s="151"/>
      <c r="AF446" s="151"/>
      <c r="AG446" s="151"/>
      <c r="AH446" s="151"/>
      <c r="AI446" s="151"/>
      <c r="AJ446" s="151"/>
      <c r="AK446" s="151"/>
      <c r="AY446" s="151"/>
      <c r="AZ446" s="151"/>
      <c r="BA446" s="151"/>
      <c r="BB446" s="151"/>
    </row>
    <row r="447" ht="15.75" customHeight="1">
      <c r="B447" s="151"/>
      <c r="C447" s="151"/>
      <c r="D447" s="151"/>
      <c r="E447" s="151"/>
      <c r="F447" s="151"/>
      <c r="G447" s="151"/>
      <c r="H447" s="151"/>
      <c r="I447" s="151"/>
      <c r="J447" s="151"/>
      <c r="K447" s="151"/>
      <c r="L447" s="151"/>
      <c r="M447" s="151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  <c r="AJ447" s="151"/>
      <c r="AK447" s="151"/>
      <c r="AY447" s="151"/>
      <c r="AZ447" s="151"/>
      <c r="BA447" s="151"/>
      <c r="BB447" s="151"/>
    </row>
    <row r="448" ht="15.75" customHeight="1">
      <c r="B448" s="151"/>
      <c r="C448" s="151"/>
      <c r="D448" s="151"/>
      <c r="E448" s="151"/>
      <c r="F448" s="151"/>
      <c r="G448" s="151"/>
      <c r="H448" s="151"/>
      <c r="I448" s="151"/>
      <c r="J448" s="151"/>
      <c r="K448" s="151"/>
      <c r="L448" s="151"/>
      <c r="M448" s="151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  <c r="AJ448" s="151"/>
      <c r="AK448" s="151"/>
      <c r="AY448" s="151"/>
      <c r="AZ448" s="151"/>
      <c r="BA448" s="151"/>
      <c r="BB448" s="151"/>
    </row>
    <row r="449" ht="15.75" customHeight="1">
      <c r="B449" s="151"/>
      <c r="C449" s="151"/>
      <c r="D449" s="151"/>
      <c r="E449" s="151"/>
      <c r="F449" s="151"/>
      <c r="G449" s="151"/>
      <c r="H449" s="151"/>
      <c r="I449" s="151"/>
      <c r="J449" s="151"/>
      <c r="K449" s="151"/>
      <c r="L449" s="151"/>
      <c r="M449" s="151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  <c r="AJ449" s="151"/>
      <c r="AK449" s="151"/>
      <c r="AY449" s="151"/>
      <c r="AZ449" s="151"/>
      <c r="BA449" s="151"/>
      <c r="BB449" s="151"/>
    </row>
    <row r="450" ht="15.75" customHeight="1">
      <c r="B450" s="151"/>
      <c r="C450" s="151"/>
      <c r="D450" s="151"/>
      <c r="E450" s="151"/>
      <c r="F450" s="151"/>
      <c r="G450" s="151"/>
      <c r="H450" s="151"/>
      <c r="I450" s="151"/>
      <c r="J450" s="151"/>
      <c r="K450" s="151"/>
      <c r="L450" s="151"/>
      <c r="M450" s="151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  <c r="AJ450" s="151"/>
      <c r="AK450" s="151"/>
      <c r="AY450" s="151"/>
      <c r="AZ450" s="151"/>
      <c r="BA450" s="151"/>
      <c r="BB450" s="151"/>
    </row>
    <row r="451" ht="15.75" customHeight="1">
      <c r="B451" s="151"/>
      <c r="C451" s="151"/>
      <c r="D451" s="151"/>
      <c r="E451" s="151"/>
      <c r="F451" s="151"/>
      <c r="G451" s="151"/>
      <c r="H451" s="151"/>
      <c r="I451" s="151"/>
      <c r="J451" s="151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  <c r="AJ451" s="151"/>
      <c r="AK451" s="151"/>
      <c r="AY451" s="151"/>
      <c r="AZ451" s="151"/>
      <c r="BA451" s="151"/>
      <c r="BB451" s="151"/>
    </row>
    <row r="452" ht="15.75" customHeight="1">
      <c r="B452" s="151"/>
      <c r="C452" s="151"/>
      <c r="D452" s="151"/>
      <c r="E452" s="151"/>
      <c r="F452" s="151"/>
      <c r="G452" s="151"/>
      <c r="H452" s="151"/>
      <c r="I452" s="151"/>
      <c r="J452" s="151"/>
      <c r="K452" s="151"/>
      <c r="L452" s="151"/>
      <c r="M452" s="151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  <c r="AJ452" s="151"/>
      <c r="AK452" s="151"/>
      <c r="AY452" s="151"/>
      <c r="AZ452" s="151"/>
      <c r="BA452" s="151"/>
      <c r="BB452" s="151"/>
    </row>
    <row r="453" ht="15.75" customHeight="1">
      <c r="B453" s="151"/>
      <c r="C453" s="151"/>
      <c r="D453" s="151"/>
      <c r="E453" s="151"/>
      <c r="F453" s="151"/>
      <c r="G453" s="151"/>
      <c r="H453" s="151"/>
      <c r="I453" s="151"/>
      <c r="J453" s="151"/>
      <c r="K453" s="151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  <c r="AJ453" s="151"/>
      <c r="AK453" s="151"/>
      <c r="AY453" s="151"/>
      <c r="AZ453" s="151"/>
      <c r="BA453" s="151"/>
      <c r="BB453" s="151"/>
    </row>
    <row r="454" ht="15.75" customHeight="1">
      <c r="B454" s="151"/>
      <c r="C454" s="151"/>
      <c r="D454" s="151"/>
      <c r="E454" s="151"/>
      <c r="F454" s="151"/>
      <c r="G454" s="151"/>
      <c r="H454" s="151"/>
      <c r="I454" s="151"/>
      <c r="J454" s="151"/>
      <c r="K454" s="151"/>
      <c r="L454" s="151"/>
      <c r="M454" s="151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  <c r="AJ454" s="151"/>
      <c r="AK454" s="151"/>
      <c r="AY454" s="151"/>
      <c r="AZ454" s="151"/>
      <c r="BA454" s="151"/>
      <c r="BB454" s="151"/>
    </row>
    <row r="455" ht="15.75" customHeight="1">
      <c r="B455" s="151"/>
      <c r="C455" s="151"/>
      <c r="D455" s="151"/>
      <c r="E455" s="151"/>
      <c r="F455" s="151"/>
      <c r="G455" s="151"/>
      <c r="H455" s="151"/>
      <c r="I455" s="151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  <c r="AJ455" s="151"/>
      <c r="AK455" s="151"/>
      <c r="AY455" s="151"/>
      <c r="AZ455" s="151"/>
      <c r="BA455" s="151"/>
      <c r="BB455" s="151"/>
    </row>
    <row r="456" ht="15.75" customHeight="1">
      <c r="B456" s="151"/>
      <c r="C456" s="151"/>
      <c r="D456" s="151"/>
      <c r="E456" s="151"/>
      <c r="F456" s="151"/>
      <c r="G456" s="151"/>
      <c r="H456" s="151"/>
      <c r="I456" s="151"/>
      <c r="J456" s="151"/>
      <c r="K456" s="151"/>
      <c r="L456" s="151"/>
      <c r="M456" s="151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  <c r="AJ456" s="151"/>
      <c r="AK456" s="151"/>
      <c r="AY456" s="151"/>
      <c r="AZ456" s="151"/>
      <c r="BA456" s="151"/>
      <c r="BB456" s="151"/>
    </row>
    <row r="457" ht="15.75" customHeight="1">
      <c r="B457" s="151"/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  <c r="AJ457" s="151"/>
      <c r="AK457" s="151"/>
      <c r="AY457" s="151"/>
      <c r="AZ457" s="151"/>
      <c r="BA457" s="151"/>
      <c r="BB457" s="151"/>
    </row>
    <row r="458" ht="15.75" customHeight="1">
      <c r="B458" s="151"/>
      <c r="C458" s="151"/>
      <c r="D458" s="151"/>
      <c r="E458" s="151"/>
      <c r="F458" s="151"/>
      <c r="G458" s="151"/>
      <c r="H458" s="151"/>
      <c r="I458" s="151"/>
      <c r="J458" s="151"/>
      <c r="K458" s="151"/>
      <c r="L458" s="151"/>
      <c r="M458" s="151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  <c r="AJ458" s="151"/>
      <c r="AK458" s="151"/>
      <c r="AY458" s="151"/>
      <c r="AZ458" s="151"/>
      <c r="BA458" s="151"/>
      <c r="BB458" s="151"/>
    </row>
    <row r="459" ht="15.75" customHeight="1">
      <c r="B459" s="151"/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151"/>
      <c r="AG459" s="151"/>
      <c r="AH459" s="151"/>
      <c r="AI459" s="151"/>
      <c r="AJ459" s="151"/>
      <c r="AK459" s="151"/>
      <c r="AY459" s="151"/>
      <c r="AZ459" s="151"/>
      <c r="BA459" s="151"/>
      <c r="BB459" s="151"/>
    </row>
    <row r="460" ht="15.75" customHeight="1">
      <c r="B460" s="151"/>
      <c r="C460" s="151"/>
      <c r="D460" s="151"/>
      <c r="E460" s="151"/>
      <c r="F460" s="151"/>
      <c r="G460" s="151"/>
      <c r="H460" s="151"/>
      <c r="I460" s="151"/>
      <c r="J460" s="151"/>
      <c r="K460" s="151"/>
      <c r="L460" s="151"/>
      <c r="M460" s="151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  <c r="AJ460" s="151"/>
      <c r="AK460" s="151"/>
      <c r="AY460" s="151"/>
      <c r="AZ460" s="151"/>
      <c r="BA460" s="151"/>
      <c r="BB460" s="151"/>
    </row>
    <row r="461" ht="15.75" customHeight="1">
      <c r="B461" s="151"/>
      <c r="C461" s="151"/>
      <c r="D461" s="151"/>
      <c r="E461" s="151"/>
      <c r="F461" s="151"/>
      <c r="G461" s="151"/>
      <c r="H461" s="151"/>
      <c r="I461" s="151"/>
      <c r="J461" s="151"/>
      <c r="K461" s="151"/>
      <c r="L461" s="151"/>
      <c r="M461" s="151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  <c r="AJ461" s="151"/>
      <c r="AK461" s="151"/>
      <c r="AY461" s="151"/>
      <c r="AZ461" s="151"/>
      <c r="BA461" s="151"/>
      <c r="BB461" s="151"/>
    </row>
    <row r="462" ht="15.75" customHeight="1">
      <c r="B462" s="151"/>
      <c r="C462" s="151"/>
      <c r="D462" s="151"/>
      <c r="E462" s="151"/>
      <c r="F462" s="151"/>
      <c r="G462" s="151"/>
      <c r="H462" s="151"/>
      <c r="I462" s="151"/>
      <c r="J462" s="151"/>
      <c r="K462" s="151"/>
      <c r="L462" s="151"/>
      <c r="M462" s="151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  <c r="AJ462" s="151"/>
      <c r="AK462" s="151"/>
      <c r="AY462" s="151"/>
      <c r="AZ462" s="151"/>
      <c r="BA462" s="151"/>
      <c r="BB462" s="151"/>
    </row>
    <row r="463" ht="15.75" customHeight="1">
      <c r="B463" s="151"/>
      <c r="C463" s="151"/>
      <c r="D463" s="151"/>
      <c r="E463" s="151"/>
      <c r="F463" s="151"/>
      <c r="G463" s="151"/>
      <c r="H463" s="151"/>
      <c r="I463" s="151"/>
      <c r="J463" s="151"/>
      <c r="K463" s="151"/>
      <c r="L463" s="151"/>
      <c r="M463" s="151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  <c r="AJ463" s="151"/>
      <c r="AK463" s="151"/>
      <c r="AY463" s="151"/>
      <c r="AZ463" s="151"/>
      <c r="BA463" s="151"/>
      <c r="BB463" s="151"/>
    </row>
    <row r="464" ht="15.75" customHeight="1">
      <c r="B464" s="151"/>
      <c r="C464" s="151"/>
      <c r="D464" s="151"/>
      <c r="E464" s="151"/>
      <c r="F464" s="151"/>
      <c r="G464" s="151"/>
      <c r="H464" s="151"/>
      <c r="I464" s="151"/>
      <c r="J464" s="151"/>
      <c r="K464" s="151"/>
      <c r="L464" s="151"/>
      <c r="M464" s="151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  <c r="AJ464" s="151"/>
      <c r="AK464" s="151"/>
      <c r="AY464" s="151"/>
      <c r="AZ464" s="151"/>
      <c r="BA464" s="151"/>
      <c r="BB464" s="151"/>
    </row>
    <row r="465" ht="15.75" customHeight="1">
      <c r="B465" s="151"/>
      <c r="C465" s="151"/>
      <c r="D465" s="151"/>
      <c r="E465" s="151"/>
      <c r="F465" s="151"/>
      <c r="G465" s="151"/>
      <c r="H465" s="151"/>
      <c r="I465" s="151"/>
      <c r="J465" s="151"/>
      <c r="K465" s="151"/>
      <c r="L465" s="151"/>
      <c r="M465" s="151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  <c r="AJ465" s="151"/>
      <c r="AK465" s="151"/>
      <c r="AY465" s="151"/>
      <c r="AZ465" s="151"/>
      <c r="BA465" s="151"/>
      <c r="BB465" s="151"/>
    </row>
    <row r="466" ht="15.75" customHeight="1">
      <c r="B466" s="151"/>
      <c r="C466" s="151"/>
      <c r="D466" s="151"/>
      <c r="E466" s="151"/>
      <c r="F466" s="151"/>
      <c r="G466" s="151"/>
      <c r="H466" s="151"/>
      <c r="I466" s="151"/>
      <c r="J466" s="151"/>
      <c r="K466" s="151"/>
      <c r="L466" s="151"/>
      <c r="M466" s="151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  <c r="AJ466" s="151"/>
      <c r="AK466" s="151"/>
      <c r="AY466" s="151"/>
      <c r="AZ466" s="151"/>
      <c r="BA466" s="151"/>
      <c r="BB466" s="151"/>
    </row>
    <row r="467" ht="15.75" customHeight="1">
      <c r="B467" s="151"/>
      <c r="C467" s="151"/>
      <c r="D467" s="151"/>
      <c r="E467" s="151"/>
      <c r="F467" s="151"/>
      <c r="G467" s="151"/>
      <c r="H467" s="151"/>
      <c r="I467" s="151"/>
      <c r="J467" s="151"/>
      <c r="K467" s="151"/>
      <c r="L467" s="151"/>
      <c r="M467" s="151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  <c r="AJ467" s="151"/>
      <c r="AK467" s="151"/>
      <c r="AY467" s="151"/>
      <c r="AZ467" s="151"/>
      <c r="BA467" s="151"/>
      <c r="BB467" s="151"/>
    </row>
    <row r="468" ht="15.75" customHeight="1">
      <c r="B468" s="151"/>
      <c r="C468" s="151"/>
      <c r="D468" s="151"/>
      <c r="E468" s="151"/>
      <c r="F468" s="151"/>
      <c r="G468" s="151"/>
      <c r="H468" s="151"/>
      <c r="I468" s="151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AY468" s="151"/>
      <c r="AZ468" s="151"/>
      <c r="BA468" s="151"/>
      <c r="BB468" s="151"/>
    </row>
    <row r="469" ht="15.75" customHeight="1">
      <c r="B469" s="151"/>
      <c r="C469" s="151"/>
      <c r="D469" s="151"/>
      <c r="E469" s="151"/>
      <c r="F469" s="151"/>
      <c r="G469" s="151"/>
      <c r="H469" s="151"/>
      <c r="I469" s="151"/>
      <c r="J469" s="151"/>
      <c r="K469" s="151"/>
      <c r="L469" s="151"/>
      <c r="M469" s="151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  <c r="AJ469" s="151"/>
      <c r="AK469" s="151"/>
      <c r="AY469" s="151"/>
      <c r="AZ469" s="151"/>
      <c r="BA469" s="151"/>
      <c r="BB469" s="151"/>
    </row>
    <row r="470" ht="15.75" customHeight="1">
      <c r="B470" s="151"/>
      <c r="C470" s="151"/>
      <c r="D470" s="151"/>
      <c r="E470" s="151"/>
      <c r="F470" s="151"/>
      <c r="G470" s="151"/>
      <c r="H470" s="151"/>
      <c r="I470" s="151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AY470" s="151"/>
      <c r="AZ470" s="151"/>
      <c r="BA470" s="151"/>
      <c r="BB470" s="151"/>
    </row>
    <row r="471" ht="15.75" customHeight="1">
      <c r="B471" s="151"/>
      <c r="C471" s="151"/>
      <c r="D471" s="151"/>
      <c r="E471" s="151"/>
      <c r="F471" s="151"/>
      <c r="G471" s="151"/>
      <c r="H471" s="151"/>
      <c r="I471" s="151"/>
      <c r="J471" s="151"/>
      <c r="K471" s="151"/>
      <c r="L471" s="151"/>
      <c r="M471" s="151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  <c r="AJ471" s="151"/>
      <c r="AK471" s="151"/>
      <c r="AY471" s="151"/>
      <c r="AZ471" s="151"/>
      <c r="BA471" s="151"/>
      <c r="BB471" s="151"/>
    </row>
    <row r="472" ht="15.75" customHeight="1">
      <c r="B472" s="151"/>
      <c r="C472" s="151"/>
      <c r="D472" s="151"/>
      <c r="E472" s="151"/>
      <c r="F472" s="151"/>
      <c r="G472" s="151"/>
      <c r="H472" s="151"/>
      <c r="I472" s="151"/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AY472" s="151"/>
      <c r="AZ472" s="151"/>
      <c r="BA472" s="151"/>
      <c r="BB472" s="151"/>
    </row>
    <row r="473" ht="15.75" customHeight="1">
      <c r="B473" s="151"/>
      <c r="C473" s="151"/>
      <c r="D473" s="151"/>
      <c r="E473" s="151"/>
      <c r="F473" s="151"/>
      <c r="G473" s="151"/>
      <c r="H473" s="151"/>
      <c r="I473" s="151"/>
      <c r="J473" s="151"/>
      <c r="K473" s="151"/>
      <c r="L473" s="151"/>
      <c r="M473" s="151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  <c r="AJ473" s="151"/>
      <c r="AK473" s="151"/>
      <c r="AY473" s="151"/>
      <c r="AZ473" s="151"/>
      <c r="BA473" s="151"/>
      <c r="BB473" s="151"/>
    </row>
    <row r="474" ht="15.75" customHeight="1">
      <c r="B474" s="151"/>
      <c r="C474" s="151"/>
      <c r="D474" s="151"/>
      <c r="E474" s="151"/>
      <c r="F474" s="151"/>
      <c r="G474" s="151"/>
      <c r="H474" s="151"/>
      <c r="I474" s="151"/>
      <c r="J474" s="151"/>
      <c r="K474" s="151"/>
      <c r="L474" s="151"/>
      <c r="M474" s="151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  <c r="AJ474" s="151"/>
      <c r="AK474" s="151"/>
      <c r="AY474" s="151"/>
      <c r="AZ474" s="151"/>
      <c r="BA474" s="151"/>
      <c r="BB474" s="151"/>
    </row>
    <row r="475" ht="15.75" customHeight="1">
      <c r="B475" s="151"/>
      <c r="C475" s="151"/>
      <c r="D475" s="151"/>
      <c r="E475" s="151"/>
      <c r="F475" s="151"/>
      <c r="G475" s="151"/>
      <c r="H475" s="151"/>
      <c r="I475" s="151"/>
      <c r="J475" s="151"/>
      <c r="K475" s="151"/>
      <c r="L475" s="151"/>
      <c r="M475" s="151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  <c r="AJ475" s="151"/>
      <c r="AK475" s="151"/>
      <c r="AY475" s="151"/>
      <c r="AZ475" s="151"/>
      <c r="BA475" s="151"/>
      <c r="BB475" s="151"/>
    </row>
    <row r="476" ht="15.75" customHeight="1">
      <c r="B476" s="151"/>
      <c r="C476" s="151"/>
      <c r="D476" s="151"/>
      <c r="E476" s="151"/>
      <c r="F476" s="151"/>
      <c r="G476" s="151"/>
      <c r="H476" s="151"/>
      <c r="I476" s="151"/>
      <c r="J476" s="151"/>
      <c r="K476" s="151"/>
      <c r="L476" s="151"/>
      <c r="M476" s="151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  <c r="AA476" s="151"/>
      <c r="AB476" s="151"/>
      <c r="AC476" s="151"/>
      <c r="AD476" s="151"/>
      <c r="AE476" s="151"/>
      <c r="AF476" s="151"/>
      <c r="AG476" s="151"/>
      <c r="AH476" s="151"/>
      <c r="AI476" s="151"/>
      <c r="AJ476" s="151"/>
      <c r="AK476" s="151"/>
      <c r="AY476" s="151"/>
      <c r="AZ476" s="151"/>
      <c r="BA476" s="151"/>
      <c r="BB476" s="151"/>
    </row>
    <row r="477" ht="15.75" customHeight="1">
      <c r="B477" s="151"/>
      <c r="C477" s="151"/>
      <c r="D477" s="151"/>
      <c r="E477" s="151"/>
      <c r="F477" s="151"/>
      <c r="G477" s="151"/>
      <c r="H477" s="151"/>
      <c r="I477" s="151"/>
      <c r="J477" s="151"/>
      <c r="K477" s="151"/>
      <c r="L477" s="151"/>
      <c r="M477" s="151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/>
      <c r="AC477" s="151"/>
      <c r="AD477" s="151"/>
      <c r="AE477" s="151"/>
      <c r="AF477" s="151"/>
      <c r="AG477" s="151"/>
      <c r="AH477" s="151"/>
      <c r="AI477" s="151"/>
      <c r="AJ477" s="151"/>
      <c r="AK477" s="151"/>
      <c r="AY477" s="151"/>
      <c r="AZ477" s="151"/>
      <c r="BA477" s="151"/>
      <c r="BB477" s="151"/>
    </row>
    <row r="478" ht="15.75" customHeight="1">
      <c r="B478" s="151"/>
      <c r="C478" s="151"/>
      <c r="D478" s="151"/>
      <c r="E478" s="151"/>
      <c r="F478" s="151"/>
      <c r="G478" s="151"/>
      <c r="H478" s="151"/>
      <c r="I478" s="151"/>
      <c r="J478" s="151"/>
      <c r="K478" s="151"/>
      <c r="L478" s="151"/>
      <c r="M478" s="151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  <c r="AH478" s="151"/>
      <c r="AI478" s="151"/>
      <c r="AJ478" s="151"/>
      <c r="AK478" s="151"/>
      <c r="AY478" s="151"/>
      <c r="AZ478" s="151"/>
      <c r="BA478" s="151"/>
      <c r="BB478" s="151"/>
    </row>
    <row r="479" ht="15.75" customHeight="1">
      <c r="B479" s="151"/>
      <c r="C479" s="151"/>
      <c r="D479" s="151"/>
      <c r="E479" s="151"/>
      <c r="F479" s="151"/>
      <c r="G479" s="151"/>
      <c r="H479" s="151"/>
      <c r="I479" s="151"/>
      <c r="J479" s="151"/>
      <c r="K479" s="151"/>
      <c r="L479" s="151"/>
      <c r="M479" s="151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  <c r="AA479" s="151"/>
      <c r="AB479" s="151"/>
      <c r="AC479" s="151"/>
      <c r="AD479" s="151"/>
      <c r="AE479" s="151"/>
      <c r="AF479" s="151"/>
      <c r="AG479" s="151"/>
      <c r="AH479" s="151"/>
      <c r="AI479" s="151"/>
      <c r="AJ479" s="151"/>
      <c r="AK479" s="151"/>
      <c r="AY479" s="151"/>
      <c r="AZ479" s="151"/>
      <c r="BA479" s="151"/>
      <c r="BB479" s="151"/>
    </row>
    <row r="480" ht="15.75" customHeight="1">
      <c r="B480" s="151"/>
      <c r="C480" s="151"/>
      <c r="D480" s="151"/>
      <c r="E480" s="151"/>
      <c r="F480" s="151"/>
      <c r="G480" s="151"/>
      <c r="H480" s="151"/>
      <c r="I480" s="151"/>
      <c r="J480" s="151"/>
      <c r="K480" s="151"/>
      <c r="L480" s="151"/>
      <c r="M480" s="151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  <c r="AA480" s="151"/>
      <c r="AB480" s="151"/>
      <c r="AC480" s="151"/>
      <c r="AD480" s="151"/>
      <c r="AE480" s="151"/>
      <c r="AF480" s="151"/>
      <c r="AG480" s="151"/>
      <c r="AH480" s="151"/>
      <c r="AI480" s="151"/>
      <c r="AJ480" s="151"/>
      <c r="AK480" s="151"/>
      <c r="AY480" s="151"/>
      <c r="AZ480" s="151"/>
      <c r="BA480" s="151"/>
      <c r="BB480" s="151"/>
    </row>
    <row r="481" ht="15.75" customHeight="1">
      <c r="B481" s="151"/>
      <c r="C481" s="151"/>
      <c r="D481" s="151"/>
      <c r="E481" s="151"/>
      <c r="F481" s="151"/>
      <c r="G481" s="151"/>
      <c r="H481" s="151"/>
      <c r="I481" s="151"/>
      <c r="J481" s="151"/>
      <c r="K481" s="151"/>
      <c r="L481" s="151"/>
      <c r="M481" s="151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  <c r="AA481" s="151"/>
      <c r="AB481" s="151"/>
      <c r="AC481" s="151"/>
      <c r="AD481" s="151"/>
      <c r="AE481" s="151"/>
      <c r="AF481" s="151"/>
      <c r="AG481" s="151"/>
      <c r="AH481" s="151"/>
      <c r="AI481" s="151"/>
      <c r="AJ481" s="151"/>
      <c r="AK481" s="151"/>
      <c r="AY481" s="151"/>
      <c r="AZ481" s="151"/>
      <c r="BA481" s="151"/>
      <c r="BB481" s="151"/>
    </row>
    <row r="482" ht="15.75" customHeight="1">
      <c r="B482" s="151"/>
      <c r="C482" s="151"/>
      <c r="D482" s="151"/>
      <c r="E482" s="151"/>
      <c r="F482" s="151"/>
      <c r="G482" s="151"/>
      <c r="H482" s="151"/>
      <c r="I482" s="151"/>
      <c r="J482" s="151"/>
      <c r="K482" s="151"/>
      <c r="L482" s="151"/>
      <c r="M482" s="151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  <c r="AA482" s="151"/>
      <c r="AB482" s="151"/>
      <c r="AC482" s="151"/>
      <c r="AD482" s="151"/>
      <c r="AE482" s="151"/>
      <c r="AF482" s="151"/>
      <c r="AG482" s="151"/>
      <c r="AH482" s="151"/>
      <c r="AI482" s="151"/>
      <c r="AJ482" s="151"/>
      <c r="AK482" s="151"/>
      <c r="AY482" s="151"/>
      <c r="AZ482" s="151"/>
      <c r="BA482" s="151"/>
      <c r="BB482" s="151"/>
    </row>
    <row r="483" ht="15.75" customHeight="1">
      <c r="B483" s="151"/>
      <c r="C483" s="151"/>
      <c r="D483" s="151"/>
      <c r="E483" s="151"/>
      <c r="F483" s="151"/>
      <c r="G483" s="151"/>
      <c r="H483" s="151"/>
      <c r="I483" s="151"/>
      <c r="J483" s="151"/>
      <c r="K483" s="151"/>
      <c r="L483" s="151"/>
      <c r="M483" s="151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  <c r="AJ483" s="151"/>
      <c r="AK483" s="151"/>
      <c r="AY483" s="151"/>
      <c r="AZ483" s="151"/>
      <c r="BA483" s="151"/>
      <c r="BB483" s="151"/>
    </row>
    <row r="484" ht="15.75" customHeight="1">
      <c r="B484" s="151"/>
      <c r="C484" s="151"/>
      <c r="D484" s="151"/>
      <c r="E484" s="151"/>
      <c r="F484" s="151"/>
      <c r="G484" s="151"/>
      <c r="H484" s="151"/>
      <c r="I484" s="151"/>
      <c r="J484" s="151"/>
      <c r="K484" s="151"/>
      <c r="L484" s="151"/>
      <c r="M484" s="151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  <c r="AA484" s="151"/>
      <c r="AB484" s="151"/>
      <c r="AC484" s="151"/>
      <c r="AD484" s="151"/>
      <c r="AE484" s="151"/>
      <c r="AF484" s="151"/>
      <c r="AG484" s="151"/>
      <c r="AH484" s="151"/>
      <c r="AI484" s="151"/>
      <c r="AJ484" s="151"/>
      <c r="AK484" s="151"/>
      <c r="AY484" s="151"/>
      <c r="AZ484" s="151"/>
      <c r="BA484" s="151"/>
      <c r="BB484" s="151"/>
    </row>
    <row r="485" ht="15.75" customHeight="1">
      <c r="B485" s="151"/>
      <c r="C485" s="151"/>
      <c r="D485" s="151"/>
      <c r="E485" s="151"/>
      <c r="F485" s="151"/>
      <c r="G485" s="151"/>
      <c r="H485" s="151"/>
      <c r="I485" s="151"/>
      <c r="J485" s="151"/>
      <c r="K485" s="151"/>
      <c r="L485" s="151"/>
      <c r="M485" s="151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  <c r="AJ485" s="151"/>
      <c r="AK485" s="151"/>
      <c r="AY485" s="151"/>
      <c r="AZ485" s="151"/>
      <c r="BA485" s="151"/>
      <c r="BB485" s="151"/>
    </row>
    <row r="486" ht="15.75" customHeight="1">
      <c r="B486" s="151"/>
      <c r="C486" s="151"/>
      <c r="D486" s="151"/>
      <c r="E486" s="151"/>
      <c r="F486" s="151"/>
      <c r="G486" s="151"/>
      <c r="H486" s="151"/>
      <c r="I486" s="151"/>
      <c r="J486" s="151"/>
      <c r="K486" s="151"/>
      <c r="L486" s="151"/>
      <c r="M486" s="151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  <c r="AA486" s="151"/>
      <c r="AB486" s="151"/>
      <c r="AC486" s="151"/>
      <c r="AD486" s="151"/>
      <c r="AE486" s="151"/>
      <c r="AF486" s="151"/>
      <c r="AG486" s="151"/>
      <c r="AH486" s="151"/>
      <c r="AI486" s="151"/>
      <c r="AJ486" s="151"/>
      <c r="AK486" s="151"/>
      <c r="AY486" s="151"/>
      <c r="AZ486" s="151"/>
      <c r="BA486" s="151"/>
      <c r="BB486" s="151"/>
    </row>
    <row r="487" ht="15.75" customHeight="1">
      <c r="B487" s="151"/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  <c r="AA487" s="151"/>
      <c r="AB487" s="151"/>
      <c r="AC487" s="151"/>
      <c r="AD487" s="151"/>
      <c r="AE487" s="151"/>
      <c r="AF487" s="151"/>
      <c r="AG487" s="151"/>
      <c r="AH487" s="151"/>
      <c r="AI487" s="151"/>
      <c r="AJ487" s="151"/>
      <c r="AK487" s="151"/>
      <c r="AY487" s="151"/>
      <c r="AZ487" s="151"/>
      <c r="BA487" s="151"/>
      <c r="BB487" s="151"/>
    </row>
    <row r="488" ht="15.75" customHeight="1">
      <c r="B488" s="151"/>
      <c r="C488" s="151"/>
      <c r="D488" s="151"/>
      <c r="E488" s="151"/>
      <c r="F488" s="151"/>
      <c r="G488" s="151"/>
      <c r="H488" s="151"/>
      <c r="I488" s="151"/>
      <c r="J488" s="151"/>
      <c r="K488" s="151"/>
      <c r="L488" s="151"/>
      <c r="M488" s="151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  <c r="AA488" s="151"/>
      <c r="AB488" s="151"/>
      <c r="AC488" s="151"/>
      <c r="AD488" s="151"/>
      <c r="AE488" s="151"/>
      <c r="AF488" s="151"/>
      <c r="AG488" s="151"/>
      <c r="AH488" s="151"/>
      <c r="AI488" s="151"/>
      <c r="AJ488" s="151"/>
      <c r="AK488" s="151"/>
      <c r="AY488" s="151"/>
      <c r="AZ488" s="151"/>
      <c r="BA488" s="151"/>
      <c r="BB488" s="151"/>
    </row>
    <row r="489" ht="15.75" customHeight="1">
      <c r="B489" s="151"/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  <c r="AA489" s="151"/>
      <c r="AB489" s="151"/>
      <c r="AC489" s="151"/>
      <c r="AD489" s="151"/>
      <c r="AE489" s="151"/>
      <c r="AF489" s="151"/>
      <c r="AG489" s="151"/>
      <c r="AH489" s="151"/>
      <c r="AI489" s="151"/>
      <c r="AJ489" s="151"/>
      <c r="AK489" s="151"/>
      <c r="AY489" s="151"/>
      <c r="AZ489" s="151"/>
      <c r="BA489" s="151"/>
      <c r="BB489" s="151"/>
    </row>
    <row r="490" ht="15.75" customHeight="1">
      <c r="B490" s="151"/>
      <c r="C490" s="151"/>
      <c r="D490" s="151"/>
      <c r="E490" s="151"/>
      <c r="F490" s="151"/>
      <c r="G490" s="151"/>
      <c r="H490" s="151"/>
      <c r="I490" s="151"/>
      <c r="J490" s="151"/>
      <c r="K490" s="151"/>
      <c r="L490" s="151"/>
      <c r="M490" s="151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  <c r="AJ490" s="151"/>
      <c r="AK490" s="151"/>
      <c r="AY490" s="151"/>
      <c r="AZ490" s="151"/>
      <c r="BA490" s="151"/>
      <c r="BB490" s="151"/>
    </row>
    <row r="491" ht="15.75" customHeight="1">
      <c r="B491" s="151"/>
      <c r="C491" s="151"/>
      <c r="D491" s="151"/>
      <c r="E491" s="151"/>
      <c r="F491" s="151"/>
      <c r="G491" s="151"/>
      <c r="H491" s="151"/>
      <c r="I491" s="151"/>
      <c r="J491" s="151"/>
      <c r="K491" s="151"/>
      <c r="L491" s="151"/>
      <c r="M491" s="151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  <c r="AJ491" s="151"/>
      <c r="AK491" s="151"/>
      <c r="AY491" s="151"/>
      <c r="AZ491" s="151"/>
      <c r="BA491" s="151"/>
      <c r="BB491" s="151"/>
    </row>
    <row r="492" ht="15.75" customHeight="1">
      <c r="B492" s="151"/>
      <c r="C492" s="151"/>
      <c r="D492" s="151"/>
      <c r="E492" s="151"/>
      <c r="F492" s="151"/>
      <c r="G492" s="151"/>
      <c r="H492" s="151"/>
      <c r="I492" s="151"/>
      <c r="J492" s="151"/>
      <c r="K492" s="151"/>
      <c r="L492" s="151"/>
      <c r="M492" s="151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  <c r="AJ492" s="151"/>
      <c r="AK492" s="151"/>
      <c r="AY492" s="151"/>
      <c r="AZ492" s="151"/>
      <c r="BA492" s="151"/>
      <c r="BB492" s="151"/>
    </row>
    <row r="493" ht="15.75" customHeight="1">
      <c r="B493" s="151"/>
      <c r="C493" s="151"/>
      <c r="D493" s="151"/>
      <c r="E493" s="151"/>
      <c r="F493" s="151"/>
      <c r="G493" s="151"/>
      <c r="H493" s="151"/>
      <c r="I493" s="151"/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AY493" s="151"/>
      <c r="AZ493" s="151"/>
      <c r="BA493" s="151"/>
      <c r="BB493" s="151"/>
    </row>
    <row r="494" ht="15.75" customHeight="1">
      <c r="B494" s="151"/>
      <c r="C494" s="151"/>
      <c r="D494" s="151"/>
      <c r="E494" s="151"/>
      <c r="F494" s="151"/>
      <c r="G494" s="151"/>
      <c r="H494" s="151"/>
      <c r="I494" s="151"/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AY494" s="151"/>
      <c r="AZ494" s="151"/>
      <c r="BA494" s="151"/>
      <c r="BB494" s="151"/>
    </row>
    <row r="495" ht="15.75" customHeight="1">
      <c r="B495" s="151"/>
      <c r="C495" s="151"/>
      <c r="D495" s="151"/>
      <c r="E495" s="151"/>
      <c r="F495" s="151"/>
      <c r="G495" s="151"/>
      <c r="H495" s="151"/>
      <c r="I495" s="151"/>
      <c r="J495" s="151"/>
      <c r="K495" s="151"/>
      <c r="L495" s="151"/>
      <c r="M495" s="151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  <c r="AA495" s="151"/>
      <c r="AB495" s="151"/>
      <c r="AC495" s="151"/>
      <c r="AD495" s="151"/>
      <c r="AE495" s="151"/>
      <c r="AF495" s="151"/>
      <c r="AG495" s="151"/>
      <c r="AH495" s="151"/>
      <c r="AI495" s="151"/>
      <c r="AJ495" s="151"/>
      <c r="AK495" s="151"/>
      <c r="AY495" s="151"/>
      <c r="AZ495" s="151"/>
      <c r="BA495" s="151"/>
      <c r="BB495" s="151"/>
    </row>
    <row r="496" ht="15.75" customHeight="1">
      <c r="B496" s="151"/>
      <c r="C496" s="151"/>
      <c r="D496" s="151"/>
      <c r="E496" s="151"/>
      <c r="F496" s="151"/>
      <c r="G496" s="151"/>
      <c r="H496" s="151"/>
      <c r="I496" s="151"/>
      <c r="J496" s="151"/>
      <c r="K496" s="151"/>
      <c r="L496" s="151"/>
      <c r="M496" s="151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  <c r="AA496" s="151"/>
      <c r="AB496" s="151"/>
      <c r="AC496" s="151"/>
      <c r="AD496" s="151"/>
      <c r="AE496" s="151"/>
      <c r="AF496" s="151"/>
      <c r="AG496" s="151"/>
      <c r="AH496" s="151"/>
      <c r="AI496" s="151"/>
      <c r="AJ496" s="151"/>
      <c r="AK496" s="151"/>
      <c r="AY496" s="151"/>
      <c r="AZ496" s="151"/>
      <c r="BA496" s="151"/>
      <c r="BB496" s="151"/>
    </row>
    <row r="497" ht="15.75" customHeight="1">
      <c r="B497" s="151"/>
      <c r="C497" s="151"/>
      <c r="D497" s="151"/>
      <c r="E497" s="151"/>
      <c r="F497" s="151"/>
      <c r="G497" s="151"/>
      <c r="H497" s="151"/>
      <c r="I497" s="151"/>
      <c r="J497" s="151"/>
      <c r="K497" s="151"/>
      <c r="L497" s="151"/>
      <c r="M497" s="151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  <c r="AJ497" s="151"/>
      <c r="AK497" s="151"/>
      <c r="AY497" s="151"/>
      <c r="AZ497" s="151"/>
      <c r="BA497" s="151"/>
      <c r="BB497" s="151"/>
    </row>
    <row r="498" ht="15.75" customHeight="1">
      <c r="B498" s="151"/>
      <c r="C498" s="151"/>
      <c r="D498" s="151"/>
      <c r="E498" s="151"/>
      <c r="F498" s="151"/>
      <c r="G498" s="151"/>
      <c r="H498" s="151"/>
      <c r="I498" s="151"/>
      <c r="J498" s="151"/>
      <c r="K498" s="151"/>
      <c r="L498" s="151"/>
      <c r="M498" s="151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  <c r="AJ498" s="151"/>
      <c r="AK498" s="151"/>
      <c r="AY498" s="151"/>
      <c r="AZ498" s="151"/>
      <c r="BA498" s="151"/>
      <c r="BB498" s="151"/>
    </row>
    <row r="499" ht="15.75" customHeight="1">
      <c r="B499" s="151"/>
      <c r="C499" s="151"/>
      <c r="D499" s="151"/>
      <c r="E499" s="151"/>
      <c r="F499" s="151"/>
      <c r="G499" s="151"/>
      <c r="H499" s="151"/>
      <c r="I499" s="151"/>
      <c r="J499" s="151"/>
      <c r="K499" s="151"/>
      <c r="L499" s="151"/>
      <c r="M499" s="151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  <c r="AA499" s="151"/>
      <c r="AB499" s="151"/>
      <c r="AC499" s="151"/>
      <c r="AD499" s="151"/>
      <c r="AE499" s="151"/>
      <c r="AF499" s="151"/>
      <c r="AG499" s="151"/>
      <c r="AH499" s="151"/>
      <c r="AI499" s="151"/>
      <c r="AJ499" s="151"/>
      <c r="AK499" s="151"/>
      <c r="AY499" s="151"/>
      <c r="AZ499" s="151"/>
      <c r="BA499" s="151"/>
      <c r="BB499" s="151"/>
    </row>
    <row r="500" ht="15.75" customHeight="1">
      <c r="B500" s="151"/>
      <c r="C500" s="151"/>
      <c r="D500" s="151"/>
      <c r="E500" s="151"/>
      <c r="F500" s="151"/>
      <c r="G500" s="151"/>
      <c r="H500" s="151"/>
      <c r="I500" s="151"/>
      <c r="J500" s="151"/>
      <c r="K500" s="151"/>
      <c r="L500" s="151"/>
      <c r="M500" s="151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  <c r="AJ500" s="151"/>
      <c r="AK500" s="151"/>
      <c r="AY500" s="151"/>
      <c r="AZ500" s="151"/>
      <c r="BA500" s="151"/>
      <c r="BB500" s="151"/>
    </row>
    <row r="501" ht="15.75" customHeight="1">
      <c r="B501" s="151"/>
      <c r="C501" s="151"/>
      <c r="D501" s="151"/>
      <c r="E501" s="151"/>
      <c r="F501" s="151"/>
      <c r="G501" s="151"/>
      <c r="H501" s="151"/>
      <c r="I501" s="151"/>
      <c r="J501" s="151"/>
      <c r="K501" s="151"/>
      <c r="L501" s="151"/>
      <c r="M501" s="151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  <c r="AJ501" s="151"/>
      <c r="AK501" s="151"/>
      <c r="AY501" s="151"/>
      <c r="AZ501" s="151"/>
      <c r="BA501" s="151"/>
      <c r="BB501" s="151"/>
    </row>
    <row r="502" ht="15.75" customHeight="1">
      <c r="B502" s="151"/>
      <c r="C502" s="151"/>
      <c r="D502" s="151"/>
      <c r="E502" s="151"/>
      <c r="F502" s="151"/>
      <c r="G502" s="151"/>
      <c r="H502" s="151"/>
      <c r="I502" s="151"/>
      <c r="J502" s="151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  <c r="AJ502" s="151"/>
      <c r="AK502" s="151"/>
      <c r="AY502" s="151"/>
      <c r="AZ502" s="151"/>
      <c r="BA502" s="151"/>
      <c r="BB502" s="151"/>
    </row>
    <row r="503" ht="15.75" customHeight="1">
      <c r="B503" s="151"/>
      <c r="C503" s="151"/>
      <c r="D503" s="151"/>
      <c r="E503" s="151"/>
      <c r="F503" s="151"/>
      <c r="G503" s="151"/>
      <c r="H503" s="151"/>
      <c r="I503" s="151"/>
      <c r="J503" s="151"/>
      <c r="K503" s="151"/>
      <c r="L503" s="151"/>
      <c r="M503" s="151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  <c r="AJ503" s="151"/>
      <c r="AK503" s="151"/>
      <c r="AY503" s="151"/>
      <c r="AZ503" s="151"/>
      <c r="BA503" s="151"/>
      <c r="BB503" s="151"/>
    </row>
    <row r="504" ht="15.75" customHeight="1">
      <c r="B504" s="151"/>
      <c r="C504" s="151"/>
      <c r="D504" s="151"/>
      <c r="E504" s="151"/>
      <c r="F504" s="151"/>
      <c r="G504" s="151"/>
      <c r="H504" s="151"/>
      <c r="I504" s="151"/>
      <c r="J504" s="151"/>
      <c r="K504" s="151"/>
      <c r="L504" s="151"/>
      <c r="M504" s="151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 s="151"/>
      <c r="AH504" s="151"/>
      <c r="AI504" s="151"/>
      <c r="AJ504" s="151"/>
      <c r="AK504" s="151"/>
      <c r="AY504" s="151"/>
      <c r="AZ504" s="151"/>
      <c r="BA504" s="151"/>
      <c r="BB504" s="151"/>
    </row>
    <row r="505" ht="15.75" customHeight="1">
      <c r="B505" s="151"/>
      <c r="C505" s="151"/>
      <c r="D505" s="151"/>
      <c r="E505" s="151"/>
      <c r="F505" s="151"/>
      <c r="G505" s="151"/>
      <c r="H505" s="151"/>
      <c r="I505" s="151"/>
      <c r="J505" s="151"/>
      <c r="K505" s="151"/>
      <c r="L505" s="151"/>
      <c r="M505" s="151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  <c r="AJ505" s="151"/>
      <c r="AK505" s="151"/>
      <c r="AY505" s="151"/>
      <c r="AZ505" s="151"/>
      <c r="BA505" s="151"/>
      <c r="BB505" s="151"/>
    </row>
    <row r="506" ht="15.75" customHeight="1">
      <c r="B506" s="151"/>
      <c r="C506" s="151"/>
      <c r="D506" s="151"/>
      <c r="E506" s="151"/>
      <c r="F506" s="151"/>
      <c r="G506" s="151"/>
      <c r="H506" s="151"/>
      <c r="I506" s="151"/>
      <c r="J506" s="151"/>
      <c r="K506" s="151"/>
      <c r="L506" s="151"/>
      <c r="M506" s="151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  <c r="AJ506" s="151"/>
      <c r="AK506" s="151"/>
      <c r="AY506" s="151"/>
      <c r="AZ506" s="151"/>
      <c r="BA506" s="151"/>
      <c r="BB506" s="151"/>
    </row>
    <row r="507" ht="15.75" customHeight="1">
      <c r="B507" s="151"/>
      <c r="C507" s="151"/>
      <c r="D507" s="151"/>
      <c r="E507" s="151"/>
      <c r="F507" s="151"/>
      <c r="G507" s="151"/>
      <c r="H507" s="151"/>
      <c r="I507" s="151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  <c r="AJ507" s="151"/>
      <c r="AK507" s="151"/>
      <c r="AY507" s="151"/>
      <c r="AZ507" s="151"/>
      <c r="BA507" s="151"/>
      <c r="BB507" s="151"/>
    </row>
    <row r="508" ht="15.75" customHeight="1">
      <c r="B508" s="151"/>
      <c r="C508" s="151"/>
      <c r="D508" s="151"/>
      <c r="E508" s="151"/>
      <c r="F508" s="151"/>
      <c r="G508" s="151"/>
      <c r="H508" s="151"/>
      <c r="I508" s="151"/>
      <c r="J508" s="151"/>
      <c r="K508" s="151"/>
      <c r="L508" s="151"/>
      <c r="M508" s="151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  <c r="AJ508" s="151"/>
      <c r="AK508" s="151"/>
      <c r="AY508" s="151"/>
      <c r="AZ508" s="151"/>
      <c r="BA508" s="151"/>
      <c r="BB508" s="151"/>
    </row>
    <row r="509" ht="15.75" customHeight="1">
      <c r="B509" s="151"/>
      <c r="C509" s="151"/>
      <c r="D509" s="151"/>
      <c r="E509" s="151"/>
      <c r="F509" s="151"/>
      <c r="G509" s="151"/>
      <c r="H509" s="151"/>
      <c r="I509" s="151"/>
      <c r="J509" s="151"/>
      <c r="K509" s="151"/>
      <c r="L509" s="151"/>
      <c r="M509" s="151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  <c r="AJ509" s="151"/>
      <c r="AK509" s="151"/>
      <c r="AY509" s="151"/>
      <c r="AZ509" s="151"/>
      <c r="BA509" s="151"/>
      <c r="BB509" s="151"/>
    </row>
    <row r="510" ht="15.75" customHeight="1">
      <c r="B510" s="151"/>
      <c r="C510" s="151"/>
      <c r="D510" s="151"/>
      <c r="E510" s="151"/>
      <c r="F510" s="151"/>
      <c r="G510" s="151"/>
      <c r="H510" s="151"/>
      <c r="I510" s="151"/>
      <c r="J510" s="151"/>
      <c r="K510" s="151"/>
      <c r="L510" s="151"/>
      <c r="M510" s="151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  <c r="AJ510" s="151"/>
      <c r="AK510" s="151"/>
      <c r="AY510" s="151"/>
      <c r="AZ510" s="151"/>
      <c r="BA510" s="151"/>
      <c r="BB510" s="151"/>
    </row>
    <row r="511" ht="15.75" customHeight="1">
      <c r="B511" s="151"/>
      <c r="C511" s="151"/>
      <c r="D511" s="151"/>
      <c r="E511" s="151"/>
      <c r="F511" s="151"/>
      <c r="G511" s="151"/>
      <c r="H511" s="151"/>
      <c r="I511" s="151"/>
      <c r="J511" s="151"/>
      <c r="K511" s="151"/>
      <c r="L511" s="151"/>
      <c r="M511" s="151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  <c r="AJ511" s="151"/>
      <c r="AK511" s="151"/>
      <c r="AY511" s="151"/>
      <c r="AZ511" s="151"/>
      <c r="BA511" s="151"/>
      <c r="BB511" s="151"/>
    </row>
    <row r="512" ht="15.75" customHeight="1">
      <c r="B512" s="151"/>
      <c r="C512" s="151"/>
      <c r="D512" s="151"/>
      <c r="E512" s="151"/>
      <c r="F512" s="151"/>
      <c r="G512" s="151"/>
      <c r="H512" s="151"/>
      <c r="I512" s="151"/>
      <c r="J512" s="151"/>
      <c r="K512" s="151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  <c r="AJ512" s="151"/>
      <c r="AK512" s="151"/>
      <c r="AY512" s="151"/>
      <c r="AZ512" s="151"/>
      <c r="BA512" s="151"/>
      <c r="BB512" s="151"/>
    </row>
    <row r="513" ht="15.75" customHeight="1">
      <c r="B513" s="151"/>
      <c r="C513" s="151"/>
      <c r="D513" s="151"/>
      <c r="E513" s="151"/>
      <c r="F513" s="151"/>
      <c r="G513" s="151"/>
      <c r="H513" s="151"/>
      <c r="I513" s="151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  <c r="AJ513" s="151"/>
      <c r="AK513" s="151"/>
      <c r="AY513" s="151"/>
      <c r="AZ513" s="151"/>
      <c r="BA513" s="151"/>
      <c r="BB513" s="151"/>
    </row>
    <row r="514" ht="15.75" customHeight="1">
      <c r="B514" s="151"/>
      <c r="C514" s="151"/>
      <c r="D514" s="151"/>
      <c r="E514" s="151"/>
      <c r="F514" s="151"/>
      <c r="G514" s="151"/>
      <c r="H514" s="151"/>
      <c r="I514" s="151"/>
      <c r="J514" s="151"/>
      <c r="K514" s="151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  <c r="AJ514" s="151"/>
      <c r="AK514" s="151"/>
      <c r="AY514" s="151"/>
      <c r="AZ514" s="151"/>
      <c r="BA514" s="151"/>
      <c r="BB514" s="151"/>
    </row>
    <row r="515" ht="15.75" customHeight="1">
      <c r="B515" s="151"/>
      <c r="C515" s="151"/>
      <c r="D515" s="151"/>
      <c r="E515" s="151"/>
      <c r="F515" s="151"/>
      <c r="G515" s="151"/>
      <c r="H515" s="151"/>
      <c r="I515" s="151"/>
      <c r="J515" s="151"/>
      <c r="K515" s="151"/>
      <c r="L515" s="151"/>
      <c r="M515" s="151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  <c r="AA515" s="151"/>
      <c r="AB515" s="151"/>
      <c r="AC515" s="151"/>
      <c r="AD515" s="151"/>
      <c r="AE515" s="151"/>
      <c r="AF515" s="151"/>
      <c r="AG515" s="151"/>
      <c r="AH515" s="151"/>
      <c r="AI515" s="151"/>
      <c r="AJ515" s="151"/>
      <c r="AK515" s="151"/>
      <c r="AY515" s="151"/>
      <c r="AZ515" s="151"/>
      <c r="BA515" s="151"/>
      <c r="BB515" s="151"/>
    </row>
    <row r="516" ht="15.75" customHeight="1">
      <c r="B516" s="151"/>
      <c r="C516" s="151"/>
      <c r="D516" s="151"/>
      <c r="E516" s="151"/>
      <c r="F516" s="151"/>
      <c r="G516" s="151"/>
      <c r="H516" s="151"/>
      <c r="I516" s="151"/>
      <c r="J516" s="151"/>
      <c r="K516" s="151"/>
      <c r="L516" s="151"/>
      <c r="M516" s="151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  <c r="AJ516" s="151"/>
      <c r="AK516" s="151"/>
      <c r="AY516" s="151"/>
      <c r="AZ516" s="151"/>
      <c r="BA516" s="151"/>
      <c r="BB516" s="151"/>
    </row>
    <row r="517" ht="15.75" customHeight="1">
      <c r="B517" s="151"/>
      <c r="C517" s="151"/>
      <c r="D517" s="151"/>
      <c r="E517" s="151"/>
      <c r="F517" s="151"/>
      <c r="G517" s="151"/>
      <c r="H517" s="151"/>
      <c r="I517" s="151"/>
      <c r="J517" s="151"/>
      <c r="K517" s="151"/>
      <c r="L517" s="151"/>
      <c r="M517" s="151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  <c r="AJ517" s="151"/>
      <c r="AK517" s="151"/>
      <c r="AY517" s="151"/>
      <c r="AZ517" s="151"/>
      <c r="BA517" s="151"/>
      <c r="BB517" s="151"/>
    </row>
    <row r="518" ht="15.75" customHeight="1">
      <c r="B518" s="151"/>
      <c r="C518" s="151"/>
      <c r="D518" s="151"/>
      <c r="E518" s="151"/>
      <c r="F518" s="151"/>
      <c r="G518" s="151"/>
      <c r="H518" s="151"/>
      <c r="I518" s="151"/>
      <c r="J518" s="151"/>
      <c r="K518" s="151"/>
      <c r="L518" s="151"/>
      <c r="M518" s="151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  <c r="AJ518" s="151"/>
      <c r="AK518" s="151"/>
      <c r="AY518" s="151"/>
      <c r="AZ518" s="151"/>
      <c r="BA518" s="151"/>
      <c r="BB518" s="151"/>
    </row>
    <row r="519" ht="15.75" customHeight="1">
      <c r="B519" s="151"/>
      <c r="C519" s="151"/>
      <c r="D519" s="151"/>
      <c r="E519" s="151"/>
      <c r="F519" s="151"/>
      <c r="G519" s="151"/>
      <c r="H519" s="151"/>
      <c r="I519" s="151"/>
      <c r="J519" s="151"/>
      <c r="K519" s="151"/>
      <c r="L519" s="151"/>
      <c r="M519" s="151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  <c r="AJ519" s="151"/>
      <c r="AK519" s="151"/>
      <c r="AY519" s="151"/>
      <c r="AZ519" s="151"/>
      <c r="BA519" s="151"/>
      <c r="BB519" s="151"/>
    </row>
    <row r="520" ht="15.75" customHeight="1">
      <c r="B520" s="151"/>
      <c r="C520" s="151"/>
      <c r="D520" s="151"/>
      <c r="E520" s="151"/>
      <c r="F520" s="151"/>
      <c r="G520" s="151"/>
      <c r="H520" s="151"/>
      <c r="I520" s="151"/>
      <c r="J520" s="151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  <c r="AJ520" s="151"/>
      <c r="AK520" s="151"/>
      <c r="AY520" s="151"/>
      <c r="AZ520" s="151"/>
      <c r="BA520" s="151"/>
      <c r="BB520" s="151"/>
    </row>
    <row r="521" ht="15.75" customHeight="1">
      <c r="B521" s="151"/>
      <c r="C521" s="151"/>
      <c r="D521" s="151"/>
      <c r="E521" s="151"/>
      <c r="F521" s="151"/>
      <c r="G521" s="151"/>
      <c r="H521" s="151"/>
      <c r="I521" s="151"/>
      <c r="J521" s="151"/>
      <c r="K521" s="151"/>
      <c r="L521" s="151"/>
      <c r="M521" s="151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  <c r="AJ521" s="151"/>
      <c r="AK521" s="151"/>
      <c r="AY521" s="151"/>
      <c r="AZ521" s="151"/>
      <c r="BA521" s="151"/>
      <c r="BB521" s="151"/>
    </row>
    <row r="522" ht="15.75" customHeight="1">
      <c r="B522" s="151"/>
      <c r="C522" s="151"/>
      <c r="D522" s="151"/>
      <c r="E522" s="151"/>
      <c r="F522" s="151"/>
      <c r="G522" s="151"/>
      <c r="H522" s="151"/>
      <c r="I522" s="151"/>
      <c r="J522" s="151"/>
      <c r="K522" s="151"/>
      <c r="L522" s="151"/>
      <c r="M522" s="151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  <c r="AJ522" s="151"/>
      <c r="AK522" s="151"/>
      <c r="AY522" s="151"/>
      <c r="AZ522" s="151"/>
      <c r="BA522" s="151"/>
      <c r="BB522" s="151"/>
    </row>
    <row r="523" ht="15.75" customHeight="1">
      <c r="B523" s="151"/>
      <c r="C523" s="151"/>
      <c r="D523" s="151"/>
      <c r="E523" s="151"/>
      <c r="F523" s="151"/>
      <c r="G523" s="151"/>
      <c r="H523" s="151"/>
      <c r="I523" s="151"/>
      <c r="J523" s="151"/>
      <c r="K523" s="151"/>
      <c r="L523" s="151"/>
      <c r="M523" s="151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  <c r="AJ523" s="151"/>
      <c r="AK523" s="151"/>
      <c r="AY523" s="151"/>
      <c r="AZ523" s="151"/>
      <c r="BA523" s="151"/>
      <c r="BB523" s="151"/>
    </row>
    <row r="524" ht="15.75" customHeight="1">
      <c r="B524" s="151"/>
      <c r="C524" s="151"/>
      <c r="D524" s="151"/>
      <c r="E524" s="151"/>
      <c r="F524" s="151"/>
      <c r="G524" s="151"/>
      <c r="H524" s="151"/>
      <c r="I524" s="151"/>
      <c r="J524" s="151"/>
      <c r="K524" s="151"/>
      <c r="L524" s="151"/>
      <c r="M524" s="151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  <c r="AJ524" s="151"/>
      <c r="AK524" s="151"/>
      <c r="AY524" s="151"/>
      <c r="AZ524" s="151"/>
      <c r="BA524" s="151"/>
      <c r="BB524" s="151"/>
    </row>
    <row r="525" ht="15.75" customHeight="1">
      <c r="B525" s="151"/>
      <c r="C525" s="151"/>
      <c r="D525" s="151"/>
      <c r="E525" s="151"/>
      <c r="F525" s="151"/>
      <c r="G525" s="151"/>
      <c r="H525" s="151"/>
      <c r="I525" s="151"/>
      <c r="J525" s="151"/>
      <c r="K525" s="151"/>
      <c r="L525" s="151"/>
      <c r="M525" s="151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  <c r="AA525" s="151"/>
      <c r="AB525" s="151"/>
      <c r="AC525" s="151"/>
      <c r="AD525" s="151"/>
      <c r="AE525" s="151"/>
      <c r="AF525" s="151"/>
      <c r="AG525" s="151"/>
      <c r="AH525" s="151"/>
      <c r="AI525" s="151"/>
      <c r="AJ525" s="151"/>
      <c r="AK525" s="151"/>
      <c r="AY525" s="151"/>
      <c r="AZ525" s="151"/>
      <c r="BA525" s="151"/>
      <c r="BB525" s="151"/>
    </row>
    <row r="526" ht="15.75" customHeight="1">
      <c r="B526" s="151"/>
      <c r="C526" s="151"/>
      <c r="D526" s="151"/>
      <c r="E526" s="151"/>
      <c r="F526" s="151"/>
      <c r="G526" s="151"/>
      <c r="H526" s="151"/>
      <c r="I526" s="151"/>
      <c r="J526" s="151"/>
      <c r="K526" s="151"/>
      <c r="L526" s="151"/>
      <c r="M526" s="151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  <c r="AJ526" s="151"/>
      <c r="AK526" s="151"/>
      <c r="AY526" s="151"/>
      <c r="AZ526" s="151"/>
      <c r="BA526" s="151"/>
      <c r="BB526" s="151"/>
    </row>
    <row r="527" ht="15.75" customHeight="1">
      <c r="B527" s="151"/>
      <c r="C527" s="151"/>
      <c r="D527" s="151"/>
      <c r="E527" s="151"/>
      <c r="F527" s="151"/>
      <c r="G527" s="151"/>
      <c r="H527" s="151"/>
      <c r="I527" s="151"/>
      <c r="J527" s="151"/>
      <c r="K527" s="151"/>
      <c r="L527" s="151"/>
      <c r="M527" s="151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  <c r="AJ527" s="151"/>
      <c r="AK527" s="151"/>
      <c r="AY527" s="151"/>
      <c r="AZ527" s="151"/>
      <c r="BA527" s="151"/>
      <c r="BB527" s="151"/>
    </row>
    <row r="528" ht="15.75" customHeight="1">
      <c r="B528" s="151"/>
      <c r="C528" s="151"/>
      <c r="D528" s="151"/>
      <c r="E528" s="151"/>
      <c r="F528" s="151"/>
      <c r="G528" s="151"/>
      <c r="H528" s="151"/>
      <c r="I528" s="151"/>
      <c r="J528" s="151"/>
      <c r="K528" s="151"/>
      <c r="L528" s="151"/>
      <c r="M528" s="151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  <c r="AA528" s="151"/>
      <c r="AB528" s="151"/>
      <c r="AC528" s="151"/>
      <c r="AD528" s="151"/>
      <c r="AE528" s="151"/>
      <c r="AF528" s="151"/>
      <c r="AG528" s="151"/>
      <c r="AH528" s="151"/>
      <c r="AI528" s="151"/>
      <c r="AJ528" s="151"/>
      <c r="AK528" s="151"/>
      <c r="AY528" s="151"/>
      <c r="AZ528" s="151"/>
      <c r="BA528" s="151"/>
      <c r="BB528" s="151"/>
    </row>
    <row r="529" ht="15.75" customHeight="1">
      <c r="B529" s="151"/>
      <c r="C529" s="151"/>
      <c r="D529" s="151"/>
      <c r="E529" s="151"/>
      <c r="F529" s="151"/>
      <c r="G529" s="151"/>
      <c r="H529" s="151"/>
      <c r="I529" s="151"/>
      <c r="J529" s="151"/>
      <c r="K529" s="151"/>
      <c r="L529" s="151"/>
      <c r="M529" s="151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  <c r="AA529" s="151"/>
      <c r="AB529" s="151"/>
      <c r="AC529" s="151"/>
      <c r="AD529" s="151"/>
      <c r="AE529" s="151"/>
      <c r="AF529" s="151"/>
      <c r="AG529" s="151"/>
      <c r="AH529" s="151"/>
      <c r="AI529" s="151"/>
      <c r="AJ529" s="151"/>
      <c r="AK529" s="151"/>
      <c r="AY529" s="151"/>
      <c r="AZ529" s="151"/>
      <c r="BA529" s="151"/>
      <c r="BB529" s="151"/>
    </row>
    <row r="530" ht="15.75" customHeight="1">
      <c r="B530" s="151"/>
      <c r="C530" s="151"/>
      <c r="D530" s="151"/>
      <c r="E530" s="151"/>
      <c r="F530" s="151"/>
      <c r="G530" s="151"/>
      <c r="H530" s="151"/>
      <c r="I530" s="151"/>
      <c r="J530" s="151"/>
      <c r="K530" s="151"/>
      <c r="L530" s="151"/>
      <c r="M530" s="151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1"/>
      <c r="AG530" s="151"/>
      <c r="AH530" s="151"/>
      <c r="AI530" s="151"/>
      <c r="AJ530" s="151"/>
      <c r="AK530" s="151"/>
      <c r="AY530" s="151"/>
      <c r="AZ530" s="151"/>
      <c r="BA530" s="151"/>
      <c r="BB530" s="151"/>
    </row>
    <row r="531" ht="15.75" customHeight="1">
      <c r="B531" s="151"/>
      <c r="C531" s="151"/>
      <c r="D531" s="151"/>
      <c r="E531" s="151"/>
      <c r="F531" s="151"/>
      <c r="G531" s="151"/>
      <c r="H531" s="151"/>
      <c r="I531" s="151"/>
      <c r="J531" s="151"/>
      <c r="K531" s="151"/>
      <c r="L531" s="151"/>
      <c r="M531" s="151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  <c r="AA531" s="151"/>
      <c r="AB531" s="151"/>
      <c r="AC531" s="151"/>
      <c r="AD531" s="151"/>
      <c r="AE531" s="151"/>
      <c r="AF531" s="151"/>
      <c r="AG531" s="151"/>
      <c r="AH531" s="151"/>
      <c r="AI531" s="151"/>
      <c r="AJ531" s="151"/>
      <c r="AK531" s="151"/>
      <c r="AY531" s="151"/>
      <c r="AZ531" s="151"/>
      <c r="BA531" s="151"/>
      <c r="BB531" s="151"/>
    </row>
    <row r="532" ht="15.75" customHeight="1">
      <c r="B532" s="151"/>
      <c r="C532" s="151"/>
      <c r="D532" s="151"/>
      <c r="E532" s="151"/>
      <c r="F532" s="151"/>
      <c r="G532" s="151"/>
      <c r="H532" s="151"/>
      <c r="I532" s="151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  <c r="AA532" s="151"/>
      <c r="AB532" s="151"/>
      <c r="AC532" s="151"/>
      <c r="AD532" s="151"/>
      <c r="AE532" s="151"/>
      <c r="AF532" s="151"/>
      <c r="AG532" s="151"/>
      <c r="AH532" s="151"/>
      <c r="AI532" s="151"/>
      <c r="AJ532" s="151"/>
      <c r="AK532" s="151"/>
      <c r="AY532" s="151"/>
      <c r="AZ532" s="151"/>
      <c r="BA532" s="151"/>
      <c r="BB532" s="151"/>
    </row>
    <row r="533" ht="15.75" customHeight="1">
      <c r="B533" s="151"/>
      <c r="C533" s="151"/>
      <c r="D533" s="151"/>
      <c r="E533" s="151"/>
      <c r="F533" s="151"/>
      <c r="G533" s="151"/>
      <c r="H533" s="151"/>
      <c r="I533" s="151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  <c r="AA533" s="151"/>
      <c r="AB533" s="151"/>
      <c r="AC533" s="151"/>
      <c r="AD533" s="151"/>
      <c r="AE533" s="151"/>
      <c r="AF533" s="151"/>
      <c r="AG533" s="151"/>
      <c r="AH533" s="151"/>
      <c r="AI533" s="151"/>
      <c r="AJ533" s="151"/>
      <c r="AK533" s="151"/>
      <c r="AY533" s="151"/>
      <c r="AZ533" s="151"/>
      <c r="BA533" s="151"/>
      <c r="BB533" s="151"/>
    </row>
    <row r="534" ht="15.75" customHeight="1">
      <c r="B534" s="151"/>
      <c r="C534" s="151"/>
      <c r="D534" s="151"/>
      <c r="E534" s="151"/>
      <c r="F534" s="151"/>
      <c r="G534" s="151"/>
      <c r="H534" s="151"/>
      <c r="I534" s="151"/>
      <c r="J534" s="151"/>
      <c r="K534" s="151"/>
      <c r="L534" s="151"/>
      <c r="M534" s="151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151"/>
      <c r="AG534" s="151"/>
      <c r="AH534" s="151"/>
      <c r="AI534" s="151"/>
      <c r="AJ534" s="151"/>
      <c r="AK534" s="151"/>
      <c r="AY534" s="151"/>
      <c r="AZ534" s="151"/>
      <c r="BA534" s="151"/>
      <c r="BB534" s="151"/>
    </row>
    <row r="535" ht="15.75" customHeight="1">
      <c r="B535" s="151"/>
      <c r="C535" s="151"/>
      <c r="D535" s="151"/>
      <c r="E535" s="151"/>
      <c r="F535" s="151"/>
      <c r="G535" s="151"/>
      <c r="H535" s="151"/>
      <c r="I535" s="151"/>
      <c r="J535" s="151"/>
      <c r="K535" s="151"/>
      <c r="L535" s="151"/>
      <c r="M535" s="151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  <c r="AA535" s="151"/>
      <c r="AB535" s="151"/>
      <c r="AC535" s="151"/>
      <c r="AD535" s="151"/>
      <c r="AE535" s="151"/>
      <c r="AF535" s="151"/>
      <c r="AG535" s="151"/>
      <c r="AH535" s="151"/>
      <c r="AI535" s="151"/>
      <c r="AJ535" s="151"/>
      <c r="AK535" s="151"/>
      <c r="AY535" s="151"/>
      <c r="AZ535" s="151"/>
      <c r="BA535" s="151"/>
      <c r="BB535" s="151"/>
    </row>
    <row r="536" ht="15.75" customHeight="1">
      <c r="B536" s="151"/>
      <c r="C536" s="151"/>
      <c r="D536" s="151"/>
      <c r="E536" s="151"/>
      <c r="F536" s="151"/>
      <c r="G536" s="151"/>
      <c r="H536" s="151"/>
      <c r="I536" s="151"/>
      <c r="J536" s="151"/>
      <c r="K536" s="151"/>
      <c r="L536" s="151"/>
      <c r="M536" s="151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  <c r="AA536" s="151"/>
      <c r="AB536" s="151"/>
      <c r="AC536" s="151"/>
      <c r="AD536" s="151"/>
      <c r="AE536" s="151"/>
      <c r="AF536" s="151"/>
      <c r="AG536" s="151"/>
      <c r="AH536" s="151"/>
      <c r="AI536" s="151"/>
      <c r="AJ536" s="151"/>
      <c r="AK536" s="151"/>
      <c r="AY536" s="151"/>
      <c r="AZ536" s="151"/>
      <c r="BA536" s="151"/>
      <c r="BB536" s="151"/>
    </row>
    <row r="537" ht="15.75" customHeight="1">
      <c r="B537" s="151"/>
      <c r="C537" s="151"/>
      <c r="D537" s="151"/>
      <c r="E537" s="151"/>
      <c r="F537" s="151"/>
      <c r="G537" s="151"/>
      <c r="H537" s="151"/>
      <c r="I537" s="151"/>
      <c r="J537" s="151"/>
      <c r="K537" s="151"/>
      <c r="L537" s="151"/>
      <c r="M537" s="151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  <c r="AA537" s="151"/>
      <c r="AB537" s="151"/>
      <c r="AC537" s="151"/>
      <c r="AD537" s="151"/>
      <c r="AE537" s="151"/>
      <c r="AF537" s="151"/>
      <c r="AG537" s="151"/>
      <c r="AH537" s="151"/>
      <c r="AI537" s="151"/>
      <c r="AJ537" s="151"/>
      <c r="AK537" s="151"/>
      <c r="AY537" s="151"/>
      <c r="AZ537" s="151"/>
      <c r="BA537" s="151"/>
      <c r="BB537" s="151"/>
    </row>
    <row r="538" ht="15.75" customHeight="1">
      <c r="B538" s="151"/>
      <c r="C538" s="151"/>
      <c r="D538" s="151"/>
      <c r="E538" s="151"/>
      <c r="F538" s="151"/>
      <c r="G538" s="151"/>
      <c r="H538" s="151"/>
      <c r="I538" s="151"/>
      <c r="J538" s="151"/>
      <c r="K538" s="151"/>
      <c r="L538" s="151"/>
      <c r="M538" s="151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  <c r="AA538" s="151"/>
      <c r="AB538" s="151"/>
      <c r="AC538" s="151"/>
      <c r="AD538" s="151"/>
      <c r="AE538" s="151"/>
      <c r="AF538" s="151"/>
      <c r="AG538" s="151"/>
      <c r="AH538" s="151"/>
      <c r="AI538" s="151"/>
      <c r="AJ538" s="151"/>
      <c r="AK538" s="151"/>
      <c r="AY538" s="151"/>
      <c r="AZ538" s="151"/>
      <c r="BA538" s="151"/>
      <c r="BB538" s="151"/>
    </row>
    <row r="539" ht="15.75" customHeight="1">
      <c r="B539" s="151"/>
      <c r="C539" s="151"/>
      <c r="D539" s="151"/>
      <c r="E539" s="151"/>
      <c r="F539" s="151"/>
      <c r="G539" s="151"/>
      <c r="H539" s="151"/>
      <c r="I539" s="151"/>
      <c r="J539" s="151"/>
      <c r="K539" s="151"/>
      <c r="L539" s="151"/>
      <c r="M539" s="151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  <c r="AA539" s="151"/>
      <c r="AB539" s="151"/>
      <c r="AC539" s="151"/>
      <c r="AD539" s="151"/>
      <c r="AE539" s="151"/>
      <c r="AF539" s="151"/>
      <c r="AG539" s="151"/>
      <c r="AH539" s="151"/>
      <c r="AI539" s="151"/>
      <c r="AJ539" s="151"/>
      <c r="AK539" s="151"/>
      <c r="AY539" s="151"/>
      <c r="AZ539" s="151"/>
      <c r="BA539" s="151"/>
      <c r="BB539" s="151"/>
    </row>
    <row r="540" ht="15.75" customHeight="1">
      <c r="B540" s="151"/>
      <c r="C540" s="151"/>
      <c r="D540" s="151"/>
      <c r="E540" s="151"/>
      <c r="F540" s="151"/>
      <c r="G540" s="151"/>
      <c r="H540" s="151"/>
      <c r="I540" s="151"/>
      <c r="J540" s="151"/>
      <c r="K540" s="151"/>
      <c r="L540" s="151"/>
      <c r="M540" s="151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  <c r="AA540" s="151"/>
      <c r="AB540" s="151"/>
      <c r="AC540" s="151"/>
      <c r="AD540" s="151"/>
      <c r="AE540" s="151"/>
      <c r="AF540" s="151"/>
      <c r="AG540" s="151"/>
      <c r="AH540" s="151"/>
      <c r="AI540" s="151"/>
      <c r="AJ540" s="151"/>
      <c r="AK540" s="151"/>
      <c r="AY540" s="151"/>
      <c r="AZ540" s="151"/>
      <c r="BA540" s="151"/>
      <c r="BB540" s="151"/>
    </row>
    <row r="541" ht="15.75" customHeight="1">
      <c r="B541" s="151"/>
      <c r="C541" s="151"/>
      <c r="D541" s="151"/>
      <c r="E541" s="151"/>
      <c r="F541" s="151"/>
      <c r="G541" s="151"/>
      <c r="H541" s="151"/>
      <c r="I541" s="151"/>
      <c r="J541" s="151"/>
      <c r="K541" s="151"/>
      <c r="L541" s="151"/>
      <c r="M541" s="151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  <c r="AA541" s="151"/>
      <c r="AB541" s="151"/>
      <c r="AC541" s="151"/>
      <c r="AD541" s="151"/>
      <c r="AE541" s="151"/>
      <c r="AF541" s="151"/>
      <c r="AG541" s="151"/>
      <c r="AH541" s="151"/>
      <c r="AI541" s="151"/>
      <c r="AJ541" s="151"/>
      <c r="AK541" s="151"/>
      <c r="AY541" s="151"/>
      <c r="AZ541" s="151"/>
      <c r="BA541" s="151"/>
      <c r="BB541" s="151"/>
    </row>
    <row r="542" ht="15.75" customHeight="1">
      <c r="B542" s="151"/>
      <c r="C542" s="151"/>
      <c r="D542" s="151"/>
      <c r="E542" s="151"/>
      <c r="F542" s="151"/>
      <c r="G542" s="151"/>
      <c r="H542" s="151"/>
      <c r="I542" s="151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1"/>
      <c r="AB542" s="151"/>
      <c r="AC542" s="151"/>
      <c r="AD542" s="151"/>
      <c r="AE542" s="151"/>
      <c r="AF542" s="151"/>
      <c r="AG542" s="151"/>
      <c r="AH542" s="151"/>
      <c r="AI542" s="151"/>
      <c r="AJ542" s="151"/>
      <c r="AK542" s="151"/>
      <c r="AY542" s="151"/>
      <c r="AZ542" s="151"/>
      <c r="BA542" s="151"/>
      <c r="BB542" s="151"/>
    </row>
    <row r="543" ht="15.75" customHeight="1">
      <c r="B543" s="151"/>
      <c r="C543" s="151"/>
      <c r="D543" s="151"/>
      <c r="E543" s="151"/>
      <c r="F543" s="151"/>
      <c r="G543" s="151"/>
      <c r="H543" s="151"/>
      <c r="I543" s="151"/>
      <c r="J543" s="151"/>
      <c r="K543" s="151"/>
      <c r="L543" s="151"/>
      <c r="M543" s="151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  <c r="AA543" s="151"/>
      <c r="AB543" s="151"/>
      <c r="AC543" s="151"/>
      <c r="AD543" s="151"/>
      <c r="AE543" s="151"/>
      <c r="AF543" s="151"/>
      <c r="AG543" s="151"/>
      <c r="AH543" s="151"/>
      <c r="AI543" s="151"/>
      <c r="AJ543" s="151"/>
      <c r="AK543" s="151"/>
      <c r="AY543" s="151"/>
      <c r="AZ543" s="151"/>
      <c r="BA543" s="151"/>
      <c r="BB543" s="151"/>
    </row>
    <row r="544" ht="15.75" customHeight="1">
      <c r="B544" s="151"/>
      <c r="C544" s="151"/>
      <c r="D544" s="151"/>
      <c r="E544" s="151"/>
      <c r="F544" s="151"/>
      <c r="G544" s="151"/>
      <c r="H544" s="151"/>
      <c r="I544" s="151"/>
      <c r="J544" s="151"/>
      <c r="K544" s="151"/>
      <c r="L544" s="151"/>
      <c r="M544" s="151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  <c r="AA544" s="151"/>
      <c r="AB544" s="151"/>
      <c r="AC544" s="151"/>
      <c r="AD544" s="151"/>
      <c r="AE544" s="151"/>
      <c r="AF544" s="151"/>
      <c r="AG544" s="151"/>
      <c r="AH544" s="151"/>
      <c r="AI544" s="151"/>
      <c r="AJ544" s="151"/>
      <c r="AK544" s="151"/>
      <c r="AY544" s="151"/>
      <c r="AZ544" s="151"/>
      <c r="BA544" s="151"/>
      <c r="BB544" s="151"/>
    </row>
    <row r="545" ht="15.75" customHeight="1">
      <c r="B545" s="151"/>
      <c r="C545" s="151"/>
      <c r="D545" s="151"/>
      <c r="E545" s="151"/>
      <c r="F545" s="151"/>
      <c r="G545" s="151"/>
      <c r="H545" s="151"/>
      <c r="I545" s="151"/>
      <c r="J545" s="151"/>
      <c r="K545" s="151"/>
      <c r="L545" s="151"/>
      <c r="M545" s="151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  <c r="AJ545" s="151"/>
      <c r="AK545" s="151"/>
      <c r="AY545" s="151"/>
      <c r="AZ545" s="151"/>
      <c r="BA545" s="151"/>
      <c r="BB545" s="151"/>
    </row>
    <row r="546" ht="15.75" customHeight="1">
      <c r="B546" s="151"/>
      <c r="C546" s="151"/>
      <c r="D546" s="151"/>
      <c r="E546" s="151"/>
      <c r="F546" s="151"/>
      <c r="G546" s="151"/>
      <c r="H546" s="151"/>
      <c r="I546" s="151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  <c r="AC546" s="151"/>
      <c r="AD546" s="151"/>
      <c r="AE546" s="151"/>
      <c r="AF546" s="151"/>
      <c r="AG546" s="151"/>
      <c r="AH546" s="151"/>
      <c r="AI546" s="151"/>
      <c r="AJ546" s="151"/>
      <c r="AK546" s="151"/>
      <c r="AY546" s="151"/>
      <c r="AZ546" s="151"/>
      <c r="BA546" s="151"/>
      <c r="BB546" s="151"/>
    </row>
    <row r="547" ht="15.75" customHeight="1">
      <c r="B547" s="151"/>
      <c r="C547" s="151"/>
      <c r="D547" s="151"/>
      <c r="E547" s="151"/>
      <c r="F547" s="151"/>
      <c r="G547" s="151"/>
      <c r="H547" s="151"/>
      <c r="I547" s="151"/>
      <c r="J547" s="151"/>
      <c r="K547" s="151"/>
      <c r="L547" s="151"/>
      <c r="M547" s="151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51"/>
      <c r="AB547" s="151"/>
      <c r="AC547" s="151"/>
      <c r="AD547" s="151"/>
      <c r="AE547" s="151"/>
      <c r="AF547" s="151"/>
      <c r="AG547" s="151"/>
      <c r="AH547" s="151"/>
      <c r="AI547" s="151"/>
      <c r="AJ547" s="151"/>
      <c r="AK547" s="151"/>
      <c r="AY547" s="151"/>
      <c r="AZ547" s="151"/>
      <c r="BA547" s="151"/>
      <c r="BB547" s="151"/>
    </row>
    <row r="548" ht="15.75" customHeight="1">
      <c r="B548" s="151"/>
      <c r="C548" s="151"/>
      <c r="D548" s="151"/>
      <c r="E548" s="151"/>
      <c r="F548" s="151"/>
      <c r="G548" s="151"/>
      <c r="H548" s="151"/>
      <c r="I548" s="151"/>
      <c r="J548" s="151"/>
      <c r="K548" s="151"/>
      <c r="L548" s="151"/>
      <c r="M548" s="151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  <c r="AA548" s="151"/>
      <c r="AB548" s="151"/>
      <c r="AC548" s="151"/>
      <c r="AD548" s="151"/>
      <c r="AE548" s="151"/>
      <c r="AF548" s="151"/>
      <c r="AG548" s="151"/>
      <c r="AH548" s="151"/>
      <c r="AI548" s="151"/>
      <c r="AJ548" s="151"/>
      <c r="AK548" s="151"/>
      <c r="AY548" s="151"/>
      <c r="AZ548" s="151"/>
      <c r="BA548" s="151"/>
      <c r="BB548" s="151"/>
    </row>
    <row r="549" ht="15.75" customHeight="1">
      <c r="B549" s="151"/>
      <c r="C549" s="151"/>
      <c r="D549" s="151"/>
      <c r="E549" s="151"/>
      <c r="F549" s="151"/>
      <c r="G549" s="151"/>
      <c r="H549" s="151"/>
      <c r="I549" s="151"/>
      <c r="J549" s="151"/>
      <c r="K549" s="151"/>
      <c r="L549" s="151"/>
      <c r="M549" s="151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  <c r="AA549" s="151"/>
      <c r="AB549" s="151"/>
      <c r="AC549" s="151"/>
      <c r="AD549" s="151"/>
      <c r="AE549" s="151"/>
      <c r="AF549" s="151"/>
      <c r="AG549" s="151"/>
      <c r="AH549" s="151"/>
      <c r="AI549" s="151"/>
      <c r="AJ549" s="151"/>
      <c r="AK549" s="151"/>
      <c r="AY549" s="151"/>
      <c r="AZ549" s="151"/>
      <c r="BA549" s="151"/>
      <c r="BB549" s="151"/>
    </row>
    <row r="550" ht="15.75" customHeight="1">
      <c r="B550" s="151"/>
      <c r="C550" s="151"/>
      <c r="D550" s="151"/>
      <c r="E550" s="151"/>
      <c r="F550" s="151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  <c r="AC550" s="151"/>
      <c r="AD550" s="151"/>
      <c r="AE550" s="151"/>
      <c r="AF550" s="151"/>
      <c r="AG550" s="151"/>
      <c r="AH550" s="151"/>
      <c r="AI550" s="151"/>
      <c r="AJ550" s="151"/>
      <c r="AK550" s="151"/>
      <c r="AY550" s="151"/>
      <c r="AZ550" s="151"/>
      <c r="BA550" s="151"/>
      <c r="BB550" s="151"/>
    </row>
    <row r="551" ht="15.75" customHeight="1">
      <c r="B551" s="151"/>
      <c r="C551" s="151"/>
      <c r="D551" s="151"/>
      <c r="E551" s="151"/>
      <c r="F551" s="151"/>
      <c r="G551" s="151"/>
      <c r="H551" s="151"/>
      <c r="I551" s="151"/>
      <c r="J551" s="151"/>
      <c r="K551" s="151"/>
      <c r="L551" s="151"/>
      <c r="M551" s="151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51"/>
      <c r="AB551" s="151"/>
      <c r="AC551" s="151"/>
      <c r="AD551" s="151"/>
      <c r="AE551" s="151"/>
      <c r="AF551" s="151"/>
      <c r="AG551" s="151"/>
      <c r="AH551" s="151"/>
      <c r="AI551" s="151"/>
      <c r="AJ551" s="151"/>
      <c r="AK551" s="151"/>
      <c r="AY551" s="151"/>
      <c r="AZ551" s="151"/>
      <c r="BA551" s="151"/>
      <c r="BB551" s="151"/>
    </row>
    <row r="552" ht="15.75" customHeight="1">
      <c r="B552" s="151"/>
      <c r="C552" s="151"/>
      <c r="D552" s="151"/>
      <c r="E552" s="151"/>
      <c r="F552" s="151"/>
      <c r="G552" s="151"/>
      <c r="H552" s="151"/>
      <c r="I552" s="151"/>
      <c r="J552" s="151"/>
      <c r="K552" s="151"/>
      <c r="L552" s="151"/>
      <c r="M552" s="151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  <c r="AA552" s="151"/>
      <c r="AB552" s="151"/>
      <c r="AC552" s="151"/>
      <c r="AD552" s="151"/>
      <c r="AE552" s="151"/>
      <c r="AF552" s="151"/>
      <c r="AG552" s="151"/>
      <c r="AH552" s="151"/>
      <c r="AI552" s="151"/>
      <c r="AJ552" s="151"/>
      <c r="AK552" s="151"/>
      <c r="AY552" s="151"/>
      <c r="AZ552" s="151"/>
      <c r="BA552" s="151"/>
      <c r="BB552" s="151"/>
    </row>
    <row r="553" ht="15.75" customHeight="1">
      <c r="B553" s="151"/>
      <c r="C553" s="151"/>
      <c r="D553" s="151"/>
      <c r="E553" s="151"/>
      <c r="F553" s="151"/>
      <c r="G553" s="151"/>
      <c r="H553" s="151"/>
      <c r="I553" s="151"/>
      <c r="J553" s="151"/>
      <c r="K553" s="151"/>
      <c r="L553" s="151"/>
      <c r="M553" s="151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  <c r="AA553" s="151"/>
      <c r="AB553" s="151"/>
      <c r="AC553" s="151"/>
      <c r="AD553" s="151"/>
      <c r="AE553" s="151"/>
      <c r="AF553" s="151"/>
      <c r="AG553" s="151"/>
      <c r="AH553" s="151"/>
      <c r="AI553" s="151"/>
      <c r="AJ553" s="151"/>
      <c r="AK553" s="151"/>
      <c r="AY553" s="151"/>
      <c r="AZ553" s="151"/>
      <c r="BA553" s="151"/>
      <c r="BB553" s="151"/>
    </row>
    <row r="554" ht="15.75" customHeight="1">
      <c r="B554" s="151"/>
      <c r="C554" s="151"/>
      <c r="D554" s="151"/>
      <c r="E554" s="151"/>
      <c r="F554" s="151"/>
      <c r="G554" s="151"/>
      <c r="H554" s="151"/>
      <c r="I554" s="151"/>
      <c r="J554" s="151"/>
      <c r="K554" s="151"/>
      <c r="L554" s="151"/>
      <c r="M554" s="151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  <c r="AA554" s="151"/>
      <c r="AB554" s="151"/>
      <c r="AC554" s="151"/>
      <c r="AD554" s="151"/>
      <c r="AE554" s="151"/>
      <c r="AF554" s="151"/>
      <c r="AG554" s="151"/>
      <c r="AH554" s="151"/>
      <c r="AI554" s="151"/>
      <c r="AJ554" s="151"/>
      <c r="AK554" s="151"/>
      <c r="AY554" s="151"/>
      <c r="AZ554" s="151"/>
      <c r="BA554" s="151"/>
      <c r="BB554" s="151"/>
    </row>
    <row r="555" ht="15.75" customHeight="1">
      <c r="B555" s="151"/>
      <c r="C555" s="151"/>
      <c r="D555" s="151"/>
      <c r="E555" s="151"/>
      <c r="F555" s="151"/>
      <c r="G555" s="151"/>
      <c r="H555" s="151"/>
      <c r="I555" s="151"/>
      <c r="J555" s="151"/>
      <c r="K555" s="151"/>
      <c r="L555" s="151"/>
      <c r="M555" s="151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  <c r="AA555" s="151"/>
      <c r="AB555" s="151"/>
      <c r="AC555" s="151"/>
      <c r="AD555" s="151"/>
      <c r="AE555" s="151"/>
      <c r="AF555" s="151"/>
      <c r="AG555" s="151"/>
      <c r="AH555" s="151"/>
      <c r="AI555" s="151"/>
      <c r="AJ555" s="151"/>
      <c r="AK555" s="151"/>
      <c r="AY555" s="151"/>
      <c r="AZ555" s="151"/>
      <c r="BA555" s="151"/>
      <c r="BB555" s="151"/>
    </row>
    <row r="556" ht="15.75" customHeight="1">
      <c r="B556" s="151"/>
      <c r="C556" s="151"/>
      <c r="D556" s="151"/>
      <c r="E556" s="151"/>
      <c r="F556" s="151"/>
      <c r="G556" s="151"/>
      <c r="H556" s="151"/>
      <c r="I556" s="151"/>
      <c r="J556" s="151"/>
      <c r="K556" s="151"/>
      <c r="L556" s="151"/>
      <c r="M556" s="151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  <c r="AA556" s="151"/>
      <c r="AB556" s="151"/>
      <c r="AC556" s="151"/>
      <c r="AD556" s="151"/>
      <c r="AE556" s="151"/>
      <c r="AF556" s="151"/>
      <c r="AG556" s="151"/>
      <c r="AH556" s="151"/>
      <c r="AI556" s="151"/>
      <c r="AJ556" s="151"/>
      <c r="AK556" s="151"/>
      <c r="AY556" s="151"/>
      <c r="AZ556" s="151"/>
      <c r="BA556" s="151"/>
      <c r="BB556" s="151"/>
    </row>
    <row r="557" ht="15.75" customHeight="1">
      <c r="B557" s="151"/>
      <c r="C557" s="151"/>
      <c r="D557" s="151"/>
      <c r="E557" s="151"/>
      <c r="F557" s="151"/>
      <c r="G557" s="151"/>
      <c r="H557" s="151"/>
      <c r="I557" s="151"/>
      <c r="J557" s="151"/>
      <c r="K557" s="151"/>
      <c r="L557" s="151"/>
      <c r="M557" s="151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  <c r="AA557" s="151"/>
      <c r="AB557" s="151"/>
      <c r="AC557" s="151"/>
      <c r="AD557" s="151"/>
      <c r="AE557" s="151"/>
      <c r="AF557" s="151"/>
      <c r="AG557" s="151"/>
      <c r="AH557" s="151"/>
      <c r="AI557" s="151"/>
      <c r="AJ557" s="151"/>
      <c r="AK557" s="151"/>
      <c r="AY557" s="151"/>
      <c r="AZ557" s="151"/>
      <c r="BA557" s="151"/>
      <c r="BB557" s="151"/>
    </row>
    <row r="558" ht="15.75" customHeight="1">
      <c r="B558" s="151"/>
      <c r="C558" s="151"/>
      <c r="D558" s="151"/>
      <c r="E558" s="151"/>
      <c r="F558" s="151"/>
      <c r="G558" s="151"/>
      <c r="H558" s="151"/>
      <c r="I558" s="151"/>
      <c r="J558" s="151"/>
      <c r="K558" s="151"/>
      <c r="L558" s="151"/>
      <c r="M558" s="151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  <c r="AA558" s="151"/>
      <c r="AB558" s="151"/>
      <c r="AC558" s="151"/>
      <c r="AD558" s="151"/>
      <c r="AE558" s="151"/>
      <c r="AF558" s="151"/>
      <c r="AG558" s="151"/>
      <c r="AH558" s="151"/>
      <c r="AI558" s="151"/>
      <c r="AJ558" s="151"/>
      <c r="AK558" s="151"/>
      <c r="AY558" s="151"/>
      <c r="AZ558" s="151"/>
      <c r="BA558" s="151"/>
      <c r="BB558" s="151"/>
    </row>
    <row r="559" ht="15.75" customHeight="1">
      <c r="B559" s="151"/>
      <c r="C559" s="151"/>
      <c r="D559" s="151"/>
      <c r="E559" s="151"/>
      <c r="F559" s="151"/>
      <c r="G559" s="151"/>
      <c r="H559" s="151"/>
      <c r="I559" s="151"/>
      <c r="J559" s="151"/>
      <c r="K559" s="151"/>
      <c r="L559" s="151"/>
      <c r="M559" s="151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  <c r="AA559" s="151"/>
      <c r="AB559" s="151"/>
      <c r="AC559" s="151"/>
      <c r="AD559" s="151"/>
      <c r="AE559" s="151"/>
      <c r="AF559" s="151"/>
      <c r="AG559" s="151"/>
      <c r="AH559" s="151"/>
      <c r="AI559" s="151"/>
      <c r="AJ559" s="151"/>
      <c r="AK559" s="151"/>
      <c r="AY559" s="151"/>
      <c r="AZ559" s="151"/>
      <c r="BA559" s="151"/>
      <c r="BB559" s="151"/>
    </row>
    <row r="560" ht="15.75" customHeight="1">
      <c r="B560" s="151"/>
      <c r="C560" s="151"/>
      <c r="D560" s="151"/>
      <c r="E560" s="151"/>
      <c r="F560" s="151"/>
      <c r="G560" s="151"/>
      <c r="H560" s="151"/>
      <c r="I560" s="151"/>
      <c r="J560" s="151"/>
      <c r="K560" s="151"/>
      <c r="L560" s="151"/>
      <c r="M560" s="151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51"/>
      <c r="AB560" s="151"/>
      <c r="AC560" s="151"/>
      <c r="AD560" s="151"/>
      <c r="AE560" s="151"/>
      <c r="AF560" s="151"/>
      <c r="AG560" s="151"/>
      <c r="AH560" s="151"/>
      <c r="AI560" s="151"/>
      <c r="AJ560" s="151"/>
      <c r="AK560" s="151"/>
      <c r="AY560" s="151"/>
      <c r="AZ560" s="151"/>
      <c r="BA560" s="151"/>
      <c r="BB560" s="151"/>
    </row>
    <row r="561" ht="15.75" customHeight="1">
      <c r="B561" s="151"/>
      <c r="C561" s="151"/>
      <c r="D561" s="151"/>
      <c r="E561" s="151"/>
      <c r="F561" s="151"/>
      <c r="G561" s="151"/>
      <c r="H561" s="151"/>
      <c r="I561" s="151"/>
      <c r="J561" s="151"/>
      <c r="K561" s="151"/>
      <c r="L561" s="151"/>
      <c r="M561" s="151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  <c r="AA561" s="151"/>
      <c r="AB561" s="151"/>
      <c r="AC561" s="151"/>
      <c r="AD561" s="151"/>
      <c r="AE561" s="151"/>
      <c r="AF561" s="151"/>
      <c r="AG561" s="151"/>
      <c r="AH561" s="151"/>
      <c r="AI561" s="151"/>
      <c r="AJ561" s="151"/>
      <c r="AK561" s="151"/>
      <c r="AY561" s="151"/>
      <c r="AZ561" s="151"/>
      <c r="BA561" s="151"/>
      <c r="BB561" s="151"/>
    </row>
    <row r="562" ht="15.75" customHeight="1">
      <c r="B562" s="151"/>
      <c r="C562" s="151"/>
      <c r="D562" s="151"/>
      <c r="E562" s="151"/>
      <c r="F562" s="151"/>
      <c r="G562" s="151"/>
      <c r="H562" s="151"/>
      <c r="I562" s="151"/>
      <c r="J562" s="151"/>
      <c r="K562" s="151"/>
      <c r="L562" s="151"/>
      <c r="M562" s="151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  <c r="AA562" s="151"/>
      <c r="AB562" s="151"/>
      <c r="AC562" s="151"/>
      <c r="AD562" s="151"/>
      <c r="AE562" s="151"/>
      <c r="AF562" s="151"/>
      <c r="AG562" s="151"/>
      <c r="AH562" s="151"/>
      <c r="AI562" s="151"/>
      <c r="AJ562" s="151"/>
      <c r="AK562" s="151"/>
      <c r="AY562" s="151"/>
      <c r="AZ562" s="151"/>
      <c r="BA562" s="151"/>
      <c r="BB562" s="151"/>
    </row>
    <row r="563" ht="15.75" customHeight="1">
      <c r="B563" s="151"/>
      <c r="C563" s="151"/>
      <c r="D563" s="151"/>
      <c r="E563" s="151"/>
      <c r="F563" s="151"/>
      <c r="G563" s="151"/>
      <c r="H563" s="151"/>
      <c r="I563" s="151"/>
      <c r="J563" s="151"/>
      <c r="K563" s="151"/>
      <c r="L563" s="151"/>
      <c r="M563" s="151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  <c r="AA563" s="151"/>
      <c r="AB563" s="151"/>
      <c r="AC563" s="151"/>
      <c r="AD563" s="151"/>
      <c r="AE563" s="151"/>
      <c r="AF563" s="151"/>
      <c r="AG563" s="151"/>
      <c r="AH563" s="151"/>
      <c r="AI563" s="151"/>
      <c r="AJ563" s="151"/>
      <c r="AK563" s="151"/>
      <c r="AY563" s="151"/>
      <c r="AZ563" s="151"/>
      <c r="BA563" s="151"/>
      <c r="BB563" s="151"/>
    </row>
    <row r="564" ht="15.75" customHeight="1">
      <c r="B564" s="151"/>
      <c r="C564" s="151"/>
      <c r="D564" s="151"/>
      <c r="E564" s="151"/>
      <c r="F564" s="151"/>
      <c r="G564" s="151"/>
      <c r="H564" s="151"/>
      <c r="I564" s="151"/>
      <c r="J564" s="151"/>
      <c r="K564" s="151"/>
      <c r="L564" s="151"/>
      <c r="M564" s="151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  <c r="AA564" s="151"/>
      <c r="AB564" s="151"/>
      <c r="AC564" s="151"/>
      <c r="AD564" s="151"/>
      <c r="AE564" s="151"/>
      <c r="AF564" s="151"/>
      <c r="AG564" s="151"/>
      <c r="AH564" s="151"/>
      <c r="AI564" s="151"/>
      <c r="AJ564" s="151"/>
      <c r="AK564" s="151"/>
      <c r="AY564" s="151"/>
      <c r="AZ564" s="151"/>
      <c r="BA564" s="151"/>
      <c r="BB564" s="151"/>
    </row>
    <row r="565" ht="15.75" customHeight="1">
      <c r="B565" s="151"/>
      <c r="C565" s="151"/>
      <c r="D565" s="151"/>
      <c r="E565" s="151"/>
      <c r="F565" s="151"/>
      <c r="G565" s="151"/>
      <c r="H565" s="151"/>
      <c r="I565" s="151"/>
      <c r="J565" s="151"/>
      <c r="K565" s="151"/>
      <c r="L565" s="151"/>
      <c r="M565" s="151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  <c r="AA565" s="151"/>
      <c r="AB565" s="151"/>
      <c r="AC565" s="151"/>
      <c r="AD565" s="151"/>
      <c r="AE565" s="151"/>
      <c r="AF565" s="151"/>
      <c r="AG565" s="151"/>
      <c r="AH565" s="151"/>
      <c r="AI565" s="151"/>
      <c r="AJ565" s="151"/>
      <c r="AK565" s="151"/>
      <c r="AY565" s="151"/>
      <c r="AZ565" s="151"/>
      <c r="BA565" s="151"/>
      <c r="BB565" s="151"/>
    </row>
    <row r="566" ht="15.75" customHeight="1">
      <c r="B566" s="151"/>
      <c r="C566" s="151"/>
      <c r="D566" s="151"/>
      <c r="E566" s="151"/>
      <c r="F566" s="151"/>
      <c r="G566" s="151"/>
      <c r="H566" s="151"/>
      <c r="I566" s="151"/>
      <c r="J566" s="151"/>
      <c r="K566" s="151"/>
      <c r="L566" s="151"/>
      <c r="M566" s="151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  <c r="AA566" s="151"/>
      <c r="AB566" s="151"/>
      <c r="AC566" s="151"/>
      <c r="AD566" s="151"/>
      <c r="AE566" s="151"/>
      <c r="AF566" s="151"/>
      <c r="AG566" s="151"/>
      <c r="AH566" s="151"/>
      <c r="AI566" s="151"/>
      <c r="AJ566" s="151"/>
      <c r="AK566" s="151"/>
      <c r="AY566" s="151"/>
      <c r="AZ566" s="151"/>
      <c r="BA566" s="151"/>
      <c r="BB566" s="151"/>
    </row>
    <row r="567" ht="15.75" customHeight="1">
      <c r="B567" s="151"/>
      <c r="C567" s="151"/>
      <c r="D567" s="151"/>
      <c r="E567" s="151"/>
      <c r="F567" s="151"/>
      <c r="G567" s="151"/>
      <c r="H567" s="151"/>
      <c r="I567" s="151"/>
      <c r="J567" s="151"/>
      <c r="K567" s="151"/>
      <c r="L567" s="151"/>
      <c r="M567" s="151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151"/>
      <c r="AG567" s="151"/>
      <c r="AH567" s="151"/>
      <c r="AI567" s="151"/>
      <c r="AJ567" s="151"/>
      <c r="AK567" s="151"/>
      <c r="AY567" s="151"/>
      <c r="AZ567" s="151"/>
      <c r="BA567" s="151"/>
      <c r="BB567" s="151"/>
    </row>
    <row r="568" ht="15.75" customHeight="1">
      <c r="B568" s="151"/>
      <c r="C568" s="151"/>
      <c r="D568" s="151"/>
      <c r="E568" s="151"/>
      <c r="F568" s="151"/>
      <c r="G568" s="151"/>
      <c r="H568" s="151"/>
      <c r="I568" s="151"/>
      <c r="J568" s="151"/>
      <c r="K568" s="151"/>
      <c r="L568" s="151"/>
      <c r="M568" s="151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  <c r="AA568" s="151"/>
      <c r="AB568" s="151"/>
      <c r="AC568" s="151"/>
      <c r="AD568" s="151"/>
      <c r="AE568" s="151"/>
      <c r="AF568" s="151"/>
      <c r="AG568" s="151"/>
      <c r="AH568" s="151"/>
      <c r="AI568" s="151"/>
      <c r="AJ568" s="151"/>
      <c r="AK568" s="151"/>
      <c r="AY568" s="151"/>
      <c r="AZ568" s="151"/>
      <c r="BA568" s="151"/>
      <c r="BB568" s="151"/>
    </row>
    <row r="569" ht="15.75" customHeight="1">
      <c r="B569" s="151"/>
      <c r="C569" s="151"/>
      <c r="D569" s="151"/>
      <c r="E569" s="151"/>
      <c r="F569" s="151"/>
      <c r="G569" s="151"/>
      <c r="H569" s="151"/>
      <c r="I569" s="151"/>
      <c r="J569" s="151"/>
      <c r="K569" s="151"/>
      <c r="L569" s="151"/>
      <c r="M569" s="151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  <c r="AA569" s="151"/>
      <c r="AB569" s="151"/>
      <c r="AC569" s="151"/>
      <c r="AD569" s="151"/>
      <c r="AE569" s="151"/>
      <c r="AF569" s="151"/>
      <c r="AG569" s="151"/>
      <c r="AH569" s="151"/>
      <c r="AI569" s="151"/>
      <c r="AJ569" s="151"/>
      <c r="AK569" s="151"/>
      <c r="AY569" s="151"/>
      <c r="AZ569" s="151"/>
      <c r="BA569" s="151"/>
      <c r="BB569" s="151"/>
    </row>
    <row r="570" ht="15.75" customHeight="1">
      <c r="B570" s="151"/>
      <c r="C570" s="151"/>
      <c r="D570" s="151"/>
      <c r="E570" s="151"/>
      <c r="F570" s="151"/>
      <c r="G570" s="151"/>
      <c r="H570" s="151"/>
      <c r="I570" s="151"/>
      <c r="J570" s="151"/>
      <c r="K570" s="151"/>
      <c r="L570" s="151"/>
      <c r="M570" s="151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  <c r="AA570" s="151"/>
      <c r="AB570" s="151"/>
      <c r="AC570" s="151"/>
      <c r="AD570" s="151"/>
      <c r="AE570" s="151"/>
      <c r="AF570" s="151"/>
      <c r="AG570" s="151"/>
      <c r="AH570" s="151"/>
      <c r="AI570" s="151"/>
      <c r="AJ570" s="151"/>
      <c r="AK570" s="151"/>
      <c r="AY570" s="151"/>
      <c r="AZ570" s="151"/>
      <c r="BA570" s="151"/>
      <c r="BB570" s="151"/>
    </row>
    <row r="571" ht="15.75" customHeight="1">
      <c r="B571" s="151"/>
      <c r="C571" s="151"/>
      <c r="D571" s="151"/>
      <c r="E571" s="151"/>
      <c r="F571" s="151"/>
      <c r="G571" s="151"/>
      <c r="H571" s="151"/>
      <c r="I571" s="151"/>
      <c r="J571" s="151"/>
      <c r="K571" s="151"/>
      <c r="L571" s="151"/>
      <c r="M571" s="151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  <c r="AA571" s="151"/>
      <c r="AB571" s="151"/>
      <c r="AC571" s="151"/>
      <c r="AD571" s="151"/>
      <c r="AE571" s="151"/>
      <c r="AF571" s="151"/>
      <c r="AG571" s="151"/>
      <c r="AH571" s="151"/>
      <c r="AI571" s="151"/>
      <c r="AJ571" s="151"/>
      <c r="AK571" s="151"/>
      <c r="AY571" s="151"/>
      <c r="AZ571" s="151"/>
      <c r="BA571" s="151"/>
      <c r="BB571" s="151"/>
    </row>
    <row r="572" ht="15.75" customHeight="1">
      <c r="B572" s="151"/>
      <c r="C572" s="151"/>
      <c r="D572" s="151"/>
      <c r="E572" s="151"/>
      <c r="F572" s="151"/>
      <c r="G572" s="151"/>
      <c r="H572" s="151"/>
      <c r="I572" s="151"/>
      <c r="J572" s="151"/>
      <c r="K572" s="151"/>
      <c r="L572" s="151"/>
      <c r="M572" s="151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  <c r="AA572" s="151"/>
      <c r="AB572" s="151"/>
      <c r="AC572" s="151"/>
      <c r="AD572" s="151"/>
      <c r="AE572" s="151"/>
      <c r="AF572" s="151"/>
      <c r="AG572" s="151"/>
      <c r="AH572" s="151"/>
      <c r="AI572" s="151"/>
      <c r="AJ572" s="151"/>
      <c r="AK572" s="151"/>
      <c r="AY572" s="151"/>
      <c r="AZ572" s="151"/>
      <c r="BA572" s="151"/>
      <c r="BB572" s="151"/>
    </row>
    <row r="573" ht="15.75" customHeight="1">
      <c r="B573" s="151"/>
      <c r="C573" s="151"/>
      <c r="D573" s="151"/>
      <c r="E573" s="151"/>
      <c r="F573" s="151"/>
      <c r="G573" s="151"/>
      <c r="H573" s="151"/>
      <c r="I573" s="151"/>
      <c r="J573" s="151"/>
      <c r="K573" s="151"/>
      <c r="L573" s="151"/>
      <c r="M573" s="151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  <c r="AA573" s="151"/>
      <c r="AB573" s="151"/>
      <c r="AC573" s="151"/>
      <c r="AD573" s="151"/>
      <c r="AE573" s="151"/>
      <c r="AF573" s="151"/>
      <c r="AG573" s="151"/>
      <c r="AH573" s="151"/>
      <c r="AI573" s="151"/>
      <c r="AJ573" s="151"/>
      <c r="AK573" s="151"/>
      <c r="AY573" s="151"/>
      <c r="AZ573" s="151"/>
      <c r="BA573" s="151"/>
      <c r="BB573" s="151"/>
    </row>
    <row r="574" ht="15.75" customHeight="1">
      <c r="B574" s="151"/>
      <c r="C574" s="151"/>
      <c r="D574" s="151"/>
      <c r="E574" s="151"/>
      <c r="F574" s="151"/>
      <c r="G574" s="151"/>
      <c r="H574" s="151"/>
      <c r="I574" s="151"/>
      <c r="J574" s="151"/>
      <c r="K574" s="151"/>
      <c r="L574" s="151"/>
      <c r="M574" s="151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  <c r="AA574" s="151"/>
      <c r="AB574" s="151"/>
      <c r="AC574" s="151"/>
      <c r="AD574" s="151"/>
      <c r="AE574" s="151"/>
      <c r="AF574" s="151"/>
      <c r="AG574" s="151"/>
      <c r="AH574" s="151"/>
      <c r="AI574" s="151"/>
      <c r="AJ574" s="151"/>
      <c r="AK574" s="151"/>
      <c r="AY574" s="151"/>
      <c r="AZ574" s="151"/>
      <c r="BA574" s="151"/>
      <c r="BB574" s="151"/>
    </row>
    <row r="575" ht="15.75" customHeight="1">
      <c r="B575" s="151"/>
      <c r="C575" s="151"/>
      <c r="D575" s="151"/>
      <c r="E575" s="151"/>
      <c r="F575" s="151"/>
      <c r="G575" s="151"/>
      <c r="H575" s="151"/>
      <c r="I575" s="151"/>
      <c r="J575" s="151"/>
      <c r="K575" s="151"/>
      <c r="L575" s="151"/>
      <c r="M575" s="151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  <c r="AA575" s="151"/>
      <c r="AB575" s="151"/>
      <c r="AC575" s="151"/>
      <c r="AD575" s="151"/>
      <c r="AE575" s="151"/>
      <c r="AF575" s="151"/>
      <c r="AG575" s="151"/>
      <c r="AH575" s="151"/>
      <c r="AI575" s="151"/>
      <c r="AJ575" s="151"/>
      <c r="AK575" s="151"/>
      <c r="AY575" s="151"/>
      <c r="AZ575" s="151"/>
      <c r="BA575" s="151"/>
      <c r="BB575" s="151"/>
    </row>
    <row r="576" ht="15.75" customHeight="1">
      <c r="B576" s="151"/>
      <c r="C576" s="151"/>
      <c r="D576" s="151"/>
      <c r="E576" s="151"/>
      <c r="F576" s="151"/>
      <c r="G576" s="151"/>
      <c r="H576" s="151"/>
      <c r="I576" s="151"/>
      <c r="J576" s="151"/>
      <c r="K576" s="151"/>
      <c r="L576" s="151"/>
      <c r="M576" s="151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  <c r="AA576" s="151"/>
      <c r="AB576" s="151"/>
      <c r="AC576" s="151"/>
      <c r="AD576" s="151"/>
      <c r="AE576" s="151"/>
      <c r="AF576" s="151"/>
      <c r="AG576" s="151"/>
      <c r="AH576" s="151"/>
      <c r="AI576" s="151"/>
      <c r="AJ576" s="151"/>
      <c r="AK576" s="151"/>
      <c r="AY576" s="151"/>
      <c r="AZ576" s="151"/>
      <c r="BA576" s="151"/>
      <c r="BB576" s="151"/>
    </row>
    <row r="577" ht="15.75" customHeight="1">
      <c r="B577" s="151"/>
      <c r="C577" s="151"/>
      <c r="D577" s="151"/>
      <c r="E577" s="151"/>
      <c r="F577" s="151"/>
      <c r="G577" s="151"/>
      <c r="H577" s="151"/>
      <c r="I577" s="151"/>
      <c r="J577" s="151"/>
      <c r="K577" s="151"/>
      <c r="L577" s="151"/>
      <c r="M577" s="151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  <c r="AA577" s="151"/>
      <c r="AB577" s="151"/>
      <c r="AC577" s="151"/>
      <c r="AD577" s="151"/>
      <c r="AE577" s="151"/>
      <c r="AF577" s="151"/>
      <c r="AG577" s="151"/>
      <c r="AH577" s="151"/>
      <c r="AI577" s="151"/>
      <c r="AJ577" s="151"/>
      <c r="AK577" s="151"/>
      <c r="AY577" s="151"/>
      <c r="AZ577" s="151"/>
      <c r="BA577" s="151"/>
      <c r="BB577" s="151"/>
    </row>
    <row r="578" ht="15.75" customHeight="1">
      <c r="B578" s="151"/>
      <c r="C578" s="151"/>
      <c r="D578" s="151"/>
      <c r="E578" s="151"/>
      <c r="F578" s="151"/>
      <c r="G578" s="151"/>
      <c r="H578" s="151"/>
      <c r="I578" s="151"/>
      <c r="J578" s="151"/>
      <c r="K578" s="151"/>
      <c r="L578" s="151"/>
      <c r="M578" s="151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  <c r="AA578" s="151"/>
      <c r="AB578" s="151"/>
      <c r="AC578" s="151"/>
      <c r="AD578" s="151"/>
      <c r="AE578" s="151"/>
      <c r="AF578" s="151"/>
      <c r="AG578" s="151"/>
      <c r="AH578" s="151"/>
      <c r="AI578" s="151"/>
      <c r="AJ578" s="151"/>
      <c r="AK578" s="151"/>
      <c r="AY578" s="151"/>
      <c r="AZ578" s="151"/>
      <c r="BA578" s="151"/>
      <c r="BB578" s="151"/>
    </row>
    <row r="579" ht="15.75" customHeight="1">
      <c r="B579" s="151"/>
      <c r="C579" s="151"/>
      <c r="D579" s="151"/>
      <c r="E579" s="151"/>
      <c r="F579" s="151"/>
      <c r="G579" s="151"/>
      <c r="H579" s="151"/>
      <c r="I579" s="151"/>
      <c r="J579" s="151"/>
      <c r="K579" s="151"/>
      <c r="L579" s="151"/>
      <c r="M579" s="151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  <c r="AA579" s="151"/>
      <c r="AB579" s="151"/>
      <c r="AC579" s="151"/>
      <c r="AD579" s="151"/>
      <c r="AE579" s="151"/>
      <c r="AF579" s="151"/>
      <c r="AG579" s="151"/>
      <c r="AH579" s="151"/>
      <c r="AI579" s="151"/>
      <c r="AJ579" s="151"/>
      <c r="AK579" s="151"/>
      <c r="AY579" s="151"/>
      <c r="AZ579" s="151"/>
      <c r="BA579" s="151"/>
      <c r="BB579" s="151"/>
    </row>
    <row r="580" ht="15.75" customHeight="1">
      <c r="B580" s="151"/>
      <c r="C580" s="151"/>
      <c r="D580" s="151"/>
      <c r="E580" s="151"/>
      <c r="F580" s="151"/>
      <c r="G580" s="151"/>
      <c r="H580" s="151"/>
      <c r="I580" s="151"/>
      <c r="J580" s="151"/>
      <c r="K580" s="151"/>
      <c r="L580" s="151"/>
      <c r="M580" s="151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  <c r="AA580" s="151"/>
      <c r="AB580" s="151"/>
      <c r="AC580" s="151"/>
      <c r="AD580" s="151"/>
      <c r="AE580" s="151"/>
      <c r="AF580" s="151"/>
      <c r="AG580" s="151"/>
      <c r="AH580" s="151"/>
      <c r="AI580" s="151"/>
      <c r="AJ580" s="151"/>
      <c r="AK580" s="151"/>
      <c r="AY580" s="151"/>
      <c r="AZ580" s="151"/>
      <c r="BA580" s="151"/>
      <c r="BB580" s="151"/>
    </row>
    <row r="581" ht="15.75" customHeight="1">
      <c r="B581" s="151"/>
      <c r="C581" s="151"/>
      <c r="D581" s="151"/>
      <c r="E581" s="151"/>
      <c r="F581" s="151"/>
      <c r="G581" s="151"/>
      <c r="H581" s="151"/>
      <c r="I581" s="151"/>
      <c r="J581" s="151"/>
      <c r="K581" s="151"/>
      <c r="L581" s="151"/>
      <c r="M581" s="151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151"/>
      <c r="AG581" s="151"/>
      <c r="AH581" s="151"/>
      <c r="AI581" s="151"/>
      <c r="AJ581" s="151"/>
      <c r="AK581" s="151"/>
      <c r="AY581" s="151"/>
      <c r="AZ581" s="151"/>
      <c r="BA581" s="151"/>
      <c r="BB581" s="151"/>
    </row>
    <row r="582" ht="15.75" customHeight="1">
      <c r="B582" s="151"/>
      <c r="C582" s="151"/>
      <c r="D582" s="151"/>
      <c r="E582" s="151"/>
      <c r="F582" s="151"/>
      <c r="G582" s="151"/>
      <c r="H582" s="151"/>
      <c r="I582" s="151"/>
      <c r="J582" s="151"/>
      <c r="K582" s="151"/>
      <c r="L582" s="151"/>
      <c r="M582" s="151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  <c r="AF582" s="151"/>
      <c r="AG582" s="151"/>
      <c r="AH582" s="151"/>
      <c r="AI582" s="151"/>
      <c r="AJ582" s="151"/>
      <c r="AK582" s="151"/>
      <c r="AY582" s="151"/>
      <c r="AZ582" s="151"/>
      <c r="BA582" s="151"/>
      <c r="BB582" s="151"/>
    </row>
    <row r="583" ht="15.75" customHeight="1">
      <c r="B583" s="151"/>
      <c r="C583" s="151"/>
      <c r="D583" s="151"/>
      <c r="E583" s="151"/>
      <c r="F583" s="151"/>
      <c r="G583" s="151"/>
      <c r="H583" s="151"/>
      <c r="I583" s="151"/>
      <c r="J583" s="151"/>
      <c r="K583" s="151"/>
      <c r="L583" s="151"/>
      <c r="M583" s="151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  <c r="AA583" s="151"/>
      <c r="AB583" s="151"/>
      <c r="AC583" s="151"/>
      <c r="AD583" s="151"/>
      <c r="AE583" s="151"/>
      <c r="AF583" s="151"/>
      <c r="AG583" s="151"/>
      <c r="AH583" s="151"/>
      <c r="AI583" s="151"/>
      <c r="AJ583" s="151"/>
      <c r="AK583" s="151"/>
      <c r="AY583" s="151"/>
      <c r="AZ583" s="151"/>
      <c r="BA583" s="151"/>
      <c r="BB583" s="151"/>
    </row>
    <row r="584" ht="15.75" customHeight="1">
      <c r="B584" s="151"/>
      <c r="C584" s="151"/>
      <c r="D584" s="151"/>
      <c r="E584" s="151"/>
      <c r="F584" s="151"/>
      <c r="G584" s="151"/>
      <c r="H584" s="151"/>
      <c r="I584" s="151"/>
      <c r="J584" s="151"/>
      <c r="K584" s="151"/>
      <c r="L584" s="151"/>
      <c r="M584" s="151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  <c r="AA584" s="151"/>
      <c r="AB584" s="151"/>
      <c r="AC584" s="151"/>
      <c r="AD584" s="151"/>
      <c r="AE584" s="151"/>
      <c r="AF584" s="151"/>
      <c r="AG584" s="151"/>
      <c r="AH584" s="151"/>
      <c r="AI584" s="151"/>
      <c r="AJ584" s="151"/>
      <c r="AK584" s="151"/>
      <c r="AY584" s="151"/>
      <c r="AZ584" s="151"/>
      <c r="BA584" s="151"/>
      <c r="BB584" s="151"/>
    </row>
    <row r="585" ht="15.75" customHeight="1">
      <c r="B585" s="151"/>
      <c r="C585" s="151"/>
      <c r="D585" s="151"/>
      <c r="E585" s="151"/>
      <c r="F585" s="151"/>
      <c r="G585" s="151"/>
      <c r="H585" s="151"/>
      <c r="I585" s="151"/>
      <c r="J585" s="151"/>
      <c r="K585" s="151"/>
      <c r="L585" s="151"/>
      <c r="M585" s="151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  <c r="AA585" s="151"/>
      <c r="AB585" s="151"/>
      <c r="AC585" s="151"/>
      <c r="AD585" s="151"/>
      <c r="AE585" s="151"/>
      <c r="AF585" s="151"/>
      <c r="AG585" s="151"/>
      <c r="AH585" s="151"/>
      <c r="AI585" s="151"/>
      <c r="AJ585" s="151"/>
      <c r="AK585" s="151"/>
      <c r="AY585" s="151"/>
      <c r="AZ585" s="151"/>
      <c r="BA585" s="151"/>
      <c r="BB585" s="151"/>
    </row>
    <row r="586" ht="15.75" customHeight="1">
      <c r="B586" s="151"/>
      <c r="C586" s="151"/>
      <c r="D586" s="151"/>
      <c r="E586" s="151"/>
      <c r="F586" s="151"/>
      <c r="G586" s="151"/>
      <c r="H586" s="151"/>
      <c r="I586" s="151"/>
      <c r="J586" s="151"/>
      <c r="K586" s="151"/>
      <c r="L586" s="151"/>
      <c r="M586" s="151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  <c r="AA586" s="151"/>
      <c r="AB586" s="151"/>
      <c r="AC586" s="151"/>
      <c r="AD586" s="151"/>
      <c r="AE586" s="151"/>
      <c r="AF586" s="151"/>
      <c r="AG586" s="151"/>
      <c r="AH586" s="151"/>
      <c r="AI586" s="151"/>
      <c r="AJ586" s="151"/>
      <c r="AK586" s="151"/>
      <c r="AY586" s="151"/>
      <c r="AZ586" s="151"/>
      <c r="BA586" s="151"/>
      <c r="BB586" s="151"/>
    </row>
    <row r="587" ht="15.75" customHeight="1">
      <c r="B587" s="151"/>
      <c r="C587" s="151"/>
      <c r="D587" s="151"/>
      <c r="E587" s="151"/>
      <c r="F587" s="151"/>
      <c r="G587" s="151"/>
      <c r="H587" s="151"/>
      <c r="I587" s="151"/>
      <c r="J587" s="151"/>
      <c r="K587" s="151"/>
      <c r="L587" s="151"/>
      <c r="M587" s="151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  <c r="AA587" s="151"/>
      <c r="AB587" s="151"/>
      <c r="AC587" s="151"/>
      <c r="AD587" s="151"/>
      <c r="AE587" s="151"/>
      <c r="AF587" s="151"/>
      <c r="AG587" s="151"/>
      <c r="AH587" s="151"/>
      <c r="AI587" s="151"/>
      <c r="AJ587" s="151"/>
      <c r="AK587" s="151"/>
      <c r="AY587" s="151"/>
      <c r="AZ587" s="151"/>
      <c r="BA587" s="151"/>
      <c r="BB587" s="151"/>
    </row>
    <row r="588" ht="15.75" customHeight="1">
      <c r="B588" s="151"/>
      <c r="C588" s="151"/>
      <c r="D588" s="151"/>
      <c r="E588" s="151"/>
      <c r="F588" s="151"/>
      <c r="G588" s="151"/>
      <c r="H588" s="151"/>
      <c r="I588" s="151"/>
      <c r="J588" s="151"/>
      <c r="K588" s="151"/>
      <c r="L588" s="151"/>
      <c r="M588" s="151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  <c r="AA588" s="151"/>
      <c r="AB588" s="151"/>
      <c r="AC588" s="151"/>
      <c r="AD588" s="151"/>
      <c r="AE588" s="151"/>
      <c r="AF588" s="151"/>
      <c r="AG588" s="151"/>
      <c r="AH588" s="151"/>
      <c r="AI588" s="151"/>
      <c r="AJ588" s="151"/>
      <c r="AK588" s="151"/>
      <c r="AY588" s="151"/>
      <c r="AZ588" s="151"/>
      <c r="BA588" s="151"/>
      <c r="BB588" s="151"/>
    </row>
    <row r="589" ht="15.75" customHeight="1">
      <c r="B589" s="151"/>
      <c r="C589" s="151"/>
      <c r="D589" s="151"/>
      <c r="E589" s="151"/>
      <c r="F589" s="151"/>
      <c r="G589" s="151"/>
      <c r="H589" s="151"/>
      <c r="I589" s="151"/>
      <c r="J589" s="151"/>
      <c r="K589" s="151"/>
      <c r="L589" s="151"/>
      <c r="M589" s="151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  <c r="AA589" s="151"/>
      <c r="AB589" s="151"/>
      <c r="AC589" s="151"/>
      <c r="AD589" s="151"/>
      <c r="AE589" s="151"/>
      <c r="AF589" s="151"/>
      <c r="AG589" s="151"/>
      <c r="AH589" s="151"/>
      <c r="AI589" s="151"/>
      <c r="AJ589" s="151"/>
      <c r="AK589" s="151"/>
      <c r="AY589" s="151"/>
      <c r="AZ589" s="151"/>
      <c r="BA589" s="151"/>
      <c r="BB589" s="151"/>
    </row>
    <row r="590" ht="15.75" customHeight="1">
      <c r="B590" s="151"/>
      <c r="C590" s="151"/>
      <c r="D590" s="151"/>
      <c r="E590" s="151"/>
      <c r="F590" s="151"/>
      <c r="G590" s="151"/>
      <c r="H590" s="151"/>
      <c r="I590" s="151"/>
      <c r="J590" s="151"/>
      <c r="K590" s="151"/>
      <c r="L590" s="151"/>
      <c r="M590" s="151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  <c r="AA590" s="151"/>
      <c r="AB590" s="151"/>
      <c r="AC590" s="151"/>
      <c r="AD590" s="151"/>
      <c r="AE590" s="151"/>
      <c r="AF590" s="151"/>
      <c r="AG590" s="151"/>
      <c r="AH590" s="151"/>
      <c r="AI590" s="151"/>
      <c r="AJ590" s="151"/>
      <c r="AK590" s="151"/>
      <c r="AY590" s="151"/>
      <c r="AZ590" s="151"/>
      <c r="BA590" s="151"/>
      <c r="BB590" s="151"/>
    </row>
    <row r="591" ht="15.75" customHeight="1">
      <c r="B591" s="151"/>
      <c r="C591" s="151"/>
      <c r="D591" s="151"/>
      <c r="E591" s="151"/>
      <c r="F591" s="151"/>
      <c r="G591" s="151"/>
      <c r="H591" s="151"/>
      <c r="I591" s="151"/>
      <c r="J591" s="151"/>
      <c r="K591" s="151"/>
      <c r="L591" s="151"/>
      <c r="M591" s="151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  <c r="AA591" s="151"/>
      <c r="AB591" s="151"/>
      <c r="AC591" s="151"/>
      <c r="AD591" s="151"/>
      <c r="AE591" s="151"/>
      <c r="AF591" s="151"/>
      <c r="AG591" s="151"/>
      <c r="AH591" s="151"/>
      <c r="AI591" s="151"/>
      <c r="AJ591" s="151"/>
      <c r="AK591" s="151"/>
      <c r="AY591" s="151"/>
      <c r="AZ591" s="151"/>
      <c r="BA591" s="151"/>
      <c r="BB591" s="151"/>
    </row>
    <row r="592" ht="15.75" customHeight="1">
      <c r="B592" s="151"/>
      <c r="C592" s="151"/>
      <c r="D592" s="151"/>
      <c r="E592" s="151"/>
      <c r="F592" s="151"/>
      <c r="G592" s="151"/>
      <c r="H592" s="151"/>
      <c r="I592" s="151"/>
      <c r="J592" s="151"/>
      <c r="K592" s="151"/>
      <c r="L592" s="151"/>
      <c r="M592" s="151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  <c r="AA592" s="151"/>
      <c r="AB592" s="151"/>
      <c r="AC592" s="151"/>
      <c r="AD592" s="151"/>
      <c r="AE592" s="151"/>
      <c r="AF592" s="151"/>
      <c r="AG592" s="151"/>
      <c r="AH592" s="151"/>
      <c r="AI592" s="151"/>
      <c r="AJ592" s="151"/>
      <c r="AK592" s="151"/>
      <c r="AY592" s="151"/>
      <c r="AZ592" s="151"/>
      <c r="BA592" s="151"/>
      <c r="BB592" s="151"/>
    </row>
    <row r="593" ht="15.75" customHeight="1">
      <c r="B593" s="151"/>
      <c r="C593" s="151"/>
      <c r="D593" s="151"/>
      <c r="E593" s="151"/>
      <c r="F593" s="151"/>
      <c r="G593" s="151"/>
      <c r="H593" s="151"/>
      <c r="I593" s="151"/>
      <c r="J593" s="151"/>
      <c r="K593" s="151"/>
      <c r="L593" s="151"/>
      <c r="M593" s="151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  <c r="AA593" s="151"/>
      <c r="AB593" s="151"/>
      <c r="AC593" s="151"/>
      <c r="AD593" s="151"/>
      <c r="AE593" s="151"/>
      <c r="AF593" s="151"/>
      <c r="AG593" s="151"/>
      <c r="AH593" s="151"/>
      <c r="AI593" s="151"/>
      <c r="AJ593" s="151"/>
      <c r="AK593" s="151"/>
      <c r="AY593" s="151"/>
      <c r="AZ593" s="151"/>
      <c r="BA593" s="151"/>
      <c r="BB593" s="151"/>
    </row>
    <row r="594" ht="15.75" customHeight="1">
      <c r="B594" s="151"/>
      <c r="C594" s="151"/>
      <c r="D594" s="151"/>
      <c r="E594" s="151"/>
      <c r="F594" s="151"/>
      <c r="G594" s="151"/>
      <c r="H594" s="151"/>
      <c r="I594" s="151"/>
      <c r="J594" s="151"/>
      <c r="K594" s="151"/>
      <c r="L594" s="151"/>
      <c r="M594" s="151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  <c r="AA594" s="151"/>
      <c r="AB594" s="151"/>
      <c r="AC594" s="151"/>
      <c r="AD594" s="151"/>
      <c r="AE594" s="151"/>
      <c r="AF594" s="151"/>
      <c r="AG594" s="151"/>
      <c r="AH594" s="151"/>
      <c r="AI594" s="151"/>
      <c r="AJ594" s="151"/>
      <c r="AK594" s="151"/>
      <c r="AY594" s="151"/>
      <c r="AZ594" s="151"/>
      <c r="BA594" s="151"/>
      <c r="BB594" s="151"/>
    </row>
    <row r="595" ht="15.75" customHeight="1">
      <c r="B595" s="151"/>
      <c r="C595" s="151"/>
      <c r="D595" s="151"/>
      <c r="E595" s="151"/>
      <c r="F595" s="151"/>
      <c r="G595" s="151"/>
      <c r="H595" s="151"/>
      <c r="I595" s="151"/>
      <c r="J595" s="151"/>
      <c r="K595" s="151"/>
      <c r="L595" s="151"/>
      <c r="M595" s="151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151"/>
      <c r="AG595" s="151"/>
      <c r="AH595" s="151"/>
      <c r="AI595" s="151"/>
      <c r="AJ595" s="151"/>
      <c r="AK595" s="151"/>
      <c r="AY595" s="151"/>
      <c r="AZ595" s="151"/>
      <c r="BA595" s="151"/>
      <c r="BB595" s="151"/>
    </row>
    <row r="596" ht="15.75" customHeight="1">
      <c r="B596" s="151"/>
      <c r="C596" s="151"/>
      <c r="D596" s="151"/>
      <c r="E596" s="151"/>
      <c r="F596" s="151"/>
      <c r="G596" s="151"/>
      <c r="H596" s="151"/>
      <c r="I596" s="151"/>
      <c r="J596" s="151"/>
      <c r="K596" s="151"/>
      <c r="L596" s="151"/>
      <c r="M596" s="151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  <c r="AA596" s="151"/>
      <c r="AB596" s="151"/>
      <c r="AC596" s="151"/>
      <c r="AD596" s="151"/>
      <c r="AE596" s="151"/>
      <c r="AF596" s="151"/>
      <c r="AG596" s="151"/>
      <c r="AH596" s="151"/>
      <c r="AI596" s="151"/>
      <c r="AJ596" s="151"/>
      <c r="AK596" s="151"/>
      <c r="AY596" s="151"/>
      <c r="AZ596" s="151"/>
      <c r="BA596" s="151"/>
      <c r="BB596" s="151"/>
    </row>
    <row r="597" ht="15.75" customHeight="1">
      <c r="B597" s="151"/>
      <c r="C597" s="151"/>
      <c r="D597" s="151"/>
      <c r="E597" s="151"/>
      <c r="F597" s="151"/>
      <c r="G597" s="151"/>
      <c r="H597" s="151"/>
      <c r="I597" s="151"/>
      <c r="J597" s="151"/>
      <c r="K597" s="151"/>
      <c r="L597" s="151"/>
      <c r="M597" s="151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  <c r="AA597" s="151"/>
      <c r="AB597" s="151"/>
      <c r="AC597" s="151"/>
      <c r="AD597" s="151"/>
      <c r="AE597" s="151"/>
      <c r="AF597" s="151"/>
      <c r="AG597" s="151"/>
      <c r="AH597" s="151"/>
      <c r="AI597" s="151"/>
      <c r="AJ597" s="151"/>
      <c r="AK597" s="151"/>
      <c r="AY597" s="151"/>
      <c r="AZ597" s="151"/>
      <c r="BA597" s="151"/>
      <c r="BB597" s="151"/>
    </row>
    <row r="598" ht="15.75" customHeight="1">
      <c r="B598" s="151"/>
      <c r="C598" s="151"/>
      <c r="D598" s="151"/>
      <c r="E598" s="151"/>
      <c r="F598" s="151"/>
      <c r="G598" s="151"/>
      <c r="H598" s="151"/>
      <c r="I598" s="151"/>
      <c r="J598" s="151"/>
      <c r="K598" s="151"/>
      <c r="L598" s="151"/>
      <c r="M598" s="151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  <c r="AA598" s="151"/>
      <c r="AB598" s="151"/>
      <c r="AC598" s="151"/>
      <c r="AD598" s="151"/>
      <c r="AE598" s="151"/>
      <c r="AF598" s="151"/>
      <c r="AG598" s="151"/>
      <c r="AH598" s="151"/>
      <c r="AI598" s="151"/>
      <c r="AJ598" s="151"/>
      <c r="AK598" s="151"/>
      <c r="AY598" s="151"/>
      <c r="AZ598" s="151"/>
      <c r="BA598" s="151"/>
      <c r="BB598" s="151"/>
    </row>
    <row r="599" ht="15.75" customHeight="1">
      <c r="B599" s="151"/>
      <c r="C599" s="151"/>
      <c r="D599" s="151"/>
      <c r="E599" s="151"/>
      <c r="F599" s="151"/>
      <c r="G599" s="151"/>
      <c r="H599" s="151"/>
      <c r="I599" s="151"/>
      <c r="J599" s="151"/>
      <c r="K599" s="151"/>
      <c r="L599" s="151"/>
      <c r="M599" s="151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  <c r="AA599" s="151"/>
      <c r="AB599" s="151"/>
      <c r="AC599" s="151"/>
      <c r="AD599" s="151"/>
      <c r="AE599" s="151"/>
      <c r="AF599" s="151"/>
      <c r="AG599" s="151"/>
      <c r="AH599" s="151"/>
      <c r="AI599" s="151"/>
      <c r="AJ599" s="151"/>
      <c r="AK599" s="151"/>
      <c r="AY599" s="151"/>
      <c r="AZ599" s="151"/>
      <c r="BA599" s="151"/>
      <c r="BB599" s="151"/>
    </row>
    <row r="600" ht="15.75" customHeight="1">
      <c r="B600" s="151"/>
      <c r="C600" s="151"/>
      <c r="D600" s="151"/>
      <c r="E600" s="151"/>
      <c r="F600" s="151"/>
      <c r="G600" s="151"/>
      <c r="H600" s="151"/>
      <c r="I600" s="151"/>
      <c r="J600" s="151"/>
      <c r="K600" s="151"/>
      <c r="L600" s="151"/>
      <c r="M600" s="151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  <c r="AA600" s="151"/>
      <c r="AB600" s="151"/>
      <c r="AC600" s="151"/>
      <c r="AD600" s="151"/>
      <c r="AE600" s="151"/>
      <c r="AF600" s="151"/>
      <c r="AG600" s="151"/>
      <c r="AH600" s="151"/>
      <c r="AI600" s="151"/>
      <c r="AJ600" s="151"/>
      <c r="AK600" s="151"/>
      <c r="AY600" s="151"/>
      <c r="AZ600" s="151"/>
      <c r="BA600" s="151"/>
      <c r="BB600" s="151"/>
    </row>
    <row r="601" ht="15.75" customHeight="1">
      <c r="B601" s="151"/>
      <c r="C601" s="151"/>
      <c r="D601" s="151"/>
      <c r="E601" s="151"/>
      <c r="F601" s="151"/>
      <c r="G601" s="151"/>
      <c r="H601" s="151"/>
      <c r="I601" s="151"/>
      <c r="J601" s="151"/>
      <c r="K601" s="151"/>
      <c r="L601" s="151"/>
      <c r="M601" s="151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  <c r="AA601" s="151"/>
      <c r="AB601" s="151"/>
      <c r="AC601" s="151"/>
      <c r="AD601" s="151"/>
      <c r="AE601" s="151"/>
      <c r="AF601" s="151"/>
      <c r="AG601" s="151"/>
      <c r="AH601" s="151"/>
      <c r="AI601" s="151"/>
      <c r="AJ601" s="151"/>
      <c r="AK601" s="151"/>
      <c r="AY601" s="151"/>
      <c r="AZ601" s="151"/>
      <c r="BA601" s="151"/>
      <c r="BB601" s="151"/>
    </row>
    <row r="602" ht="15.75" customHeight="1">
      <c r="B602" s="151"/>
      <c r="C602" s="151"/>
      <c r="D602" s="151"/>
      <c r="E602" s="151"/>
      <c r="F602" s="151"/>
      <c r="G602" s="151"/>
      <c r="H602" s="151"/>
      <c r="I602" s="151"/>
      <c r="J602" s="151"/>
      <c r="K602" s="151"/>
      <c r="L602" s="151"/>
      <c r="M602" s="151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  <c r="AA602" s="151"/>
      <c r="AB602" s="151"/>
      <c r="AC602" s="151"/>
      <c r="AD602" s="151"/>
      <c r="AE602" s="151"/>
      <c r="AF602" s="151"/>
      <c r="AG602" s="151"/>
      <c r="AH602" s="151"/>
      <c r="AI602" s="151"/>
      <c r="AJ602" s="151"/>
      <c r="AK602" s="151"/>
      <c r="AY602" s="151"/>
      <c r="AZ602" s="151"/>
      <c r="BA602" s="151"/>
      <c r="BB602" s="151"/>
    </row>
    <row r="603" ht="15.75" customHeight="1">
      <c r="B603" s="151"/>
      <c r="C603" s="151"/>
      <c r="D603" s="151"/>
      <c r="E603" s="151"/>
      <c r="F603" s="151"/>
      <c r="G603" s="151"/>
      <c r="H603" s="151"/>
      <c r="I603" s="151"/>
      <c r="J603" s="151"/>
      <c r="K603" s="151"/>
      <c r="L603" s="151"/>
      <c r="M603" s="151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  <c r="AA603" s="151"/>
      <c r="AB603" s="151"/>
      <c r="AC603" s="151"/>
      <c r="AD603" s="151"/>
      <c r="AE603" s="151"/>
      <c r="AF603" s="151"/>
      <c r="AG603" s="151"/>
      <c r="AH603" s="151"/>
      <c r="AI603" s="151"/>
      <c r="AJ603" s="151"/>
      <c r="AK603" s="151"/>
      <c r="AY603" s="151"/>
      <c r="AZ603" s="151"/>
      <c r="BA603" s="151"/>
      <c r="BB603" s="151"/>
    </row>
    <row r="604" ht="15.75" customHeight="1">
      <c r="B604" s="151"/>
      <c r="C604" s="151"/>
      <c r="D604" s="151"/>
      <c r="E604" s="151"/>
      <c r="F604" s="151"/>
      <c r="G604" s="151"/>
      <c r="H604" s="151"/>
      <c r="I604" s="151"/>
      <c r="J604" s="151"/>
      <c r="K604" s="151"/>
      <c r="L604" s="151"/>
      <c r="M604" s="151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  <c r="AA604" s="151"/>
      <c r="AB604" s="151"/>
      <c r="AC604" s="151"/>
      <c r="AD604" s="151"/>
      <c r="AE604" s="151"/>
      <c r="AF604" s="151"/>
      <c r="AG604" s="151"/>
      <c r="AH604" s="151"/>
      <c r="AI604" s="151"/>
      <c r="AJ604" s="151"/>
      <c r="AK604" s="151"/>
      <c r="AY604" s="151"/>
      <c r="AZ604" s="151"/>
      <c r="BA604" s="151"/>
      <c r="BB604" s="151"/>
    </row>
    <row r="605" ht="15.75" customHeight="1">
      <c r="B605" s="151"/>
      <c r="C605" s="151"/>
      <c r="D605" s="151"/>
      <c r="E605" s="151"/>
      <c r="F605" s="151"/>
      <c r="G605" s="151"/>
      <c r="H605" s="151"/>
      <c r="I605" s="151"/>
      <c r="J605" s="151"/>
      <c r="K605" s="151"/>
      <c r="L605" s="151"/>
      <c r="M605" s="151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  <c r="AA605" s="151"/>
      <c r="AB605" s="151"/>
      <c r="AC605" s="151"/>
      <c r="AD605" s="151"/>
      <c r="AE605" s="151"/>
      <c r="AF605" s="151"/>
      <c r="AG605" s="151"/>
      <c r="AH605" s="151"/>
      <c r="AI605" s="151"/>
      <c r="AJ605" s="151"/>
      <c r="AK605" s="151"/>
      <c r="AY605" s="151"/>
      <c r="AZ605" s="151"/>
      <c r="BA605" s="151"/>
      <c r="BB605" s="151"/>
    </row>
    <row r="606" ht="15.75" customHeight="1">
      <c r="B606" s="151"/>
      <c r="C606" s="151"/>
      <c r="D606" s="151"/>
      <c r="E606" s="151"/>
      <c r="F606" s="151"/>
      <c r="G606" s="151"/>
      <c r="H606" s="151"/>
      <c r="I606" s="151"/>
      <c r="J606" s="151"/>
      <c r="K606" s="151"/>
      <c r="L606" s="151"/>
      <c r="M606" s="151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  <c r="AA606" s="151"/>
      <c r="AB606" s="151"/>
      <c r="AC606" s="151"/>
      <c r="AD606" s="151"/>
      <c r="AE606" s="151"/>
      <c r="AF606" s="151"/>
      <c r="AG606" s="151"/>
      <c r="AH606" s="151"/>
      <c r="AI606" s="151"/>
      <c r="AJ606" s="151"/>
      <c r="AK606" s="151"/>
      <c r="AY606" s="151"/>
      <c r="AZ606" s="151"/>
      <c r="BA606" s="151"/>
      <c r="BB606" s="151"/>
    </row>
    <row r="607" ht="15.75" customHeight="1">
      <c r="B607" s="151"/>
      <c r="C607" s="151"/>
      <c r="D607" s="151"/>
      <c r="E607" s="151"/>
      <c r="F607" s="151"/>
      <c r="G607" s="151"/>
      <c r="H607" s="151"/>
      <c r="I607" s="151"/>
      <c r="J607" s="151"/>
      <c r="K607" s="151"/>
      <c r="L607" s="151"/>
      <c r="M607" s="151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  <c r="AA607" s="151"/>
      <c r="AB607" s="151"/>
      <c r="AC607" s="151"/>
      <c r="AD607" s="151"/>
      <c r="AE607" s="151"/>
      <c r="AF607" s="151"/>
      <c r="AG607" s="151"/>
      <c r="AH607" s="151"/>
      <c r="AI607" s="151"/>
      <c r="AJ607" s="151"/>
      <c r="AK607" s="151"/>
      <c r="AY607" s="151"/>
      <c r="AZ607" s="151"/>
      <c r="BA607" s="151"/>
      <c r="BB607" s="151"/>
    </row>
    <row r="608" ht="15.75" customHeight="1">
      <c r="B608" s="151"/>
      <c r="C608" s="151"/>
      <c r="D608" s="151"/>
      <c r="E608" s="151"/>
      <c r="F608" s="151"/>
      <c r="G608" s="151"/>
      <c r="H608" s="151"/>
      <c r="I608" s="151"/>
      <c r="J608" s="151"/>
      <c r="K608" s="151"/>
      <c r="L608" s="151"/>
      <c r="M608" s="151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  <c r="AA608" s="151"/>
      <c r="AB608" s="151"/>
      <c r="AC608" s="151"/>
      <c r="AD608" s="151"/>
      <c r="AE608" s="151"/>
      <c r="AF608" s="151"/>
      <c r="AG608" s="151"/>
      <c r="AH608" s="151"/>
      <c r="AI608" s="151"/>
      <c r="AJ608" s="151"/>
      <c r="AK608" s="151"/>
      <c r="AY608" s="151"/>
      <c r="AZ608" s="151"/>
      <c r="BA608" s="151"/>
      <c r="BB608" s="151"/>
    </row>
    <row r="609" ht="15.75" customHeight="1">
      <c r="B609" s="151"/>
      <c r="C609" s="151"/>
      <c r="D609" s="151"/>
      <c r="E609" s="151"/>
      <c r="F609" s="151"/>
      <c r="G609" s="151"/>
      <c r="H609" s="151"/>
      <c r="I609" s="151"/>
      <c r="J609" s="151"/>
      <c r="K609" s="151"/>
      <c r="L609" s="151"/>
      <c r="M609" s="151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  <c r="AA609" s="151"/>
      <c r="AB609" s="151"/>
      <c r="AC609" s="151"/>
      <c r="AD609" s="151"/>
      <c r="AE609" s="151"/>
      <c r="AF609" s="151"/>
      <c r="AG609" s="151"/>
      <c r="AH609" s="151"/>
      <c r="AI609" s="151"/>
      <c r="AJ609" s="151"/>
      <c r="AK609" s="151"/>
      <c r="AY609" s="151"/>
      <c r="AZ609" s="151"/>
      <c r="BA609" s="151"/>
      <c r="BB609" s="151"/>
    </row>
    <row r="610" ht="15.75" customHeight="1">
      <c r="B610" s="151"/>
      <c r="C610" s="151"/>
      <c r="D610" s="151"/>
      <c r="E610" s="151"/>
      <c r="F610" s="151"/>
      <c r="G610" s="151"/>
      <c r="H610" s="151"/>
      <c r="I610" s="151"/>
      <c r="J610" s="151"/>
      <c r="K610" s="151"/>
      <c r="L610" s="151"/>
      <c r="M610" s="151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  <c r="AA610" s="151"/>
      <c r="AB610" s="151"/>
      <c r="AC610" s="151"/>
      <c r="AD610" s="151"/>
      <c r="AE610" s="151"/>
      <c r="AF610" s="151"/>
      <c r="AG610" s="151"/>
      <c r="AH610" s="151"/>
      <c r="AI610" s="151"/>
      <c r="AJ610" s="151"/>
      <c r="AK610" s="151"/>
      <c r="AY610" s="151"/>
      <c r="AZ610" s="151"/>
      <c r="BA610" s="151"/>
      <c r="BB610" s="151"/>
    </row>
    <row r="611" ht="15.75" customHeight="1">
      <c r="B611" s="151"/>
      <c r="C611" s="151"/>
      <c r="D611" s="151"/>
      <c r="E611" s="151"/>
      <c r="F611" s="151"/>
      <c r="G611" s="151"/>
      <c r="H611" s="151"/>
      <c r="I611" s="151"/>
      <c r="J611" s="151"/>
      <c r="K611" s="151"/>
      <c r="L611" s="151"/>
      <c r="M611" s="151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  <c r="AA611" s="151"/>
      <c r="AB611" s="151"/>
      <c r="AC611" s="151"/>
      <c r="AD611" s="151"/>
      <c r="AE611" s="151"/>
      <c r="AF611" s="151"/>
      <c r="AG611" s="151"/>
      <c r="AH611" s="151"/>
      <c r="AI611" s="151"/>
      <c r="AJ611" s="151"/>
      <c r="AK611" s="151"/>
      <c r="AY611" s="151"/>
      <c r="AZ611" s="151"/>
      <c r="BA611" s="151"/>
      <c r="BB611" s="151"/>
    </row>
    <row r="612" ht="15.75" customHeight="1">
      <c r="B612" s="151"/>
      <c r="C612" s="151"/>
      <c r="D612" s="151"/>
      <c r="E612" s="151"/>
      <c r="F612" s="151"/>
      <c r="G612" s="151"/>
      <c r="H612" s="151"/>
      <c r="I612" s="151"/>
      <c r="J612" s="151"/>
      <c r="K612" s="151"/>
      <c r="L612" s="151"/>
      <c r="M612" s="151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  <c r="AA612" s="151"/>
      <c r="AB612" s="151"/>
      <c r="AC612" s="151"/>
      <c r="AD612" s="151"/>
      <c r="AE612" s="151"/>
      <c r="AF612" s="151"/>
      <c r="AG612" s="151"/>
      <c r="AH612" s="151"/>
      <c r="AI612" s="151"/>
      <c r="AJ612" s="151"/>
      <c r="AK612" s="151"/>
      <c r="AY612" s="151"/>
      <c r="AZ612" s="151"/>
      <c r="BA612" s="151"/>
      <c r="BB612" s="151"/>
    </row>
    <row r="613" ht="15.75" customHeight="1">
      <c r="B613" s="151"/>
      <c r="C613" s="151"/>
      <c r="D613" s="151"/>
      <c r="E613" s="151"/>
      <c r="F613" s="151"/>
      <c r="G613" s="151"/>
      <c r="H613" s="151"/>
      <c r="I613" s="151"/>
      <c r="J613" s="151"/>
      <c r="K613" s="151"/>
      <c r="L613" s="151"/>
      <c r="M613" s="151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  <c r="AA613" s="151"/>
      <c r="AB613" s="151"/>
      <c r="AC613" s="151"/>
      <c r="AD613" s="151"/>
      <c r="AE613" s="151"/>
      <c r="AF613" s="151"/>
      <c r="AG613" s="151"/>
      <c r="AH613" s="151"/>
      <c r="AI613" s="151"/>
      <c r="AJ613" s="151"/>
      <c r="AK613" s="151"/>
      <c r="AY613" s="151"/>
      <c r="AZ613" s="151"/>
      <c r="BA613" s="151"/>
      <c r="BB613" s="151"/>
    </row>
    <row r="614" ht="15.75" customHeight="1">
      <c r="B614" s="151"/>
      <c r="C614" s="151"/>
      <c r="D614" s="151"/>
      <c r="E614" s="151"/>
      <c r="F614" s="151"/>
      <c r="G614" s="151"/>
      <c r="H614" s="151"/>
      <c r="I614" s="151"/>
      <c r="J614" s="151"/>
      <c r="K614" s="151"/>
      <c r="L614" s="151"/>
      <c r="M614" s="151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  <c r="AA614" s="151"/>
      <c r="AB614" s="151"/>
      <c r="AC614" s="151"/>
      <c r="AD614" s="151"/>
      <c r="AE614" s="151"/>
      <c r="AF614" s="151"/>
      <c r="AG614" s="151"/>
      <c r="AH614" s="151"/>
      <c r="AI614" s="151"/>
      <c r="AJ614" s="151"/>
      <c r="AK614" s="151"/>
      <c r="AY614" s="151"/>
      <c r="AZ614" s="151"/>
      <c r="BA614" s="151"/>
      <c r="BB614" s="151"/>
    </row>
    <row r="615" ht="15.75" customHeight="1">
      <c r="B615" s="151"/>
      <c r="C615" s="151"/>
      <c r="D615" s="151"/>
      <c r="E615" s="151"/>
      <c r="F615" s="151"/>
      <c r="G615" s="151"/>
      <c r="H615" s="151"/>
      <c r="I615" s="151"/>
      <c r="J615" s="151"/>
      <c r="K615" s="151"/>
      <c r="L615" s="151"/>
      <c r="M615" s="151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  <c r="AA615" s="151"/>
      <c r="AB615" s="151"/>
      <c r="AC615" s="151"/>
      <c r="AD615" s="151"/>
      <c r="AE615" s="151"/>
      <c r="AF615" s="151"/>
      <c r="AG615" s="151"/>
      <c r="AH615" s="151"/>
      <c r="AI615" s="151"/>
      <c r="AJ615" s="151"/>
      <c r="AK615" s="151"/>
      <c r="AY615" s="151"/>
      <c r="AZ615" s="151"/>
      <c r="BA615" s="151"/>
      <c r="BB615" s="151"/>
    </row>
    <row r="616" ht="15.75" customHeight="1">
      <c r="B616" s="151"/>
      <c r="C616" s="151"/>
      <c r="D616" s="151"/>
      <c r="E616" s="151"/>
      <c r="F616" s="151"/>
      <c r="G616" s="151"/>
      <c r="H616" s="151"/>
      <c r="I616" s="151"/>
      <c r="J616" s="151"/>
      <c r="K616" s="151"/>
      <c r="L616" s="151"/>
      <c r="M616" s="151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  <c r="AA616" s="151"/>
      <c r="AB616" s="151"/>
      <c r="AC616" s="151"/>
      <c r="AD616" s="151"/>
      <c r="AE616" s="151"/>
      <c r="AF616" s="151"/>
      <c r="AG616" s="151"/>
      <c r="AH616" s="151"/>
      <c r="AI616" s="151"/>
      <c r="AJ616" s="151"/>
      <c r="AK616" s="151"/>
      <c r="AY616" s="151"/>
      <c r="AZ616" s="151"/>
      <c r="BA616" s="151"/>
      <c r="BB616" s="151"/>
    </row>
    <row r="617" ht="15.75" customHeight="1">
      <c r="B617" s="151"/>
      <c r="C617" s="151"/>
      <c r="D617" s="151"/>
      <c r="E617" s="151"/>
      <c r="F617" s="151"/>
      <c r="G617" s="151"/>
      <c r="H617" s="151"/>
      <c r="I617" s="151"/>
      <c r="J617" s="151"/>
      <c r="K617" s="151"/>
      <c r="L617" s="151"/>
      <c r="M617" s="151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  <c r="AA617" s="151"/>
      <c r="AB617" s="151"/>
      <c r="AC617" s="151"/>
      <c r="AD617" s="151"/>
      <c r="AE617" s="151"/>
      <c r="AF617" s="151"/>
      <c r="AG617" s="151"/>
      <c r="AH617" s="151"/>
      <c r="AI617" s="151"/>
      <c r="AJ617" s="151"/>
      <c r="AK617" s="151"/>
      <c r="AY617" s="151"/>
      <c r="AZ617" s="151"/>
      <c r="BA617" s="151"/>
      <c r="BB617" s="151"/>
    </row>
    <row r="618" ht="15.75" customHeight="1">
      <c r="B618" s="151"/>
      <c r="C618" s="151"/>
      <c r="D618" s="151"/>
      <c r="E618" s="151"/>
      <c r="F618" s="151"/>
      <c r="G618" s="151"/>
      <c r="H618" s="151"/>
      <c r="I618" s="151"/>
      <c r="J618" s="151"/>
      <c r="K618" s="151"/>
      <c r="L618" s="151"/>
      <c r="M618" s="151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  <c r="AA618" s="151"/>
      <c r="AB618" s="151"/>
      <c r="AC618" s="151"/>
      <c r="AD618" s="151"/>
      <c r="AE618" s="151"/>
      <c r="AF618" s="151"/>
      <c r="AG618" s="151"/>
      <c r="AH618" s="151"/>
      <c r="AI618" s="151"/>
      <c r="AJ618" s="151"/>
      <c r="AK618" s="151"/>
      <c r="AY618" s="151"/>
      <c r="AZ618" s="151"/>
      <c r="BA618" s="151"/>
      <c r="BB618" s="151"/>
    </row>
    <row r="619" ht="15.75" customHeight="1">
      <c r="B619" s="151"/>
      <c r="C619" s="151"/>
      <c r="D619" s="151"/>
      <c r="E619" s="151"/>
      <c r="F619" s="151"/>
      <c r="G619" s="151"/>
      <c r="H619" s="151"/>
      <c r="I619" s="151"/>
      <c r="J619" s="151"/>
      <c r="K619" s="151"/>
      <c r="L619" s="151"/>
      <c r="M619" s="151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  <c r="AA619" s="151"/>
      <c r="AB619" s="151"/>
      <c r="AC619" s="151"/>
      <c r="AD619" s="151"/>
      <c r="AE619" s="151"/>
      <c r="AF619" s="151"/>
      <c r="AG619" s="151"/>
      <c r="AH619" s="151"/>
      <c r="AI619" s="151"/>
      <c r="AJ619" s="151"/>
      <c r="AK619" s="151"/>
      <c r="AY619" s="151"/>
      <c r="AZ619" s="151"/>
      <c r="BA619" s="151"/>
      <c r="BB619" s="151"/>
    </row>
    <row r="620" ht="15.75" customHeight="1">
      <c r="B620" s="151"/>
      <c r="C620" s="151"/>
      <c r="D620" s="151"/>
      <c r="E620" s="151"/>
      <c r="F620" s="151"/>
      <c r="G620" s="151"/>
      <c r="H620" s="151"/>
      <c r="I620" s="151"/>
      <c r="J620" s="151"/>
      <c r="K620" s="151"/>
      <c r="L620" s="151"/>
      <c r="M620" s="151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  <c r="AA620" s="151"/>
      <c r="AB620" s="151"/>
      <c r="AC620" s="151"/>
      <c r="AD620" s="151"/>
      <c r="AE620" s="151"/>
      <c r="AF620" s="151"/>
      <c r="AG620" s="151"/>
      <c r="AH620" s="151"/>
      <c r="AI620" s="151"/>
      <c r="AJ620" s="151"/>
      <c r="AK620" s="151"/>
      <c r="AY620" s="151"/>
      <c r="AZ620" s="151"/>
      <c r="BA620" s="151"/>
      <c r="BB620" s="151"/>
    </row>
    <row r="621" ht="15.75" customHeight="1">
      <c r="B621" s="151"/>
      <c r="C621" s="151"/>
      <c r="D621" s="151"/>
      <c r="E621" s="151"/>
      <c r="F621" s="151"/>
      <c r="G621" s="151"/>
      <c r="H621" s="151"/>
      <c r="I621" s="151"/>
      <c r="J621" s="151"/>
      <c r="K621" s="151"/>
      <c r="L621" s="151"/>
      <c r="M621" s="151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  <c r="AA621" s="151"/>
      <c r="AB621" s="151"/>
      <c r="AC621" s="151"/>
      <c r="AD621" s="151"/>
      <c r="AE621" s="151"/>
      <c r="AF621" s="151"/>
      <c r="AG621" s="151"/>
      <c r="AH621" s="151"/>
      <c r="AI621" s="151"/>
      <c r="AJ621" s="151"/>
      <c r="AK621" s="151"/>
      <c r="AY621" s="151"/>
      <c r="AZ621" s="151"/>
      <c r="BA621" s="151"/>
      <c r="BB621" s="151"/>
    </row>
    <row r="622" ht="15.75" customHeight="1">
      <c r="B622" s="151"/>
      <c r="C622" s="151"/>
      <c r="D622" s="151"/>
      <c r="E622" s="151"/>
      <c r="F622" s="151"/>
      <c r="G622" s="151"/>
      <c r="H622" s="151"/>
      <c r="I622" s="151"/>
      <c r="J622" s="151"/>
      <c r="K622" s="151"/>
      <c r="L622" s="151"/>
      <c r="M622" s="151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  <c r="AA622" s="151"/>
      <c r="AB622" s="151"/>
      <c r="AC622" s="151"/>
      <c r="AD622" s="151"/>
      <c r="AE622" s="151"/>
      <c r="AF622" s="151"/>
      <c r="AG622" s="151"/>
      <c r="AH622" s="151"/>
      <c r="AI622" s="151"/>
      <c r="AJ622" s="151"/>
      <c r="AK622" s="151"/>
      <c r="AY622" s="151"/>
      <c r="AZ622" s="151"/>
      <c r="BA622" s="151"/>
      <c r="BB622" s="151"/>
    </row>
    <row r="623" ht="15.75" customHeight="1">
      <c r="B623" s="151"/>
      <c r="C623" s="151"/>
      <c r="D623" s="151"/>
      <c r="E623" s="151"/>
      <c r="F623" s="151"/>
      <c r="G623" s="151"/>
      <c r="H623" s="151"/>
      <c r="I623" s="151"/>
      <c r="J623" s="151"/>
      <c r="K623" s="151"/>
      <c r="L623" s="151"/>
      <c r="M623" s="151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  <c r="AA623" s="151"/>
      <c r="AB623" s="151"/>
      <c r="AC623" s="151"/>
      <c r="AD623" s="151"/>
      <c r="AE623" s="151"/>
      <c r="AF623" s="151"/>
      <c r="AG623" s="151"/>
      <c r="AH623" s="151"/>
      <c r="AI623" s="151"/>
      <c r="AJ623" s="151"/>
      <c r="AK623" s="151"/>
      <c r="AY623" s="151"/>
      <c r="AZ623" s="151"/>
      <c r="BA623" s="151"/>
      <c r="BB623" s="151"/>
    </row>
    <row r="624" ht="15.75" customHeight="1">
      <c r="B624" s="151"/>
      <c r="C624" s="151"/>
      <c r="D624" s="151"/>
      <c r="E624" s="151"/>
      <c r="F624" s="151"/>
      <c r="G624" s="151"/>
      <c r="H624" s="151"/>
      <c r="I624" s="151"/>
      <c r="J624" s="151"/>
      <c r="K624" s="151"/>
      <c r="L624" s="151"/>
      <c r="M624" s="151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  <c r="AA624" s="151"/>
      <c r="AB624" s="151"/>
      <c r="AC624" s="151"/>
      <c r="AD624" s="151"/>
      <c r="AE624" s="151"/>
      <c r="AF624" s="151"/>
      <c r="AG624" s="151"/>
      <c r="AH624" s="151"/>
      <c r="AI624" s="151"/>
      <c r="AJ624" s="151"/>
      <c r="AK624" s="151"/>
      <c r="AY624" s="151"/>
      <c r="AZ624" s="151"/>
      <c r="BA624" s="151"/>
      <c r="BB624" s="151"/>
    </row>
    <row r="625" ht="15.75" customHeight="1">
      <c r="B625" s="151"/>
      <c r="C625" s="151"/>
      <c r="D625" s="151"/>
      <c r="E625" s="151"/>
      <c r="F625" s="151"/>
      <c r="G625" s="151"/>
      <c r="H625" s="151"/>
      <c r="I625" s="151"/>
      <c r="J625" s="151"/>
      <c r="K625" s="151"/>
      <c r="L625" s="151"/>
      <c r="M625" s="151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  <c r="AA625" s="151"/>
      <c r="AB625" s="151"/>
      <c r="AC625" s="151"/>
      <c r="AD625" s="151"/>
      <c r="AE625" s="151"/>
      <c r="AF625" s="151"/>
      <c r="AG625" s="151"/>
      <c r="AH625" s="151"/>
      <c r="AI625" s="151"/>
      <c r="AJ625" s="151"/>
      <c r="AK625" s="151"/>
      <c r="AY625" s="151"/>
      <c r="AZ625" s="151"/>
      <c r="BA625" s="151"/>
      <c r="BB625" s="151"/>
    </row>
    <row r="626" ht="15.75" customHeight="1">
      <c r="B626" s="151"/>
      <c r="C626" s="151"/>
      <c r="D626" s="151"/>
      <c r="E626" s="151"/>
      <c r="F626" s="151"/>
      <c r="G626" s="151"/>
      <c r="H626" s="151"/>
      <c r="I626" s="151"/>
      <c r="J626" s="151"/>
      <c r="K626" s="151"/>
      <c r="L626" s="151"/>
      <c r="M626" s="151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  <c r="AA626" s="151"/>
      <c r="AB626" s="151"/>
      <c r="AC626" s="151"/>
      <c r="AD626" s="151"/>
      <c r="AE626" s="151"/>
      <c r="AF626" s="151"/>
      <c r="AG626" s="151"/>
      <c r="AH626" s="151"/>
      <c r="AI626" s="151"/>
      <c r="AJ626" s="151"/>
      <c r="AK626" s="151"/>
      <c r="AY626" s="151"/>
      <c r="AZ626" s="151"/>
      <c r="BA626" s="151"/>
      <c r="BB626" s="151"/>
    </row>
    <row r="627" ht="15.75" customHeight="1">
      <c r="B627" s="151"/>
      <c r="C627" s="151"/>
      <c r="D627" s="151"/>
      <c r="E627" s="151"/>
      <c r="F627" s="151"/>
      <c r="G627" s="151"/>
      <c r="H627" s="151"/>
      <c r="I627" s="151"/>
      <c r="J627" s="151"/>
      <c r="K627" s="151"/>
      <c r="L627" s="151"/>
      <c r="M627" s="151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  <c r="AA627" s="151"/>
      <c r="AB627" s="151"/>
      <c r="AC627" s="151"/>
      <c r="AD627" s="151"/>
      <c r="AE627" s="151"/>
      <c r="AF627" s="151"/>
      <c r="AG627" s="151"/>
      <c r="AH627" s="151"/>
      <c r="AI627" s="151"/>
      <c r="AJ627" s="151"/>
      <c r="AK627" s="151"/>
      <c r="AY627" s="151"/>
      <c r="AZ627" s="151"/>
      <c r="BA627" s="151"/>
      <c r="BB627" s="151"/>
    </row>
    <row r="628" ht="15.75" customHeight="1">
      <c r="B628" s="151"/>
      <c r="C628" s="151"/>
      <c r="D628" s="151"/>
      <c r="E628" s="151"/>
      <c r="F628" s="151"/>
      <c r="G628" s="151"/>
      <c r="H628" s="151"/>
      <c r="I628" s="151"/>
      <c r="J628" s="151"/>
      <c r="K628" s="151"/>
      <c r="L628" s="151"/>
      <c r="M628" s="151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  <c r="AA628" s="151"/>
      <c r="AB628" s="151"/>
      <c r="AC628" s="151"/>
      <c r="AD628" s="151"/>
      <c r="AE628" s="151"/>
      <c r="AF628" s="151"/>
      <c r="AG628" s="151"/>
      <c r="AH628" s="151"/>
      <c r="AI628" s="151"/>
      <c r="AJ628" s="151"/>
      <c r="AK628" s="151"/>
      <c r="AY628" s="151"/>
      <c r="AZ628" s="151"/>
      <c r="BA628" s="151"/>
      <c r="BB628" s="151"/>
    </row>
    <row r="629" ht="15.75" customHeight="1">
      <c r="B629" s="151"/>
      <c r="C629" s="151"/>
      <c r="D629" s="151"/>
      <c r="E629" s="151"/>
      <c r="F629" s="151"/>
      <c r="G629" s="151"/>
      <c r="H629" s="151"/>
      <c r="I629" s="151"/>
      <c r="J629" s="151"/>
      <c r="K629" s="151"/>
      <c r="L629" s="151"/>
      <c r="M629" s="151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  <c r="AA629" s="151"/>
      <c r="AB629" s="151"/>
      <c r="AC629" s="151"/>
      <c r="AD629" s="151"/>
      <c r="AE629" s="151"/>
      <c r="AF629" s="151"/>
      <c r="AG629" s="151"/>
      <c r="AH629" s="151"/>
      <c r="AI629" s="151"/>
      <c r="AJ629" s="151"/>
      <c r="AK629" s="151"/>
      <c r="AY629" s="151"/>
      <c r="AZ629" s="151"/>
      <c r="BA629" s="151"/>
      <c r="BB629" s="151"/>
    </row>
    <row r="630" ht="15.75" customHeight="1">
      <c r="B630" s="151"/>
      <c r="C630" s="151"/>
      <c r="D630" s="151"/>
      <c r="E630" s="151"/>
      <c r="F630" s="151"/>
      <c r="G630" s="151"/>
      <c r="H630" s="151"/>
      <c r="I630" s="151"/>
      <c r="J630" s="151"/>
      <c r="K630" s="151"/>
      <c r="L630" s="151"/>
      <c r="M630" s="151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  <c r="AA630" s="151"/>
      <c r="AB630" s="151"/>
      <c r="AC630" s="151"/>
      <c r="AD630" s="151"/>
      <c r="AE630" s="151"/>
      <c r="AF630" s="151"/>
      <c r="AG630" s="151"/>
      <c r="AH630" s="151"/>
      <c r="AI630" s="151"/>
      <c r="AJ630" s="151"/>
      <c r="AK630" s="151"/>
      <c r="AY630" s="151"/>
      <c r="AZ630" s="151"/>
      <c r="BA630" s="151"/>
      <c r="BB630" s="151"/>
    </row>
    <row r="631" ht="15.75" customHeight="1">
      <c r="B631" s="151"/>
      <c r="C631" s="151"/>
      <c r="D631" s="151"/>
      <c r="E631" s="151"/>
      <c r="F631" s="151"/>
      <c r="G631" s="151"/>
      <c r="H631" s="151"/>
      <c r="I631" s="151"/>
      <c r="J631" s="151"/>
      <c r="K631" s="151"/>
      <c r="L631" s="151"/>
      <c r="M631" s="151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  <c r="AA631" s="151"/>
      <c r="AB631" s="151"/>
      <c r="AC631" s="151"/>
      <c r="AD631" s="151"/>
      <c r="AE631" s="151"/>
      <c r="AF631" s="151"/>
      <c r="AG631" s="151"/>
      <c r="AH631" s="151"/>
      <c r="AI631" s="151"/>
      <c r="AJ631" s="151"/>
      <c r="AK631" s="151"/>
      <c r="AY631" s="151"/>
      <c r="AZ631" s="151"/>
      <c r="BA631" s="151"/>
      <c r="BB631" s="151"/>
    </row>
    <row r="632" ht="15.75" customHeight="1">
      <c r="B632" s="151"/>
      <c r="C632" s="151"/>
      <c r="D632" s="151"/>
      <c r="E632" s="151"/>
      <c r="F632" s="151"/>
      <c r="G632" s="151"/>
      <c r="H632" s="151"/>
      <c r="I632" s="151"/>
      <c r="J632" s="151"/>
      <c r="K632" s="151"/>
      <c r="L632" s="151"/>
      <c r="M632" s="151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  <c r="AA632" s="151"/>
      <c r="AB632" s="151"/>
      <c r="AC632" s="151"/>
      <c r="AD632" s="151"/>
      <c r="AE632" s="151"/>
      <c r="AF632" s="151"/>
      <c r="AG632" s="151"/>
      <c r="AH632" s="151"/>
      <c r="AI632" s="151"/>
      <c r="AJ632" s="151"/>
      <c r="AK632" s="151"/>
      <c r="AY632" s="151"/>
      <c r="AZ632" s="151"/>
      <c r="BA632" s="151"/>
      <c r="BB632" s="151"/>
    </row>
    <row r="633" ht="15.75" customHeight="1">
      <c r="B633" s="151"/>
      <c r="C633" s="151"/>
      <c r="D633" s="151"/>
      <c r="E633" s="151"/>
      <c r="F633" s="151"/>
      <c r="G633" s="151"/>
      <c r="H633" s="151"/>
      <c r="I633" s="151"/>
      <c r="J633" s="151"/>
      <c r="K633" s="151"/>
      <c r="L633" s="151"/>
      <c r="M633" s="151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  <c r="AA633" s="151"/>
      <c r="AB633" s="151"/>
      <c r="AC633" s="151"/>
      <c r="AD633" s="151"/>
      <c r="AE633" s="151"/>
      <c r="AF633" s="151"/>
      <c r="AG633" s="151"/>
      <c r="AH633" s="151"/>
      <c r="AI633" s="151"/>
      <c r="AJ633" s="151"/>
      <c r="AK633" s="151"/>
      <c r="AY633" s="151"/>
      <c r="AZ633" s="151"/>
      <c r="BA633" s="151"/>
      <c r="BB633" s="151"/>
    </row>
    <row r="634" ht="15.75" customHeight="1">
      <c r="B634" s="151"/>
      <c r="C634" s="151"/>
      <c r="D634" s="151"/>
      <c r="E634" s="151"/>
      <c r="F634" s="151"/>
      <c r="G634" s="151"/>
      <c r="H634" s="151"/>
      <c r="I634" s="151"/>
      <c r="J634" s="151"/>
      <c r="K634" s="151"/>
      <c r="L634" s="151"/>
      <c r="M634" s="151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  <c r="AA634" s="151"/>
      <c r="AB634" s="151"/>
      <c r="AC634" s="151"/>
      <c r="AD634" s="151"/>
      <c r="AE634" s="151"/>
      <c r="AF634" s="151"/>
      <c r="AG634" s="151"/>
      <c r="AH634" s="151"/>
      <c r="AI634" s="151"/>
      <c r="AJ634" s="151"/>
      <c r="AK634" s="151"/>
      <c r="AY634" s="151"/>
      <c r="AZ634" s="151"/>
      <c r="BA634" s="151"/>
      <c r="BB634" s="151"/>
    </row>
    <row r="635" ht="15.75" customHeight="1">
      <c r="B635" s="151"/>
      <c r="C635" s="151"/>
      <c r="D635" s="151"/>
      <c r="E635" s="151"/>
      <c r="F635" s="151"/>
      <c r="G635" s="151"/>
      <c r="H635" s="151"/>
      <c r="I635" s="151"/>
      <c r="J635" s="151"/>
      <c r="K635" s="151"/>
      <c r="L635" s="151"/>
      <c r="M635" s="151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  <c r="AA635" s="151"/>
      <c r="AB635" s="151"/>
      <c r="AC635" s="151"/>
      <c r="AD635" s="151"/>
      <c r="AE635" s="151"/>
      <c r="AF635" s="151"/>
      <c r="AG635" s="151"/>
      <c r="AH635" s="151"/>
      <c r="AI635" s="151"/>
      <c r="AJ635" s="151"/>
      <c r="AK635" s="151"/>
      <c r="AY635" s="151"/>
      <c r="AZ635" s="151"/>
      <c r="BA635" s="151"/>
      <c r="BB635" s="151"/>
    </row>
    <row r="636" ht="15.75" customHeight="1">
      <c r="B636" s="151"/>
      <c r="C636" s="151"/>
      <c r="D636" s="151"/>
      <c r="E636" s="151"/>
      <c r="F636" s="151"/>
      <c r="G636" s="151"/>
      <c r="H636" s="151"/>
      <c r="I636" s="151"/>
      <c r="J636" s="151"/>
      <c r="K636" s="151"/>
      <c r="L636" s="151"/>
      <c r="M636" s="151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  <c r="AA636" s="151"/>
      <c r="AB636" s="151"/>
      <c r="AC636" s="151"/>
      <c r="AD636" s="151"/>
      <c r="AE636" s="151"/>
      <c r="AF636" s="151"/>
      <c r="AG636" s="151"/>
      <c r="AH636" s="151"/>
      <c r="AI636" s="151"/>
      <c r="AJ636" s="151"/>
      <c r="AK636" s="151"/>
      <c r="AY636" s="151"/>
      <c r="AZ636" s="151"/>
      <c r="BA636" s="151"/>
      <c r="BB636" s="151"/>
    </row>
    <row r="637" ht="15.75" customHeight="1">
      <c r="B637" s="151"/>
      <c r="C637" s="151"/>
      <c r="D637" s="151"/>
      <c r="E637" s="151"/>
      <c r="F637" s="151"/>
      <c r="G637" s="151"/>
      <c r="H637" s="151"/>
      <c r="I637" s="151"/>
      <c r="J637" s="151"/>
      <c r="K637" s="151"/>
      <c r="L637" s="151"/>
      <c r="M637" s="151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  <c r="AA637" s="151"/>
      <c r="AB637" s="151"/>
      <c r="AC637" s="151"/>
      <c r="AD637" s="151"/>
      <c r="AE637" s="151"/>
      <c r="AF637" s="151"/>
      <c r="AG637" s="151"/>
      <c r="AH637" s="151"/>
      <c r="AI637" s="151"/>
      <c r="AJ637" s="151"/>
      <c r="AK637" s="151"/>
      <c r="AY637" s="151"/>
      <c r="AZ637" s="151"/>
      <c r="BA637" s="151"/>
      <c r="BB637" s="151"/>
    </row>
    <row r="638" ht="15.75" customHeight="1">
      <c r="B638" s="151"/>
      <c r="C638" s="151"/>
      <c r="D638" s="151"/>
      <c r="E638" s="151"/>
      <c r="F638" s="151"/>
      <c r="G638" s="151"/>
      <c r="H638" s="151"/>
      <c r="I638" s="151"/>
      <c r="J638" s="151"/>
      <c r="K638" s="151"/>
      <c r="L638" s="151"/>
      <c r="M638" s="151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  <c r="AA638" s="151"/>
      <c r="AB638" s="151"/>
      <c r="AC638" s="151"/>
      <c r="AD638" s="151"/>
      <c r="AE638" s="151"/>
      <c r="AF638" s="151"/>
      <c r="AG638" s="151"/>
      <c r="AH638" s="151"/>
      <c r="AI638" s="151"/>
      <c r="AJ638" s="151"/>
      <c r="AK638" s="151"/>
      <c r="AY638" s="151"/>
      <c r="AZ638" s="151"/>
      <c r="BA638" s="151"/>
      <c r="BB638" s="151"/>
    </row>
    <row r="639" ht="15.75" customHeight="1">
      <c r="B639" s="151"/>
      <c r="C639" s="151"/>
      <c r="D639" s="151"/>
      <c r="E639" s="151"/>
      <c r="F639" s="151"/>
      <c r="G639" s="151"/>
      <c r="H639" s="151"/>
      <c r="I639" s="151"/>
      <c r="J639" s="151"/>
      <c r="K639" s="151"/>
      <c r="L639" s="151"/>
      <c r="M639" s="151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  <c r="AA639" s="151"/>
      <c r="AB639" s="151"/>
      <c r="AC639" s="151"/>
      <c r="AD639" s="151"/>
      <c r="AE639" s="151"/>
      <c r="AF639" s="151"/>
      <c r="AG639" s="151"/>
      <c r="AH639" s="151"/>
      <c r="AI639" s="151"/>
      <c r="AJ639" s="151"/>
      <c r="AK639" s="151"/>
      <c r="AY639" s="151"/>
      <c r="AZ639" s="151"/>
      <c r="BA639" s="151"/>
      <c r="BB639" s="151"/>
    </row>
    <row r="640" ht="15.75" customHeight="1">
      <c r="B640" s="151"/>
      <c r="C640" s="151"/>
      <c r="D640" s="151"/>
      <c r="E640" s="151"/>
      <c r="F640" s="151"/>
      <c r="G640" s="151"/>
      <c r="H640" s="151"/>
      <c r="I640" s="151"/>
      <c r="J640" s="151"/>
      <c r="K640" s="151"/>
      <c r="L640" s="151"/>
      <c r="M640" s="151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  <c r="AA640" s="151"/>
      <c r="AB640" s="151"/>
      <c r="AC640" s="151"/>
      <c r="AD640" s="151"/>
      <c r="AE640" s="151"/>
      <c r="AF640" s="151"/>
      <c r="AG640" s="151"/>
      <c r="AH640" s="151"/>
      <c r="AI640" s="151"/>
      <c r="AJ640" s="151"/>
      <c r="AK640" s="151"/>
      <c r="AY640" s="151"/>
      <c r="AZ640" s="151"/>
      <c r="BA640" s="151"/>
      <c r="BB640" s="151"/>
    </row>
    <row r="641" ht="15.75" customHeight="1">
      <c r="B641" s="151"/>
      <c r="C641" s="151"/>
      <c r="D641" s="151"/>
      <c r="E641" s="151"/>
      <c r="F641" s="151"/>
      <c r="G641" s="151"/>
      <c r="H641" s="151"/>
      <c r="I641" s="151"/>
      <c r="J641" s="151"/>
      <c r="K641" s="151"/>
      <c r="L641" s="151"/>
      <c r="M641" s="151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  <c r="AA641" s="151"/>
      <c r="AB641" s="151"/>
      <c r="AC641" s="151"/>
      <c r="AD641" s="151"/>
      <c r="AE641" s="151"/>
      <c r="AF641" s="151"/>
      <c r="AG641" s="151"/>
      <c r="AH641" s="151"/>
      <c r="AI641" s="151"/>
      <c r="AJ641" s="151"/>
      <c r="AK641" s="151"/>
      <c r="AY641" s="151"/>
      <c r="AZ641" s="151"/>
      <c r="BA641" s="151"/>
      <c r="BB641" s="151"/>
    </row>
    <row r="642" ht="15.75" customHeight="1">
      <c r="B642" s="151"/>
      <c r="C642" s="151"/>
      <c r="D642" s="151"/>
      <c r="E642" s="151"/>
      <c r="F642" s="151"/>
      <c r="G642" s="151"/>
      <c r="H642" s="151"/>
      <c r="I642" s="151"/>
      <c r="J642" s="151"/>
      <c r="K642" s="151"/>
      <c r="L642" s="151"/>
      <c r="M642" s="151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  <c r="AA642" s="151"/>
      <c r="AB642" s="151"/>
      <c r="AC642" s="151"/>
      <c r="AD642" s="151"/>
      <c r="AE642" s="151"/>
      <c r="AF642" s="151"/>
      <c r="AG642" s="151"/>
      <c r="AH642" s="151"/>
      <c r="AI642" s="151"/>
      <c r="AJ642" s="151"/>
      <c r="AK642" s="151"/>
      <c r="AY642" s="151"/>
      <c r="AZ642" s="151"/>
      <c r="BA642" s="151"/>
      <c r="BB642" s="151"/>
    </row>
    <row r="643" ht="15.75" customHeight="1">
      <c r="B643" s="151"/>
      <c r="C643" s="151"/>
      <c r="D643" s="151"/>
      <c r="E643" s="151"/>
      <c r="F643" s="151"/>
      <c r="G643" s="151"/>
      <c r="H643" s="151"/>
      <c r="I643" s="151"/>
      <c r="J643" s="151"/>
      <c r="K643" s="151"/>
      <c r="L643" s="151"/>
      <c r="M643" s="151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  <c r="AA643" s="151"/>
      <c r="AB643" s="151"/>
      <c r="AC643" s="151"/>
      <c r="AD643" s="151"/>
      <c r="AE643" s="151"/>
      <c r="AF643" s="151"/>
      <c r="AG643" s="151"/>
      <c r="AH643" s="151"/>
      <c r="AI643" s="151"/>
      <c r="AJ643" s="151"/>
      <c r="AK643" s="151"/>
      <c r="AY643" s="151"/>
      <c r="AZ643" s="151"/>
      <c r="BA643" s="151"/>
      <c r="BB643" s="151"/>
    </row>
    <row r="644" ht="15.75" customHeight="1">
      <c r="B644" s="151"/>
      <c r="C644" s="151"/>
      <c r="D644" s="151"/>
      <c r="E644" s="151"/>
      <c r="F644" s="151"/>
      <c r="G644" s="151"/>
      <c r="H644" s="151"/>
      <c r="I644" s="151"/>
      <c r="J644" s="151"/>
      <c r="K644" s="151"/>
      <c r="L644" s="151"/>
      <c r="M644" s="151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  <c r="AA644" s="151"/>
      <c r="AB644" s="151"/>
      <c r="AC644" s="151"/>
      <c r="AD644" s="151"/>
      <c r="AE644" s="151"/>
      <c r="AF644" s="151"/>
      <c r="AG644" s="151"/>
      <c r="AH644" s="151"/>
      <c r="AI644" s="151"/>
      <c r="AJ644" s="151"/>
      <c r="AK644" s="151"/>
      <c r="AY644" s="151"/>
      <c r="AZ644" s="151"/>
      <c r="BA644" s="151"/>
      <c r="BB644" s="151"/>
    </row>
    <row r="645" ht="15.75" customHeight="1">
      <c r="B645" s="151"/>
      <c r="C645" s="151"/>
      <c r="D645" s="151"/>
      <c r="E645" s="151"/>
      <c r="F645" s="151"/>
      <c r="G645" s="151"/>
      <c r="H645" s="151"/>
      <c r="I645" s="151"/>
      <c r="J645" s="151"/>
      <c r="K645" s="151"/>
      <c r="L645" s="151"/>
      <c r="M645" s="151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  <c r="AA645" s="151"/>
      <c r="AB645" s="151"/>
      <c r="AC645" s="151"/>
      <c r="AD645" s="151"/>
      <c r="AE645" s="151"/>
      <c r="AF645" s="151"/>
      <c r="AG645" s="151"/>
      <c r="AH645" s="151"/>
      <c r="AI645" s="151"/>
      <c r="AJ645" s="151"/>
      <c r="AK645" s="151"/>
      <c r="AY645" s="151"/>
      <c r="AZ645" s="151"/>
      <c r="BA645" s="151"/>
      <c r="BB645" s="151"/>
    </row>
    <row r="646" ht="15.75" customHeight="1">
      <c r="B646" s="151"/>
      <c r="C646" s="151"/>
      <c r="D646" s="151"/>
      <c r="E646" s="151"/>
      <c r="F646" s="151"/>
      <c r="G646" s="151"/>
      <c r="H646" s="151"/>
      <c r="I646" s="151"/>
      <c r="J646" s="151"/>
      <c r="K646" s="151"/>
      <c r="L646" s="151"/>
      <c r="M646" s="151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  <c r="AA646" s="151"/>
      <c r="AB646" s="151"/>
      <c r="AC646" s="151"/>
      <c r="AD646" s="151"/>
      <c r="AE646" s="151"/>
      <c r="AF646" s="151"/>
      <c r="AG646" s="151"/>
      <c r="AH646" s="151"/>
      <c r="AI646" s="151"/>
      <c r="AJ646" s="151"/>
      <c r="AK646" s="151"/>
      <c r="AY646" s="151"/>
      <c r="AZ646" s="151"/>
      <c r="BA646" s="151"/>
      <c r="BB646" s="151"/>
    </row>
    <row r="647" ht="15.75" customHeight="1">
      <c r="B647" s="151"/>
      <c r="C647" s="151"/>
      <c r="D647" s="151"/>
      <c r="E647" s="151"/>
      <c r="F647" s="151"/>
      <c r="G647" s="151"/>
      <c r="H647" s="151"/>
      <c r="I647" s="151"/>
      <c r="J647" s="151"/>
      <c r="K647" s="151"/>
      <c r="L647" s="151"/>
      <c r="M647" s="151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  <c r="AA647" s="151"/>
      <c r="AB647" s="151"/>
      <c r="AC647" s="151"/>
      <c r="AD647" s="151"/>
      <c r="AE647" s="151"/>
      <c r="AF647" s="151"/>
      <c r="AG647" s="151"/>
      <c r="AH647" s="151"/>
      <c r="AI647" s="151"/>
      <c r="AJ647" s="151"/>
      <c r="AK647" s="151"/>
      <c r="AY647" s="151"/>
      <c r="AZ647" s="151"/>
      <c r="BA647" s="151"/>
      <c r="BB647" s="151"/>
    </row>
    <row r="648" ht="15.75" customHeight="1">
      <c r="B648" s="151"/>
      <c r="C648" s="151"/>
      <c r="D648" s="151"/>
      <c r="E648" s="151"/>
      <c r="F648" s="151"/>
      <c r="G648" s="151"/>
      <c r="H648" s="151"/>
      <c r="I648" s="151"/>
      <c r="J648" s="151"/>
      <c r="K648" s="151"/>
      <c r="L648" s="151"/>
      <c r="M648" s="151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  <c r="AA648" s="151"/>
      <c r="AB648" s="151"/>
      <c r="AC648" s="151"/>
      <c r="AD648" s="151"/>
      <c r="AE648" s="151"/>
      <c r="AF648" s="151"/>
      <c r="AG648" s="151"/>
      <c r="AH648" s="151"/>
      <c r="AI648" s="151"/>
      <c r="AJ648" s="151"/>
      <c r="AK648" s="151"/>
      <c r="AY648" s="151"/>
      <c r="AZ648" s="151"/>
      <c r="BA648" s="151"/>
      <c r="BB648" s="151"/>
    </row>
    <row r="649" ht="15.75" customHeight="1">
      <c r="B649" s="151"/>
      <c r="C649" s="151"/>
      <c r="D649" s="151"/>
      <c r="E649" s="151"/>
      <c r="F649" s="151"/>
      <c r="G649" s="151"/>
      <c r="H649" s="151"/>
      <c r="I649" s="151"/>
      <c r="J649" s="151"/>
      <c r="K649" s="151"/>
      <c r="L649" s="151"/>
      <c r="M649" s="151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  <c r="AA649" s="151"/>
      <c r="AB649" s="151"/>
      <c r="AC649" s="151"/>
      <c r="AD649" s="151"/>
      <c r="AE649" s="151"/>
      <c r="AF649" s="151"/>
      <c r="AG649" s="151"/>
      <c r="AH649" s="151"/>
      <c r="AI649" s="151"/>
      <c r="AJ649" s="151"/>
      <c r="AK649" s="151"/>
      <c r="AY649" s="151"/>
      <c r="AZ649" s="151"/>
      <c r="BA649" s="151"/>
      <c r="BB649" s="151"/>
    </row>
    <row r="650" ht="15.75" customHeight="1">
      <c r="B650" s="151"/>
      <c r="C650" s="151"/>
      <c r="D650" s="151"/>
      <c r="E650" s="151"/>
      <c r="F650" s="151"/>
      <c r="G650" s="151"/>
      <c r="H650" s="151"/>
      <c r="I650" s="151"/>
      <c r="J650" s="151"/>
      <c r="K650" s="151"/>
      <c r="L650" s="151"/>
      <c r="M650" s="151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  <c r="AA650" s="151"/>
      <c r="AB650" s="151"/>
      <c r="AC650" s="151"/>
      <c r="AD650" s="151"/>
      <c r="AE650" s="151"/>
      <c r="AF650" s="151"/>
      <c r="AG650" s="151"/>
      <c r="AH650" s="151"/>
      <c r="AI650" s="151"/>
      <c r="AJ650" s="151"/>
      <c r="AK650" s="151"/>
      <c r="AY650" s="151"/>
      <c r="AZ650" s="151"/>
      <c r="BA650" s="151"/>
      <c r="BB650" s="151"/>
    </row>
    <row r="651" ht="15.75" customHeight="1">
      <c r="B651" s="151"/>
      <c r="C651" s="151"/>
      <c r="D651" s="151"/>
      <c r="E651" s="151"/>
      <c r="F651" s="151"/>
      <c r="G651" s="151"/>
      <c r="H651" s="151"/>
      <c r="I651" s="151"/>
      <c r="J651" s="151"/>
      <c r="K651" s="151"/>
      <c r="L651" s="151"/>
      <c r="M651" s="151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  <c r="AA651" s="151"/>
      <c r="AB651" s="151"/>
      <c r="AC651" s="151"/>
      <c r="AD651" s="151"/>
      <c r="AE651" s="151"/>
      <c r="AF651" s="151"/>
      <c r="AG651" s="151"/>
      <c r="AH651" s="151"/>
      <c r="AI651" s="151"/>
      <c r="AJ651" s="151"/>
      <c r="AK651" s="151"/>
      <c r="AY651" s="151"/>
      <c r="AZ651" s="151"/>
      <c r="BA651" s="151"/>
      <c r="BB651" s="151"/>
    </row>
    <row r="652" ht="15.75" customHeight="1">
      <c r="B652" s="151"/>
      <c r="C652" s="151"/>
      <c r="D652" s="151"/>
      <c r="E652" s="151"/>
      <c r="F652" s="151"/>
      <c r="G652" s="151"/>
      <c r="H652" s="151"/>
      <c r="I652" s="151"/>
      <c r="J652" s="151"/>
      <c r="K652" s="151"/>
      <c r="L652" s="151"/>
      <c r="M652" s="151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  <c r="AA652" s="151"/>
      <c r="AB652" s="151"/>
      <c r="AC652" s="151"/>
      <c r="AD652" s="151"/>
      <c r="AE652" s="151"/>
      <c r="AF652" s="151"/>
      <c r="AG652" s="151"/>
      <c r="AH652" s="151"/>
      <c r="AI652" s="151"/>
      <c r="AJ652" s="151"/>
      <c r="AK652" s="151"/>
      <c r="AY652" s="151"/>
      <c r="AZ652" s="151"/>
      <c r="BA652" s="151"/>
      <c r="BB652" s="151"/>
    </row>
    <row r="653" ht="15.75" customHeight="1">
      <c r="B653" s="151"/>
      <c r="C653" s="151"/>
      <c r="D653" s="151"/>
      <c r="E653" s="151"/>
      <c r="F653" s="151"/>
      <c r="G653" s="151"/>
      <c r="H653" s="151"/>
      <c r="I653" s="151"/>
      <c r="J653" s="151"/>
      <c r="K653" s="151"/>
      <c r="L653" s="151"/>
      <c r="M653" s="151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  <c r="AA653" s="151"/>
      <c r="AB653" s="151"/>
      <c r="AC653" s="151"/>
      <c r="AD653" s="151"/>
      <c r="AE653" s="151"/>
      <c r="AF653" s="151"/>
      <c r="AG653" s="151"/>
      <c r="AH653" s="151"/>
      <c r="AI653" s="151"/>
      <c r="AJ653" s="151"/>
      <c r="AK653" s="151"/>
      <c r="AY653" s="151"/>
      <c r="AZ653" s="151"/>
      <c r="BA653" s="151"/>
      <c r="BB653" s="151"/>
    </row>
    <row r="654" ht="15.75" customHeight="1">
      <c r="B654" s="151"/>
      <c r="C654" s="151"/>
      <c r="D654" s="151"/>
      <c r="E654" s="151"/>
      <c r="F654" s="151"/>
      <c r="G654" s="151"/>
      <c r="H654" s="151"/>
      <c r="I654" s="151"/>
      <c r="J654" s="151"/>
      <c r="K654" s="151"/>
      <c r="L654" s="151"/>
      <c r="M654" s="151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  <c r="AA654" s="151"/>
      <c r="AB654" s="151"/>
      <c r="AC654" s="151"/>
      <c r="AD654" s="151"/>
      <c r="AE654" s="151"/>
      <c r="AF654" s="151"/>
      <c r="AG654" s="151"/>
      <c r="AH654" s="151"/>
      <c r="AI654" s="151"/>
      <c r="AJ654" s="151"/>
      <c r="AK654" s="151"/>
      <c r="AY654" s="151"/>
      <c r="AZ654" s="151"/>
      <c r="BA654" s="151"/>
      <c r="BB654" s="151"/>
    </row>
    <row r="655" ht="15.75" customHeight="1">
      <c r="B655" s="151"/>
      <c r="C655" s="151"/>
      <c r="D655" s="151"/>
      <c r="E655" s="151"/>
      <c r="F655" s="151"/>
      <c r="G655" s="151"/>
      <c r="H655" s="151"/>
      <c r="I655" s="151"/>
      <c r="J655" s="151"/>
      <c r="K655" s="151"/>
      <c r="L655" s="151"/>
      <c r="M655" s="151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  <c r="AA655" s="151"/>
      <c r="AB655" s="151"/>
      <c r="AC655" s="151"/>
      <c r="AD655" s="151"/>
      <c r="AE655" s="151"/>
      <c r="AF655" s="151"/>
      <c r="AG655" s="151"/>
      <c r="AH655" s="151"/>
      <c r="AI655" s="151"/>
      <c r="AJ655" s="151"/>
      <c r="AK655" s="151"/>
      <c r="AY655" s="151"/>
      <c r="AZ655" s="151"/>
      <c r="BA655" s="151"/>
      <c r="BB655" s="151"/>
    </row>
    <row r="656" ht="15.75" customHeight="1">
      <c r="B656" s="151"/>
      <c r="C656" s="151"/>
      <c r="D656" s="151"/>
      <c r="E656" s="151"/>
      <c r="F656" s="151"/>
      <c r="G656" s="151"/>
      <c r="H656" s="151"/>
      <c r="I656" s="151"/>
      <c r="J656" s="151"/>
      <c r="K656" s="151"/>
      <c r="L656" s="151"/>
      <c r="M656" s="151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  <c r="AA656" s="151"/>
      <c r="AB656" s="151"/>
      <c r="AC656" s="151"/>
      <c r="AD656" s="151"/>
      <c r="AE656" s="151"/>
      <c r="AF656" s="151"/>
      <c r="AG656" s="151"/>
      <c r="AH656" s="151"/>
      <c r="AI656" s="151"/>
      <c r="AJ656" s="151"/>
      <c r="AK656" s="151"/>
      <c r="AY656" s="151"/>
      <c r="AZ656" s="151"/>
      <c r="BA656" s="151"/>
      <c r="BB656" s="151"/>
    </row>
    <row r="657" ht="15.75" customHeight="1">
      <c r="B657" s="151"/>
      <c r="C657" s="151"/>
      <c r="D657" s="151"/>
      <c r="E657" s="151"/>
      <c r="F657" s="151"/>
      <c r="G657" s="151"/>
      <c r="H657" s="151"/>
      <c r="I657" s="151"/>
      <c r="J657" s="151"/>
      <c r="K657" s="151"/>
      <c r="L657" s="151"/>
      <c r="M657" s="151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  <c r="AA657" s="151"/>
      <c r="AB657" s="151"/>
      <c r="AC657" s="151"/>
      <c r="AD657" s="151"/>
      <c r="AE657" s="151"/>
      <c r="AF657" s="151"/>
      <c r="AG657" s="151"/>
      <c r="AH657" s="151"/>
      <c r="AI657" s="151"/>
      <c r="AJ657" s="151"/>
      <c r="AK657" s="151"/>
      <c r="AY657" s="151"/>
      <c r="AZ657" s="151"/>
      <c r="BA657" s="151"/>
      <c r="BB657" s="151"/>
    </row>
    <row r="658" ht="15.75" customHeight="1">
      <c r="B658" s="151"/>
      <c r="C658" s="151"/>
      <c r="D658" s="151"/>
      <c r="E658" s="151"/>
      <c r="F658" s="151"/>
      <c r="G658" s="151"/>
      <c r="H658" s="151"/>
      <c r="I658" s="151"/>
      <c r="J658" s="151"/>
      <c r="K658" s="151"/>
      <c r="L658" s="151"/>
      <c r="M658" s="151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  <c r="AA658" s="151"/>
      <c r="AB658" s="151"/>
      <c r="AC658" s="151"/>
      <c r="AD658" s="151"/>
      <c r="AE658" s="151"/>
      <c r="AF658" s="151"/>
      <c r="AG658" s="151"/>
      <c r="AH658" s="151"/>
      <c r="AI658" s="151"/>
      <c r="AJ658" s="151"/>
      <c r="AK658" s="151"/>
      <c r="AY658" s="151"/>
      <c r="AZ658" s="151"/>
      <c r="BA658" s="151"/>
      <c r="BB658" s="151"/>
    </row>
    <row r="659" ht="15.75" customHeight="1">
      <c r="B659" s="151"/>
      <c r="C659" s="151"/>
      <c r="D659" s="151"/>
      <c r="E659" s="151"/>
      <c r="F659" s="151"/>
      <c r="G659" s="151"/>
      <c r="H659" s="151"/>
      <c r="I659" s="151"/>
      <c r="J659" s="151"/>
      <c r="K659" s="151"/>
      <c r="L659" s="151"/>
      <c r="M659" s="151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  <c r="AA659" s="151"/>
      <c r="AB659" s="151"/>
      <c r="AC659" s="151"/>
      <c r="AD659" s="151"/>
      <c r="AE659" s="151"/>
      <c r="AF659" s="151"/>
      <c r="AG659" s="151"/>
      <c r="AH659" s="151"/>
      <c r="AI659" s="151"/>
      <c r="AJ659" s="151"/>
      <c r="AK659" s="151"/>
      <c r="AY659" s="151"/>
      <c r="AZ659" s="151"/>
      <c r="BA659" s="151"/>
      <c r="BB659" s="151"/>
    </row>
    <row r="660" ht="15.75" customHeight="1">
      <c r="B660" s="151"/>
      <c r="C660" s="151"/>
      <c r="D660" s="151"/>
      <c r="E660" s="151"/>
      <c r="F660" s="151"/>
      <c r="G660" s="151"/>
      <c r="H660" s="151"/>
      <c r="I660" s="151"/>
      <c r="J660" s="151"/>
      <c r="K660" s="151"/>
      <c r="L660" s="151"/>
      <c r="M660" s="151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  <c r="AA660" s="151"/>
      <c r="AB660" s="151"/>
      <c r="AC660" s="151"/>
      <c r="AD660" s="151"/>
      <c r="AE660" s="151"/>
      <c r="AF660" s="151"/>
      <c r="AG660" s="151"/>
      <c r="AH660" s="151"/>
      <c r="AI660" s="151"/>
      <c r="AJ660" s="151"/>
      <c r="AK660" s="151"/>
      <c r="AY660" s="151"/>
      <c r="AZ660" s="151"/>
      <c r="BA660" s="151"/>
      <c r="BB660" s="151"/>
    </row>
    <row r="661" ht="15.75" customHeight="1">
      <c r="B661" s="151"/>
      <c r="C661" s="151"/>
      <c r="D661" s="151"/>
      <c r="E661" s="151"/>
      <c r="F661" s="151"/>
      <c r="G661" s="151"/>
      <c r="H661" s="151"/>
      <c r="I661" s="151"/>
      <c r="J661" s="151"/>
      <c r="K661" s="151"/>
      <c r="L661" s="151"/>
      <c r="M661" s="151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  <c r="AA661" s="151"/>
      <c r="AB661" s="151"/>
      <c r="AC661" s="151"/>
      <c r="AD661" s="151"/>
      <c r="AE661" s="151"/>
      <c r="AF661" s="151"/>
      <c r="AG661" s="151"/>
      <c r="AH661" s="151"/>
      <c r="AI661" s="151"/>
      <c r="AJ661" s="151"/>
      <c r="AK661" s="151"/>
      <c r="AY661" s="151"/>
      <c r="AZ661" s="151"/>
      <c r="BA661" s="151"/>
      <c r="BB661" s="151"/>
    </row>
    <row r="662" ht="15.75" customHeight="1">
      <c r="B662" s="151"/>
      <c r="C662" s="151"/>
      <c r="D662" s="151"/>
      <c r="E662" s="151"/>
      <c r="F662" s="151"/>
      <c r="G662" s="151"/>
      <c r="H662" s="151"/>
      <c r="I662" s="151"/>
      <c r="J662" s="151"/>
      <c r="K662" s="151"/>
      <c r="L662" s="151"/>
      <c r="M662" s="151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  <c r="AA662" s="151"/>
      <c r="AB662" s="151"/>
      <c r="AC662" s="151"/>
      <c r="AD662" s="151"/>
      <c r="AE662" s="151"/>
      <c r="AF662" s="151"/>
      <c r="AG662" s="151"/>
      <c r="AH662" s="151"/>
      <c r="AI662" s="151"/>
      <c r="AJ662" s="151"/>
      <c r="AK662" s="151"/>
      <c r="AY662" s="151"/>
      <c r="AZ662" s="151"/>
      <c r="BA662" s="151"/>
      <c r="BB662" s="151"/>
    </row>
    <row r="663" ht="15.75" customHeight="1">
      <c r="B663" s="151"/>
      <c r="C663" s="151"/>
      <c r="D663" s="151"/>
      <c r="E663" s="151"/>
      <c r="F663" s="151"/>
      <c r="G663" s="151"/>
      <c r="H663" s="151"/>
      <c r="I663" s="151"/>
      <c r="J663" s="151"/>
      <c r="K663" s="151"/>
      <c r="L663" s="151"/>
      <c r="M663" s="151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  <c r="AA663" s="151"/>
      <c r="AB663" s="151"/>
      <c r="AC663" s="151"/>
      <c r="AD663" s="151"/>
      <c r="AE663" s="151"/>
      <c r="AF663" s="151"/>
      <c r="AG663" s="151"/>
      <c r="AH663" s="151"/>
      <c r="AI663" s="151"/>
      <c r="AJ663" s="151"/>
      <c r="AK663" s="151"/>
      <c r="AY663" s="151"/>
      <c r="AZ663" s="151"/>
      <c r="BA663" s="151"/>
      <c r="BB663" s="151"/>
    </row>
    <row r="664" ht="15.75" customHeight="1">
      <c r="B664" s="151"/>
      <c r="C664" s="151"/>
      <c r="D664" s="151"/>
      <c r="E664" s="151"/>
      <c r="F664" s="151"/>
      <c r="G664" s="151"/>
      <c r="H664" s="151"/>
      <c r="I664" s="151"/>
      <c r="J664" s="151"/>
      <c r="K664" s="151"/>
      <c r="L664" s="151"/>
      <c r="M664" s="151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  <c r="AA664" s="151"/>
      <c r="AB664" s="151"/>
      <c r="AC664" s="151"/>
      <c r="AD664" s="151"/>
      <c r="AE664" s="151"/>
      <c r="AF664" s="151"/>
      <c r="AG664" s="151"/>
      <c r="AH664" s="151"/>
      <c r="AI664" s="151"/>
      <c r="AJ664" s="151"/>
      <c r="AK664" s="151"/>
      <c r="AY664" s="151"/>
      <c r="AZ664" s="151"/>
      <c r="BA664" s="151"/>
      <c r="BB664" s="151"/>
    </row>
    <row r="665" ht="15.75" customHeight="1">
      <c r="B665" s="151"/>
      <c r="C665" s="151"/>
      <c r="D665" s="151"/>
      <c r="E665" s="151"/>
      <c r="F665" s="151"/>
      <c r="G665" s="151"/>
      <c r="H665" s="151"/>
      <c r="I665" s="151"/>
      <c r="J665" s="151"/>
      <c r="K665" s="151"/>
      <c r="L665" s="151"/>
      <c r="M665" s="151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  <c r="AA665" s="151"/>
      <c r="AB665" s="151"/>
      <c r="AC665" s="151"/>
      <c r="AD665" s="151"/>
      <c r="AE665" s="151"/>
      <c r="AF665" s="151"/>
      <c r="AG665" s="151"/>
      <c r="AH665" s="151"/>
      <c r="AI665" s="151"/>
      <c r="AJ665" s="151"/>
      <c r="AK665" s="151"/>
      <c r="AY665" s="151"/>
      <c r="AZ665" s="151"/>
      <c r="BA665" s="151"/>
      <c r="BB665" s="151"/>
    </row>
    <row r="666" ht="15.75" customHeight="1">
      <c r="B666" s="151"/>
      <c r="C666" s="151"/>
      <c r="D666" s="151"/>
      <c r="E666" s="151"/>
      <c r="F666" s="151"/>
      <c r="G666" s="151"/>
      <c r="H666" s="151"/>
      <c r="I666" s="151"/>
      <c r="J666" s="151"/>
      <c r="K666" s="151"/>
      <c r="L666" s="151"/>
      <c r="M666" s="151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  <c r="AA666" s="151"/>
      <c r="AB666" s="151"/>
      <c r="AC666" s="151"/>
      <c r="AD666" s="151"/>
      <c r="AE666" s="151"/>
      <c r="AF666" s="151"/>
      <c r="AG666" s="151"/>
      <c r="AH666" s="151"/>
      <c r="AI666" s="151"/>
      <c r="AJ666" s="151"/>
      <c r="AK666" s="151"/>
      <c r="AY666" s="151"/>
      <c r="AZ666" s="151"/>
      <c r="BA666" s="151"/>
      <c r="BB666" s="151"/>
    </row>
    <row r="667" ht="15.75" customHeight="1">
      <c r="B667" s="151"/>
      <c r="C667" s="151"/>
      <c r="D667" s="151"/>
      <c r="E667" s="151"/>
      <c r="F667" s="151"/>
      <c r="G667" s="151"/>
      <c r="H667" s="151"/>
      <c r="I667" s="151"/>
      <c r="J667" s="151"/>
      <c r="K667" s="151"/>
      <c r="L667" s="151"/>
      <c r="M667" s="151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  <c r="AA667" s="151"/>
      <c r="AB667" s="151"/>
      <c r="AC667" s="151"/>
      <c r="AD667" s="151"/>
      <c r="AE667" s="151"/>
      <c r="AF667" s="151"/>
      <c r="AG667" s="151"/>
      <c r="AH667" s="151"/>
      <c r="AI667" s="151"/>
      <c r="AJ667" s="151"/>
      <c r="AK667" s="151"/>
      <c r="AY667" s="151"/>
      <c r="AZ667" s="151"/>
      <c r="BA667" s="151"/>
      <c r="BB667" s="151"/>
    </row>
    <row r="668" ht="15.75" customHeight="1">
      <c r="B668" s="151"/>
      <c r="C668" s="151"/>
      <c r="D668" s="151"/>
      <c r="E668" s="151"/>
      <c r="F668" s="151"/>
      <c r="G668" s="151"/>
      <c r="H668" s="151"/>
      <c r="I668" s="151"/>
      <c r="J668" s="151"/>
      <c r="K668" s="151"/>
      <c r="L668" s="151"/>
      <c r="M668" s="151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  <c r="AA668" s="151"/>
      <c r="AB668" s="151"/>
      <c r="AC668" s="151"/>
      <c r="AD668" s="151"/>
      <c r="AE668" s="151"/>
      <c r="AF668" s="151"/>
      <c r="AG668" s="151"/>
      <c r="AH668" s="151"/>
      <c r="AI668" s="151"/>
      <c r="AJ668" s="151"/>
      <c r="AK668" s="151"/>
      <c r="AY668" s="151"/>
      <c r="AZ668" s="151"/>
      <c r="BA668" s="151"/>
      <c r="BB668" s="151"/>
    </row>
    <row r="669" ht="15.75" customHeight="1">
      <c r="B669" s="151"/>
      <c r="C669" s="151"/>
      <c r="D669" s="151"/>
      <c r="E669" s="151"/>
      <c r="F669" s="151"/>
      <c r="G669" s="151"/>
      <c r="H669" s="151"/>
      <c r="I669" s="151"/>
      <c r="J669" s="151"/>
      <c r="K669" s="151"/>
      <c r="L669" s="151"/>
      <c r="M669" s="151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  <c r="AA669" s="151"/>
      <c r="AB669" s="151"/>
      <c r="AC669" s="151"/>
      <c r="AD669" s="151"/>
      <c r="AE669" s="151"/>
      <c r="AF669" s="151"/>
      <c r="AG669" s="151"/>
      <c r="AH669" s="151"/>
      <c r="AI669" s="151"/>
      <c r="AJ669" s="151"/>
      <c r="AK669" s="151"/>
      <c r="AY669" s="151"/>
      <c r="AZ669" s="151"/>
      <c r="BA669" s="151"/>
      <c r="BB669" s="151"/>
    </row>
    <row r="670" ht="15.75" customHeight="1">
      <c r="B670" s="151"/>
      <c r="C670" s="151"/>
      <c r="D670" s="151"/>
      <c r="E670" s="151"/>
      <c r="F670" s="151"/>
      <c r="G670" s="151"/>
      <c r="H670" s="151"/>
      <c r="I670" s="151"/>
      <c r="J670" s="151"/>
      <c r="K670" s="151"/>
      <c r="L670" s="151"/>
      <c r="M670" s="151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  <c r="AA670" s="151"/>
      <c r="AB670" s="151"/>
      <c r="AC670" s="151"/>
      <c r="AD670" s="151"/>
      <c r="AE670" s="151"/>
      <c r="AF670" s="151"/>
      <c r="AG670" s="151"/>
      <c r="AH670" s="151"/>
      <c r="AI670" s="151"/>
      <c r="AJ670" s="151"/>
      <c r="AK670" s="151"/>
      <c r="AY670" s="151"/>
      <c r="AZ670" s="151"/>
      <c r="BA670" s="151"/>
      <c r="BB670" s="151"/>
    </row>
    <row r="671" ht="15.75" customHeight="1">
      <c r="B671" s="151"/>
      <c r="C671" s="151"/>
      <c r="D671" s="151"/>
      <c r="E671" s="151"/>
      <c r="F671" s="151"/>
      <c r="G671" s="151"/>
      <c r="H671" s="151"/>
      <c r="I671" s="151"/>
      <c r="J671" s="151"/>
      <c r="K671" s="151"/>
      <c r="L671" s="151"/>
      <c r="M671" s="151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  <c r="AA671" s="151"/>
      <c r="AB671" s="151"/>
      <c r="AC671" s="151"/>
      <c r="AD671" s="151"/>
      <c r="AE671" s="151"/>
      <c r="AF671" s="151"/>
      <c r="AG671" s="151"/>
      <c r="AH671" s="151"/>
      <c r="AI671" s="151"/>
      <c r="AJ671" s="151"/>
      <c r="AK671" s="151"/>
      <c r="AY671" s="151"/>
      <c r="AZ671" s="151"/>
      <c r="BA671" s="151"/>
      <c r="BB671" s="151"/>
    </row>
    <row r="672" ht="15.75" customHeight="1">
      <c r="B672" s="151"/>
      <c r="C672" s="151"/>
      <c r="D672" s="151"/>
      <c r="E672" s="151"/>
      <c r="F672" s="151"/>
      <c r="G672" s="151"/>
      <c r="H672" s="151"/>
      <c r="I672" s="151"/>
      <c r="J672" s="151"/>
      <c r="K672" s="151"/>
      <c r="L672" s="151"/>
      <c r="M672" s="151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  <c r="AA672" s="151"/>
      <c r="AB672" s="151"/>
      <c r="AC672" s="151"/>
      <c r="AD672" s="151"/>
      <c r="AE672" s="151"/>
      <c r="AF672" s="151"/>
      <c r="AG672" s="151"/>
      <c r="AH672" s="151"/>
      <c r="AI672" s="151"/>
      <c r="AJ672" s="151"/>
      <c r="AK672" s="151"/>
      <c r="AY672" s="151"/>
      <c r="AZ672" s="151"/>
      <c r="BA672" s="151"/>
      <c r="BB672" s="151"/>
    </row>
    <row r="673" ht="15.75" customHeight="1">
      <c r="B673" s="151"/>
      <c r="C673" s="151"/>
      <c r="D673" s="151"/>
      <c r="E673" s="151"/>
      <c r="F673" s="151"/>
      <c r="G673" s="151"/>
      <c r="H673" s="151"/>
      <c r="I673" s="151"/>
      <c r="J673" s="151"/>
      <c r="K673" s="151"/>
      <c r="L673" s="151"/>
      <c r="M673" s="151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  <c r="AA673" s="151"/>
      <c r="AB673" s="151"/>
      <c r="AC673" s="151"/>
      <c r="AD673" s="151"/>
      <c r="AE673" s="151"/>
      <c r="AF673" s="151"/>
      <c r="AG673" s="151"/>
      <c r="AH673" s="151"/>
      <c r="AI673" s="151"/>
      <c r="AJ673" s="151"/>
      <c r="AK673" s="151"/>
      <c r="AY673" s="151"/>
      <c r="AZ673" s="151"/>
      <c r="BA673" s="151"/>
      <c r="BB673" s="151"/>
    </row>
    <row r="674" ht="15.75" customHeight="1">
      <c r="B674" s="151"/>
      <c r="C674" s="151"/>
      <c r="D674" s="151"/>
      <c r="E674" s="151"/>
      <c r="F674" s="151"/>
      <c r="G674" s="151"/>
      <c r="H674" s="151"/>
      <c r="I674" s="151"/>
      <c r="J674" s="151"/>
      <c r="K674" s="151"/>
      <c r="L674" s="151"/>
      <c r="M674" s="151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  <c r="AA674" s="151"/>
      <c r="AB674" s="151"/>
      <c r="AC674" s="151"/>
      <c r="AD674" s="151"/>
      <c r="AE674" s="151"/>
      <c r="AF674" s="151"/>
      <c r="AG674" s="151"/>
      <c r="AH674" s="151"/>
      <c r="AI674" s="151"/>
      <c r="AJ674" s="151"/>
      <c r="AK674" s="151"/>
      <c r="AY674" s="151"/>
      <c r="AZ674" s="151"/>
      <c r="BA674" s="151"/>
      <c r="BB674" s="151"/>
    </row>
    <row r="675" ht="15.75" customHeight="1">
      <c r="B675" s="151"/>
      <c r="C675" s="151"/>
      <c r="D675" s="151"/>
      <c r="E675" s="151"/>
      <c r="F675" s="151"/>
      <c r="G675" s="151"/>
      <c r="H675" s="151"/>
      <c r="I675" s="151"/>
      <c r="J675" s="151"/>
      <c r="K675" s="151"/>
      <c r="L675" s="151"/>
      <c r="M675" s="151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  <c r="AA675" s="151"/>
      <c r="AB675" s="151"/>
      <c r="AC675" s="151"/>
      <c r="AD675" s="151"/>
      <c r="AE675" s="151"/>
      <c r="AF675" s="151"/>
      <c r="AG675" s="151"/>
      <c r="AH675" s="151"/>
      <c r="AI675" s="151"/>
      <c r="AJ675" s="151"/>
      <c r="AK675" s="151"/>
      <c r="AY675" s="151"/>
      <c r="AZ675" s="151"/>
      <c r="BA675" s="151"/>
      <c r="BB675" s="151"/>
    </row>
    <row r="676" ht="15.75" customHeight="1">
      <c r="B676" s="151"/>
      <c r="C676" s="151"/>
      <c r="D676" s="151"/>
      <c r="E676" s="151"/>
      <c r="F676" s="151"/>
      <c r="G676" s="151"/>
      <c r="H676" s="151"/>
      <c r="I676" s="151"/>
      <c r="J676" s="151"/>
      <c r="K676" s="151"/>
      <c r="L676" s="151"/>
      <c r="M676" s="151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  <c r="AA676" s="151"/>
      <c r="AB676" s="151"/>
      <c r="AC676" s="151"/>
      <c r="AD676" s="151"/>
      <c r="AE676" s="151"/>
      <c r="AF676" s="151"/>
      <c r="AG676" s="151"/>
      <c r="AH676" s="151"/>
      <c r="AI676" s="151"/>
      <c r="AJ676" s="151"/>
      <c r="AK676" s="151"/>
      <c r="AY676" s="151"/>
      <c r="AZ676" s="151"/>
      <c r="BA676" s="151"/>
      <c r="BB676" s="151"/>
    </row>
    <row r="677" ht="15.75" customHeight="1">
      <c r="B677" s="151"/>
      <c r="C677" s="151"/>
      <c r="D677" s="151"/>
      <c r="E677" s="151"/>
      <c r="F677" s="151"/>
      <c r="G677" s="151"/>
      <c r="H677" s="151"/>
      <c r="I677" s="151"/>
      <c r="J677" s="151"/>
      <c r="K677" s="151"/>
      <c r="L677" s="151"/>
      <c r="M677" s="151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  <c r="AA677" s="151"/>
      <c r="AB677" s="151"/>
      <c r="AC677" s="151"/>
      <c r="AD677" s="151"/>
      <c r="AE677" s="151"/>
      <c r="AF677" s="151"/>
      <c r="AG677" s="151"/>
      <c r="AH677" s="151"/>
      <c r="AI677" s="151"/>
      <c r="AJ677" s="151"/>
      <c r="AK677" s="151"/>
      <c r="AY677" s="151"/>
      <c r="AZ677" s="151"/>
      <c r="BA677" s="151"/>
      <c r="BB677" s="151"/>
    </row>
    <row r="678" ht="15.75" customHeight="1">
      <c r="B678" s="151"/>
      <c r="C678" s="151"/>
      <c r="D678" s="151"/>
      <c r="E678" s="151"/>
      <c r="F678" s="151"/>
      <c r="G678" s="151"/>
      <c r="H678" s="151"/>
      <c r="I678" s="151"/>
      <c r="J678" s="151"/>
      <c r="K678" s="151"/>
      <c r="L678" s="151"/>
      <c r="M678" s="151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  <c r="AA678" s="151"/>
      <c r="AB678" s="151"/>
      <c r="AC678" s="151"/>
      <c r="AD678" s="151"/>
      <c r="AE678" s="151"/>
      <c r="AF678" s="151"/>
      <c r="AG678" s="151"/>
      <c r="AH678" s="151"/>
      <c r="AI678" s="151"/>
      <c r="AJ678" s="151"/>
      <c r="AK678" s="151"/>
      <c r="AY678" s="151"/>
      <c r="AZ678" s="151"/>
      <c r="BA678" s="151"/>
      <c r="BB678" s="151"/>
    </row>
    <row r="679" ht="15.75" customHeight="1">
      <c r="B679" s="151"/>
      <c r="C679" s="151"/>
      <c r="D679" s="151"/>
      <c r="E679" s="151"/>
      <c r="F679" s="151"/>
      <c r="G679" s="151"/>
      <c r="H679" s="151"/>
      <c r="I679" s="151"/>
      <c r="J679" s="151"/>
      <c r="K679" s="151"/>
      <c r="L679" s="151"/>
      <c r="M679" s="151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  <c r="AA679" s="151"/>
      <c r="AB679" s="151"/>
      <c r="AC679" s="151"/>
      <c r="AD679" s="151"/>
      <c r="AE679" s="151"/>
      <c r="AF679" s="151"/>
      <c r="AG679" s="151"/>
      <c r="AH679" s="151"/>
      <c r="AI679" s="151"/>
      <c r="AJ679" s="151"/>
      <c r="AK679" s="151"/>
      <c r="AY679" s="151"/>
      <c r="AZ679" s="151"/>
      <c r="BA679" s="151"/>
      <c r="BB679" s="151"/>
    </row>
    <row r="680" ht="15.75" customHeight="1">
      <c r="B680" s="151"/>
      <c r="C680" s="151"/>
      <c r="D680" s="151"/>
      <c r="E680" s="151"/>
      <c r="F680" s="151"/>
      <c r="G680" s="151"/>
      <c r="H680" s="151"/>
      <c r="I680" s="151"/>
      <c r="J680" s="151"/>
      <c r="K680" s="151"/>
      <c r="L680" s="151"/>
      <c r="M680" s="151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  <c r="AA680" s="151"/>
      <c r="AB680" s="151"/>
      <c r="AC680" s="151"/>
      <c r="AD680" s="151"/>
      <c r="AE680" s="151"/>
      <c r="AF680" s="151"/>
      <c r="AG680" s="151"/>
      <c r="AH680" s="151"/>
      <c r="AI680" s="151"/>
      <c r="AJ680" s="151"/>
      <c r="AK680" s="151"/>
      <c r="AY680" s="151"/>
      <c r="AZ680" s="151"/>
      <c r="BA680" s="151"/>
      <c r="BB680" s="151"/>
    </row>
    <row r="681" ht="15.75" customHeight="1">
      <c r="B681" s="151"/>
      <c r="C681" s="151"/>
      <c r="D681" s="151"/>
      <c r="E681" s="151"/>
      <c r="F681" s="151"/>
      <c r="G681" s="151"/>
      <c r="H681" s="151"/>
      <c r="I681" s="151"/>
      <c r="J681" s="151"/>
      <c r="K681" s="151"/>
      <c r="L681" s="151"/>
      <c r="M681" s="151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  <c r="AA681" s="151"/>
      <c r="AB681" s="151"/>
      <c r="AC681" s="151"/>
      <c r="AD681" s="151"/>
      <c r="AE681" s="151"/>
      <c r="AF681" s="151"/>
      <c r="AG681" s="151"/>
      <c r="AH681" s="151"/>
      <c r="AI681" s="151"/>
      <c r="AJ681" s="151"/>
      <c r="AK681" s="151"/>
      <c r="AY681" s="151"/>
      <c r="AZ681" s="151"/>
      <c r="BA681" s="151"/>
      <c r="BB681" s="151"/>
    </row>
    <row r="682" ht="15.75" customHeight="1">
      <c r="B682" s="151"/>
      <c r="C682" s="151"/>
      <c r="D682" s="151"/>
      <c r="E682" s="151"/>
      <c r="F682" s="151"/>
      <c r="G682" s="151"/>
      <c r="H682" s="151"/>
      <c r="I682" s="151"/>
      <c r="J682" s="151"/>
      <c r="K682" s="151"/>
      <c r="L682" s="151"/>
      <c r="M682" s="151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  <c r="AA682" s="151"/>
      <c r="AB682" s="151"/>
      <c r="AC682" s="151"/>
      <c r="AD682" s="151"/>
      <c r="AE682" s="151"/>
      <c r="AF682" s="151"/>
      <c r="AG682" s="151"/>
      <c r="AH682" s="151"/>
      <c r="AI682" s="151"/>
      <c r="AJ682" s="151"/>
      <c r="AK682" s="151"/>
      <c r="AY682" s="151"/>
      <c r="AZ682" s="151"/>
      <c r="BA682" s="151"/>
      <c r="BB682" s="151"/>
    </row>
    <row r="683" ht="15.75" customHeight="1">
      <c r="B683" s="151"/>
      <c r="C683" s="151"/>
      <c r="D683" s="151"/>
      <c r="E683" s="151"/>
      <c r="F683" s="151"/>
      <c r="G683" s="151"/>
      <c r="H683" s="151"/>
      <c r="I683" s="151"/>
      <c r="J683" s="151"/>
      <c r="K683" s="151"/>
      <c r="L683" s="151"/>
      <c r="M683" s="151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  <c r="AA683" s="151"/>
      <c r="AB683" s="151"/>
      <c r="AC683" s="151"/>
      <c r="AD683" s="151"/>
      <c r="AE683" s="151"/>
      <c r="AF683" s="151"/>
      <c r="AG683" s="151"/>
      <c r="AH683" s="151"/>
      <c r="AI683" s="151"/>
      <c r="AJ683" s="151"/>
      <c r="AK683" s="151"/>
      <c r="AY683" s="151"/>
      <c r="AZ683" s="151"/>
      <c r="BA683" s="151"/>
      <c r="BB683" s="151"/>
    </row>
    <row r="684" ht="15.75" customHeight="1">
      <c r="B684" s="151"/>
      <c r="C684" s="151"/>
      <c r="D684" s="151"/>
      <c r="E684" s="151"/>
      <c r="F684" s="151"/>
      <c r="G684" s="151"/>
      <c r="H684" s="151"/>
      <c r="I684" s="151"/>
      <c r="J684" s="151"/>
      <c r="K684" s="151"/>
      <c r="L684" s="151"/>
      <c r="M684" s="151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  <c r="AA684" s="151"/>
      <c r="AB684" s="151"/>
      <c r="AC684" s="151"/>
      <c r="AD684" s="151"/>
      <c r="AE684" s="151"/>
      <c r="AF684" s="151"/>
      <c r="AG684" s="151"/>
      <c r="AH684" s="151"/>
      <c r="AI684" s="151"/>
      <c r="AJ684" s="151"/>
      <c r="AK684" s="151"/>
      <c r="AY684" s="151"/>
      <c r="AZ684" s="151"/>
      <c r="BA684" s="151"/>
      <c r="BB684" s="151"/>
    </row>
    <row r="685" ht="15.75" customHeight="1">
      <c r="B685" s="151"/>
      <c r="C685" s="151"/>
      <c r="D685" s="151"/>
      <c r="E685" s="151"/>
      <c r="F685" s="151"/>
      <c r="G685" s="151"/>
      <c r="H685" s="151"/>
      <c r="I685" s="151"/>
      <c r="J685" s="151"/>
      <c r="K685" s="151"/>
      <c r="L685" s="151"/>
      <c r="M685" s="151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  <c r="AA685" s="151"/>
      <c r="AB685" s="151"/>
      <c r="AC685" s="151"/>
      <c r="AD685" s="151"/>
      <c r="AE685" s="151"/>
      <c r="AF685" s="151"/>
      <c r="AG685" s="151"/>
      <c r="AH685" s="151"/>
      <c r="AI685" s="151"/>
      <c r="AJ685" s="151"/>
      <c r="AK685" s="151"/>
      <c r="AY685" s="151"/>
      <c r="AZ685" s="151"/>
      <c r="BA685" s="151"/>
      <c r="BB685" s="151"/>
    </row>
    <row r="686" ht="15.75" customHeight="1">
      <c r="B686" s="151"/>
      <c r="C686" s="151"/>
      <c r="D686" s="151"/>
      <c r="E686" s="151"/>
      <c r="F686" s="151"/>
      <c r="G686" s="151"/>
      <c r="H686" s="151"/>
      <c r="I686" s="151"/>
      <c r="J686" s="151"/>
      <c r="K686" s="151"/>
      <c r="L686" s="151"/>
      <c r="M686" s="151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  <c r="AA686" s="151"/>
      <c r="AB686" s="151"/>
      <c r="AC686" s="151"/>
      <c r="AD686" s="151"/>
      <c r="AE686" s="151"/>
      <c r="AF686" s="151"/>
      <c r="AG686" s="151"/>
      <c r="AH686" s="151"/>
      <c r="AI686" s="151"/>
      <c r="AJ686" s="151"/>
      <c r="AK686" s="151"/>
      <c r="AY686" s="151"/>
      <c r="AZ686" s="151"/>
      <c r="BA686" s="151"/>
      <c r="BB686" s="151"/>
    </row>
    <row r="687" ht="15.75" customHeight="1">
      <c r="B687" s="151"/>
      <c r="C687" s="151"/>
      <c r="D687" s="151"/>
      <c r="E687" s="151"/>
      <c r="F687" s="151"/>
      <c r="G687" s="151"/>
      <c r="H687" s="151"/>
      <c r="I687" s="151"/>
      <c r="J687" s="151"/>
      <c r="K687" s="151"/>
      <c r="L687" s="151"/>
      <c r="M687" s="151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  <c r="AA687" s="151"/>
      <c r="AB687" s="151"/>
      <c r="AC687" s="151"/>
      <c r="AD687" s="151"/>
      <c r="AE687" s="151"/>
      <c r="AF687" s="151"/>
      <c r="AG687" s="151"/>
      <c r="AH687" s="151"/>
      <c r="AI687" s="151"/>
      <c r="AJ687" s="151"/>
      <c r="AK687" s="151"/>
      <c r="AY687" s="151"/>
      <c r="AZ687" s="151"/>
      <c r="BA687" s="151"/>
      <c r="BB687" s="151"/>
    </row>
    <row r="688" ht="15.75" customHeight="1">
      <c r="B688" s="151"/>
      <c r="C688" s="151"/>
      <c r="D688" s="151"/>
      <c r="E688" s="151"/>
      <c r="F688" s="151"/>
      <c r="G688" s="151"/>
      <c r="H688" s="151"/>
      <c r="I688" s="151"/>
      <c r="J688" s="151"/>
      <c r="K688" s="151"/>
      <c r="L688" s="151"/>
      <c r="M688" s="151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  <c r="AA688" s="151"/>
      <c r="AB688" s="151"/>
      <c r="AC688" s="151"/>
      <c r="AD688" s="151"/>
      <c r="AE688" s="151"/>
      <c r="AF688" s="151"/>
      <c r="AG688" s="151"/>
      <c r="AH688" s="151"/>
      <c r="AI688" s="151"/>
      <c r="AJ688" s="151"/>
      <c r="AK688" s="151"/>
      <c r="AY688" s="151"/>
      <c r="AZ688" s="151"/>
      <c r="BA688" s="151"/>
      <c r="BB688" s="151"/>
    </row>
    <row r="689" ht="15.75" customHeight="1">
      <c r="B689" s="151"/>
      <c r="C689" s="151"/>
      <c r="D689" s="151"/>
      <c r="E689" s="151"/>
      <c r="F689" s="151"/>
      <c r="G689" s="151"/>
      <c r="H689" s="151"/>
      <c r="I689" s="151"/>
      <c r="J689" s="151"/>
      <c r="K689" s="151"/>
      <c r="L689" s="151"/>
      <c r="M689" s="151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  <c r="AA689" s="151"/>
      <c r="AB689" s="151"/>
      <c r="AC689" s="151"/>
      <c r="AD689" s="151"/>
      <c r="AE689" s="151"/>
      <c r="AF689" s="151"/>
      <c r="AG689" s="151"/>
      <c r="AH689" s="151"/>
      <c r="AI689" s="151"/>
      <c r="AJ689" s="151"/>
      <c r="AK689" s="151"/>
      <c r="AY689" s="151"/>
      <c r="AZ689" s="151"/>
      <c r="BA689" s="151"/>
      <c r="BB689" s="151"/>
    </row>
    <row r="690" ht="15.75" customHeight="1">
      <c r="B690" s="151"/>
      <c r="C690" s="151"/>
      <c r="D690" s="151"/>
      <c r="E690" s="151"/>
      <c r="F690" s="151"/>
      <c r="G690" s="151"/>
      <c r="H690" s="151"/>
      <c r="I690" s="151"/>
      <c r="J690" s="151"/>
      <c r="K690" s="151"/>
      <c r="L690" s="151"/>
      <c r="M690" s="151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  <c r="AA690" s="151"/>
      <c r="AB690" s="151"/>
      <c r="AC690" s="151"/>
      <c r="AD690" s="151"/>
      <c r="AE690" s="151"/>
      <c r="AF690" s="151"/>
      <c r="AG690" s="151"/>
      <c r="AH690" s="151"/>
      <c r="AI690" s="151"/>
      <c r="AJ690" s="151"/>
      <c r="AK690" s="151"/>
      <c r="AY690" s="151"/>
      <c r="AZ690" s="151"/>
      <c r="BA690" s="151"/>
      <c r="BB690" s="151"/>
    </row>
    <row r="691" ht="15.75" customHeight="1">
      <c r="B691" s="151"/>
      <c r="C691" s="151"/>
      <c r="D691" s="151"/>
      <c r="E691" s="151"/>
      <c r="F691" s="151"/>
      <c r="G691" s="151"/>
      <c r="H691" s="151"/>
      <c r="I691" s="151"/>
      <c r="J691" s="151"/>
      <c r="K691" s="151"/>
      <c r="L691" s="151"/>
      <c r="M691" s="151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  <c r="AA691" s="151"/>
      <c r="AB691" s="151"/>
      <c r="AC691" s="151"/>
      <c r="AD691" s="151"/>
      <c r="AE691" s="151"/>
      <c r="AF691" s="151"/>
      <c r="AG691" s="151"/>
      <c r="AH691" s="151"/>
      <c r="AI691" s="151"/>
      <c r="AJ691" s="151"/>
      <c r="AK691" s="151"/>
      <c r="AY691" s="151"/>
      <c r="AZ691" s="151"/>
      <c r="BA691" s="151"/>
      <c r="BB691" s="151"/>
    </row>
    <row r="692" ht="15.75" customHeight="1">
      <c r="B692" s="151"/>
      <c r="C692" s="151"/>
      <c r="D692" s="151"/>
      <c r="E692" s="151"/>
      <c r="F692" s="151"/>
      <c r="G692" s="151"/>
      <c r="H692" s="151"/>
      <c r="I692" s="151"/>
      <c r="J692" s="151"/>
      <c r="K692" s="151"/>
      <c r="L692" s="151"/>
      <c r="M692" s="151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  <c r="AA692" s="151"/>
      <c r="AB692" s="151"/>
      <c r="AC692" s="151"/>
      <c r="AD692" s="151"/>
      <c r="AE692" s="151"/>
      <c r="AF692" s="151"/>
      <c r="AG692" s="151"/>
      <c r="AH692" s="151"/>
      <c r="AI692" s="151"/>
      <c r="AJ692" s="151"/>
      <c r="AK692" s="151"/>
      <c r="AY692" s="151"/>
      <c r="AZ692" s="151"/>
      <c r="BA692" s="151"/>
      <c r="BB692" s="151"/>
    </row>
    <row r="693" ht="15.75" customHeight="1">
      <c r="B693" s="151"/>
      <c r="C693" s="151"/>
      <c r="D693" s="151"/>
      <c r="E693" s="151"/>
      <c r="F693" s="151"/>
      <c r="G693" s="151"/>
      <c r="H693" s="151"/>
      <c r="I693" s="151"/>
      <c r="J693" s="151"/>
      <c r="K693" s="151"/>
      <c r="L693" s="151"/>
      <c r="M693" s="151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  <c r="AA693" s="151"/>
      <c r="AB693" s="151"/>
      <c r="AC693" s="151"/>
      <c r="AD693" s="151"/>
      <c r="AE693" s="151"/>
      <c r="AF693" s="151"/>
      <c r="AG693" s="151"/>
      <c r="AH693" s="151"/>
      <c r="AI693" s="151"/>
      <c r="AJ693" s="151"/>
      <c r="AK693" s="151"/>
      <c r="AY693" s="151"/>
      <c r="AZ693" s="151"/>
      <c r="BA693" s="151"/>
      <c r="BB693" s="151"/>
    </row>
    <row r="694" ht="15.75" customHeight="1">
      <c r="B694" s="151"/>
      <c r="C694" s="151"/>
      <c r="D694" s="151"/>
      <c r="E694" s="151"/>
      <c r="F694" s="151"/>
      <c r="G694" s="151"/>
      <c r="H694" s="151"/>
      <c r="I694" s="151"/>
      <c r="J694" s="151"/>
      <c r="K694" s="151"/>
      <c r="L694" s="151"/>
      <c r="M694" s="151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  <c r="AA694" s="151"/>
      <c r="AB694" s="151"/>
      <c r="AC694" s="151"/>
      <c r="AD694" s="151"/>
      <c r="AE694" s="151"/>
      <c r="AF694" s="151"/>
      <c r="AG694" s="151"/>
      <c r="AH694" s="151"/>
      <c r="AI694" s="151"/>
      <c r="AJ694" s="151"/>
      <c r="AK694" s="151"/>
      <c r="AY694" s="151"/>
      <c r="AZ694" s="151"/>
      <c r="BA694" s="151"/>
      <c r="BB694" s="151"/>
    </row>
    <row r="695" ht="15.75" customHeight="1">
      <c r="B695" s="151"/>
      <c r="C695" s="151"/>
      <c r="D695" s="151"/>
      <c r="E695" s="151"/>
      <c r="F695" s="151"/>
      <c r="G695" s="151"/>
      <c r="H695" s="151"/>
      <c r="I695" s="151"/>
      <c r="J695" s="151"/>
      <c r="K695" s="151"/>
      <c r="L695" s="151"/>
      <c r="M695" s="151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  <c r="AA695" s="151"/>
      <c r="AB695" s="151"/>
      <c r="AC695" s="151"/>
      <c r="AD695" s="151"/>
      <c r="AE695" s="151"/>
      <c r="AF695" s="151"/>
      <c r="AG695" s="151"/>
      <c r="AH695" s="151"/>
      <c r="AI695" s="151"/>
      <c r="AJ695" s="151"/>
      <c r="AK695" s="151"/>
      <c r="AY695" s="151"/>
      <c r="AZ695" s="151"/>
      <c r="BA695" s="151"/>
      <c r="BB695" s="151"/>
    </row>
    <row r="696" ht="15.75" customHeight="1">
      <c r="B696" s="151"/>
      <c r="C696" s="151"/>
      <c r="D696" s="151"/>
      <c r="E696" s="151"/>
      <c r="F696" s="151"/>
      <c r="G696" s="151"/>
      <c r="H696" s="151"/>
      <c r="I696" s="151"/>
      <c r="J696" s="151"/>
      <c r="K696" s="151"/>
      <c r="L696" s="151"/>
      <c r="M696" s="151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  <c r="AA696" s="151"/>
      <c r="AB696" s="151"/>
      <c r="AC696" s="151"/>
      <c r="AD696" s="151"/>
      <c r="AE696" s="151"/>
      <c r="AF696" s="151"/>
      <c r="AG696" s="151"/>
      <c r="AH696" s="151"/>
      <c r="AI696" s="151"/>
      <c r="AJ696" s="151"/>
      <c r="AK696" s="151"/>
      <c r="AY696" s="151"/>
      <c r="AZ696" s="151"/>
      <c r="BA696" s="151"/>
      <c r="BB696" s="151"/>
    </row>
    <row r="697" ht="15.75" customHeight="1">
      <c r="B697" s="151"/>
      <c r="C697" s="151"/>
      <c r="D697" s="151"/>
      <c r="E697" s="151"/>
      <c r="F697" s="151"/>
      <c r="G697" s="151"/>
      <c r="H697" s="151"/>
      <c r="I697" s="151"/>
      <c r="J697" s="151"/>
      <c r="K697" s="151"/>
      <c r="L697" s="151"/>
      <c r="M697" s="151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  <c r="AA697" s="151"/>
      <c r="AB697" s="151"/>
      <c r="AC697" s="151"/>
      <c r="AD697" s="151"/>
      <c r="AE697" s="151"/>
      <c r="AF697" s="151"/>
      <c r="AG697" s="151"/>
      <c r="AH697" s="151"/>
      <c r="AI697" s="151"/>
      <c r="AJ697" s="151"/>
      <c r="AK697" s="151"/>
      <c r="AY697" s="151"/>
      <c r="AZ697" s="151"/>
      <c r="BA697" s="151"/>
      <c r="BB697" s="151"/>
    </row>
    <row r="698" ht="15.75" customHeight="1">
      <c r="B698" s="151"/>
      <c r="C698" s="151"/>
      <c r="D698" s="151"/>
      <c r="E698" s="151"/>
      <c r="F698" s="151"/>
      <c r="G698" s="151"/>
      <c r="H698" s="151"/>
      <c r="I698" s="151"/>
      <c r="J698" s="151"/>
      <c r="K698" s="151"/>
      <c r="L698" s="151"/>
      <c r="M698" s="151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  <c r="AA698" s="151"/>
      <c r="AB698" s="151"/>
      <c r="AC698" s="151"/>
      <c r="AD698" s="151"/>
      <c r="AE698" s="151"/>
      <c r="AF698" s="151"/>
      <c r="AG698" s="151"/>
      <c r="AH698" s="151"/>
      <c r="AI698" s="151"/>
      <c r="AJ698" s="151"/>
      <c r="AK698" s="151"/>
      <c r="AY698" s="151"/>
      <c r="AZ698" s="151"/>
      <c r="BA698" s="151"/>
      <c r="BB698" s="151"/>
    </row>
    <row r="699" ht="15.75" customHeight="1">
      <c r="B699" s="151"/>
      <c r="C699" s="151"/>
      <c r="D699" s="151"/>
      <c r="E699" s="151"/>
      <c r="F699" s="151"/>
      <c r="G699" s="151"/>
      <c r="H699" s="151"/>
      <c r="I699" s="151"/>
      <c r="J699" s="151"/>
      <c r="K699" s="151"/>
      <c r="L699" s="151"/>
      <c r="M699" s="151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  <c r="AA699" s="151"/>
      <c r="AB699" s="151"/>
      <c r="AC699" s="151"/>
      <c r="AD699" s="151"/>
      <c r="AE699" s="151"/>
      <c r="AF699" s="151"/>
      <c r="AG699" s="151"/>
      <c r="AH699" s="151"/>
      <c r="AI699" s="151"/>
      <c r="AJ699" s="151"/>
      <c r="AK699" s="151"/>
      <c r="AY699" s="151"/>
      <c r="AZ699" s="151"/>
      <c r="BA699" s="151"/>
      <c r="BB699" s="151"/>
    </row>
    <row r="700" ht="15.75" customHeight="1">
      <c r="B700" s="151"/>
      <c r="C700" s="151"/>
      <c r="D700" s="151"/>
      <c r="E700" s="151"/>
      <c r="F700" s="151"/>
      <c r="G700" s="151"/>
      <c r="H700" s="151"/>
      <c r="I700" s="151"/>
      <c r="J700" s="151"/>
      <c r="K700" s="151"/>
      <c r="L700" s="151"/>
      <c r="M700" s="151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  <c r="AA700" s="151"/>
      <c r="AB700" s="151"/>
      <c r="AC700" s="151"/>
      <c r="AD700" s="151"/>
      <c r="AE700" s="151"/>
      <c r="AF700" s="151"/>
      <c r="AG700" s="151"/>
      <c r="AH700" s="151"/>
      <c r="AI700" s="151"/>
      <c r="AJ700" s="151"/>
      <c r="AK700" s="151"/>
      <c r="AY700" s="151"/>
      <c r="AZ700" s="151"/>
      <c r="BA700" s="151"/>
      <c r="BB700" s="151"/>
    </row>
    <row r="701" ht="15.75" customHeight="1">
      <c r="B701" s="151"/>
      <c r="C701" s="151"/>
      <c r="D701" s="151"/>
      <c r="E701" s="151"/>
      <c r="F701" s="151"/>
      <c r="G701" s="151"/>
      <c r="H701" s="151"/>
      <c r="I701" s="151"/>
      <c r="J701" s="151"/>
      <c r="K701" s="151"/>
      <c r="L701" s="151"/>
      <c r="M701" s="151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  <c r="AA701" s="151"/>
      <c r="AB701" s="151"/>
      <c r="AC701" s="151"/>
      <c r="AD701" s="151"/>
      <c r="AE701" s="151"/>
      <c r="AF701" s="151"/>
      <c r="AG701" s="151"/>
      <c r="AH701" s="151"/>
      <c r="AI701" s="151"/>
      <c r="AJ701" s="151"/>
      <c r="AK701" s="151"/>
      <c r="AY701" s="151"/>
      <c r="AZ701" s="151"/>
      <c r="BA701" s="151"/>
      <c r="BB701" s="151"/>
    </row>
    <row r="702" ht="15.75" customHeight="1">
      <c r="B702" s="151"/>
      <c r="C702" s="151"/>
      <c r="D702" s="151"/>
      <c r="E702" s="151"/>
      <c r="F702" s="151"/>
      <c r="G702" s="151"/>
      <c r="H702" s="151"/>
      <c r="I702" s="151"/>
      <c r="J702" s="151"/>
      <c r="K702" s="151"/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  <c r="AA702" s="151"/>
      <c r="AB702" s="151"/>
      <c r="AC702" s="151"/>
      <c r="AD702" s="151"/>
      <c r="AE702" s="151"/>
      <c r="AF702" s="151"/>
      <c r="AG702" s="151"/>
      <c r="AH702" s="151"/>
      <c r="AI702" s="151"/>
      <c r="AJ702" s="151"/>
      <c r="AK702" s="151"/>
      <c r="AY702" s="151"/>
      <c r="AZ702" s="151"/>
      <c r="BA702" s="151"/>
      <c r="BB702" s="151"/>
    </row>
    <row r="703" ht="15.75" customHeight="1">
      <c r="B703" s="151"/>
      <c r="C703" s="151"/>
      <c r="D703" s="151"/>
      <c r="E703" s="151"/>
      <c r="F703" s="151"/>
      <c r="G703" s="151"/>
      <c r="H703" s="151"/>
      <c r="I703" s="151"/>
      <c r="J703" s="151"/>
      <c r="K703" s="151"/>
      <c r="L703" s="151"/>
      <c r="M703" s="151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  <c r="AA703" s="151"/>
      <c r="AB703" s="151"/>
      <c r="AC703" s="151"/>
      <c r="AD703" s="151"/>
      <c r="AE703" s="151"/>
      <c r="AF703" s="151"/>
      <c r="AG703" s="151"/>
      <c r="AH703" s="151"/>
      <c r="AI703" s="151"/>
      <c r="AJ703" s="151"/>
      <c r="AK703" s="151"/>
      <c r="AY703" s="151"/>
      <c r="AZ703" s="151"/>
      <c r="BA703" s="151"/>
      <c r="BB703" s="151"/>
    </row>
    <row r="704" ht="15.75" customHeight="1">
      <c r="B704" s="151"/>
      <c r="C704" s="151"/>
      <c r="D704" s="151"/>
      <c r="E704" s="151"/>
      <c r="F704" s="151"/>
      <c r="G704" s="151"/>
      <c r="H704" s="151"/>
      <c r="I704" s="151"/>
      <c r="J704" s="151"/>
      <c r="K704" s="151"/>
      <c r="L704" s="151"/>
      <c r="M704" s="151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  <c r="AA704" s="151"/>
      <c r="AB704" s="151"/>
      <c r="AC704" s="151"/>
      <c r="AD704" s="151"/>
      <c r="AE704" s="151"/>
      <c r="AF704" s="151"/>
      <c r="AG704" s="151"/>
      <c r="AH704" s="151"/>
      <c r="AI704" s="151"/>
      <c r="AJ704" s="151"/>
      <c r="AK704" s="151"/>
      <c r="AY704" s="151"/>
      <c r="AZ704" s="151"/>
      <c r="BA704" s="151"/>
      <c r="BB704" s="151"/>
    </row>
    <row r="705" ht="15.75" customHeight="1">
      <c r="B705" s="151"/>
      <c r="C705" s="151"/>
      <c r="D705" s="151"/>
      <c r="E705" s="151"/>
      <c r="F705" s="151"/>
      <c r="G705" s="151"/>
      <c r="H705" s="151"/>
      <c r="I705" s="151"/>
      <c r="J705" s="151"/>
      <c r="K705" s="151"/>
      <c r="L705" s="151"/>
      <c r="M705" s="151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1"/>
      <c r="AH705" s="151"/>
      <c r="AI705" s="151"/>
      <c r="AJ705" s="151"/>
      <c r="AK705" s="151"/>
      <c r="AY705" s="151"/>
      <c r="AZ705" s="151"/>
      <c r="BA705" s="151"/>
      <c r="BB705" s="151"/>
    </row>
    <row r="706" ht="15.75" customHeight="1">
      <c r="B706" s="151"/>
      <c r="C706" s="151"/>
      <c r="D706" s="151"/>
      <c r="E706" s="151"/>
      <c r="F706" s="151"/>
      <c r="G706" s="151"/>
      <c r="H706" s="151"/>
      <c r="I706" s="151"/>
      <c r="J706" s="151"/>
      <c r="K706" s="151"/>
      <c r="L706" s="151"/>
      <c r="M706" s="151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1"/>
      <c r="AH706" s="151"/>
      <c r="AI706" s="151"/>
      <c r="AJ706" s="151"/>
      <c r="AK706" s="151"/>
      <c r="AY706" s="151"/>
      <c r="AZ706" s="151"/>
      <c r="BA706" s="151"/>
      <c r="BB706" s="151"/>
    </row>
    <row r="707" ht="15.75" customHeight="1">
      <c r="B707" s="151"/>
      <c r="C707" s="151"/>
      <c r="D707" s="151"/>
      <c r="E707" s="151"/>
      <c r="F707" s="151"/>
      <c r="G707" s="151"/>
      <c r="H707" s="151"/>
      <c r="I707" s="151"/>
      <c r="J707" s="151"/>
      <c r="K707" s="151"/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1"/>
      <c r="AH707" s="151"/>
      <c r="AI707" s="151"/>
      <c r="AJ707" s="151"/>
      <c r="AK707" s="151"/>
      <c r="AY707" s="151"/>
      <c r="AZ707" s="151"/>
      <c r="BA707" s="151"/>
      <c r="BB707" s="151"/>
    </row>
    <row r="708" ht="15.75" customHeight="1">
      <c r="B708" s="151"/>
      <c r="C708" s="151"/>
      <c r="D708" s="151"/>
      <c r="E708" s="151"/>
      <c r="F708" s="151"/>
      <c r="G708" s="151"/>
      <c r="H708" s="151"/>
      <c r="I708" s="151"/>
      <c r="J708" s="151"/>
      <c r="K708" s="151"/>
      <c r="L708" s="151"/>
      <c r="M708" s="151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  <c r="AA708" s="151"/>
      <c r="AB708" s="151"/>
      <c r="AC708" s="151"/>
      <c r="AD708" s="151"/>
      <c r="AE708" s="151"/>
      <c r="AF708" s="151"/>
      <c r="AG708" s="151"/>
      <c r="AH708" s="151"/>
      <c r="AI708" s="151"/>
      <c r="AJ708" s="151"/>
      <c r="AK708" s="151"/>
      <c r="AY708" s="151"/>
      <c r="AZ708" s="151"/>
      <c r="BA708" s="151"/>
      <c r="BB708" s="151"/>
    </row>
    <row r="709" ht="15.75" customHeight="1">
      <c r="B709" s="151"/>
      <c r="C709" s="151"/>
      <c r="D709" s="151"/>
      <c r="E709" s="151"/>
      <c r="F709" s="151"/>
      <c r="G709" s="151"/>
      <c r="H709" s="151"/>
      <c r="I709" s="151"/>
      <c r="J709" s="151"/>
      <c r="K709" s="151"/>
      <c r="L709" s="151"/>
      <c r="M709" s="151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  <c r="AA709" s="151"/>
      <c r="AB709" s="151"/>
      <c r="AC709" s="151"/>
      <c r="AD709" s="151"/>
      <c r="AE709" s="151"/>
      <c r="AF709" s="151"/>
      <c r="AG709" s="151"/>
      <c r="AH709" s="151"/>
      <c r="AI709" s="151"/>
      <c r="AJ709" s="151"/>
      <c r="AK709" s="151"/>
      <c r="AY709" s="151"/>
      <c r="AZ709" s="151"/>
      <c r="BA709" s="151"/>
      <c r="BB709" s="151"/>
    </row>
    <row r="710" ht="15.75" customHeight="1">
      <c r="B710" s="151"/>
      <c r="C710" s="151"/>
      <c r="D710" s="151"/>
      <c r="E710" s="151"/>
      <c r="F710" s="151"/>
      <c r="G710" s="151"/>
      <c r="H710" s="151"/>
      <c r="I710" s="151"/>
      <c r="J710" s="151"/>
      <c r="K710" s="151"/>
      <c r="L710" s="151"/>
      <c r="M710" s="151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  <c r="AA710" s="151"/>
      <c r="AB710" s="151"/>
      <c r="AC710" s="151"/>
      <c r="AD710" s="151"/>
      <c r="AE710" s="151"/>
      <c r="AF710" s="151"/>
      <c r="AG710" s="151"/>
      <c r="AH710" s="151"/>
      <c r="AI710" s="151"/>
      <c r="AJ710" s="151"/>
      <c r="AK710" s="151"/>
      <c r="AY710" s="151"/>
      <c r="AZ710" s="151"/>
      <c r="BA710" s="151"/>
      <c r="BB710" s="151"/>
    </row>
    <row r="711" ht="15.75" customHeight="1">
      <c r="B711" s="151"/>
      <c r="C711" s="151"/>
      <c r="D711" s="151"/>
      <c r="E711" s="151"/>
      <c r="F711" s="151"/>
      <c r="G711" s="151"/>
      <c r="H711" s="151"/>
      <c r="I711" s="151"/>
      <c r="J711" s="151"/>
      <c r="K711" s="151"/>
      <c r="L711" s="151"/>
      <c r="M711" s="151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  <c r="AA711" s="151"/>
      <c r="AB711" s="151"/>
      <c r="AC711" s="151"/>
      <c r="AD711" s="151"/>
      <c r="AE711" s="151"/>
      <c r="AF711" s="151"/>
      <c r="AG711" s="151"/>
      <c r="AH711" s="151"/>
      <c r="AI711" s="151"/>
      <c r="AJ711" s="151"/>
      <c r="AK711" s="151"/>
      <c r="AY711" s="151"/>
      <c r="AZ711" s="151"/>
      <c r="BA711" s="151"/>
      <c r="BB711" s="151"/>
    </row>
    <row r="712" ht="15.75" customHeight="1">
      <c r="B712" s="151"/>
      <c r="C712" s="151"/>
      <c r="D712" s="151"/>
      <c r="E712" s="151"/>
      <c r="F712" s="151"/>
      <c r="G712" s="151"/>
      <c r="H712" s="151"/>
      <c r="I712" s="151"/>
      <c r="J712" s="151"/>
      <c r="K712" s="151"/>
      <c r="L712" s="151"/>
      <c r="M712" s="151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  <c r="AA712" s="151"/>
      <c r="AB712" s="151"/>
      <c r="AC712" s="151"/>
      <c r="AD712" s="151"/>
      <c r="AE712" s="151"/>
      <c r="AF712" s="151"/>
      <c r="AG712" s="151"/>
      <c r="AH712" s="151"/>
      <c r="AI712" s="151"/>
      <c r="AJ712" s="151"/>
      <c r="AK712" s="151"/>
      <c r="AY712" s="151"/>
      <c r="AZ712" s="151"/>
      <c r="BA712" s="151"/>
      <c r="BB712" s="151"/>
    </row>
    <row r="713" ht="15.75" customHeight="1">
      <c r="B713" s="151"/>
      <c r="C713" s="151"/>
      <c r="D713" s="151"/>
      <c r="E713" s="151"/>
      <c r="F713" s="151"/>
      <c r="G713" s="151"/>
      <c r="H713" s="151"/>
      <c r="I713" s="151"/>
      <c r="J713" s="151"/>
      <c r="K713" s="151"/>
      <c r="L713" s="151"/>
      <c r="M713" s="151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  <c r="AA713" s="151"/>
      <c r="AB713" s="151"/>
      <c r="AC713" s="151"/>
      <c r="AD713" s="151"/>
      <c r="AE713" s="151"/>
      <c r="AF713" s="151"/>
      <c r="AG713" s="151"/>
      <c r="AH713" s="151"/>
      <c r="AI713" s="151"/>
      <c r="AJ713" s="151"/>
      <c r="AK713" s="151"/>
      <c r="AY713" s="151"/>
      <c r="AZ713" s="151"/>
      <c r="BA713" s="151"/>
      <c r="BB713" s="151"/>
    </row>
    <row r="714" ht="15.75" customHeight="1">
      <c r="B714" s="151"/>
      <c r="C714" s="151"/>
      <c r="D714" s="151"/>
      <c r="E714" s="151"/>
      <c r="F714" s="151"/>
      <c r="G714" s="151"/>
      <c r="H714" s="151"/>
      <c r="I714" s="151"/>
      <c r="J714" s="151"/>
      <c r="K714" s="151"/>
      <c r="L714" s="151"/>
      <c r="M714" s="151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  <c r="AA714" s="151"/>
      <c r="AB714" s="151"/>
      <c r="AC714" s="151"/>
      <c r="AD714" s="151"/>
      <c r="AE714" s="151"/>
      <c r="AF714" s="151"/>
      <c r="AG714" s="151"/>
      <c r="AH714" s="151"/>
      <c r="AI714" s="151"/>
      <c r="AJ714" s="151"/>
      <c r="AK714" s="151"/>
      <c r="AY714" s="151"/>
      <c r="AZ714" s="151"/>
      <c r="BA714" s="151"/>
      <c r="BB714" s="151"/>
    </row>
    <row r="715" ht="15.75" customHeight="1">
      <c r="B715" s="151"/>
      <c r="C715" s="151"/>
      <c r="D715" s="151"/>
      <c r="E715" s="151"/>
      <c r="F715" s="151"/>
      <c r="G715" s="151"/>
      <c r="H715" s="151"/>
      <c r="I715" s="151"/>
      <c r="J715" s="151"/>
      <c r="K715" s="151"/>
      <c r="L715" s="151"/>
      <c r="M715" s="151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  <c r="AA715" s="151"/>
      <c r="AB715" s="151"/>
      <c r="AC715" s="151"/>
      <c r="AD715" s="151"/>
      <c r="AE715" s="151"/>
      <c r="AF715" s="151"/>
      <c r="AG715" s="151"/>
      <c r="AH715" s="151"/>
      <c r="AI715" s="151"/>
      <c r="AJ715" s="151"/>
      <c r="AK715" s="151"/>
      <c r="AY715" s="151"/>
      <c r="AZ715" s="151"/>
      <c r="BA715" s="151"/>
      <c r="BB715" s="151"/>
    </row>
    <row r="716" ht="15.75" customHeight="1">
      <c r="B716" s="151"/>
      <c r="C716" s="151"/>
      <c r="D716" s="151"/>
      <c r="E716" s="151"/>
      <c r="F716" s="151"/>
      <c r="G716" s="151"/>
      <c r="H716" s="151"/>
      <c r="I716" s="151"/>
      <c r="J716" s="151"/>
      <c r="K716" s="151"/>
      <c r="L716" s="151"/>
      <c r="M716" s="151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  <c r="AA716" s="151"/>
      <c r="AB716" s="151"/>
      <c r="AC716" s="151"/>
      <c r="AD716" s="151"/>
      <c r="AE716" s="151"/>
      <c r="AF716" s="151"/>
      <c r="AG716" s="151"/>
      <c r="AH716" s="151"/>
      <c r="AI716" s="151"/>
      <c r="AJ716" s="151"/>
      <c r="AK716" s="151"/>
      <c r="AY716" s="151"/>
      <c r="AZ716" s="151"/>
      <c r="BA716" s="151"/>
      <c r="BB716" s="151"/>
    </row>
    <row r="717" ht="15.75" customHeight="1">
      <c r="B717" s="151"/>
      <c r="C717" s="151"/>
      <c r="D717" s="151"/>
      <c r="E717" s="151"/>
      <c r="F717" s="151"/>
      <c r="G717" s="151"/>
      <c r="H717" s="151"/>
      <c r="I717" s="151"/>
      <c r="J717" s="151"/>
      <c r="K717" s="151"/>
      <c r="L717" s="151"/>
      <c r="M717" s="151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  <c r="AA717" s="151"/>
      <c r="AB717" s="151"/>
      <c r="AC717" s="151"/>
      <c r="AD717" s="151"/>
      <c r="AE717" s="151"/>
      <c r="AF717" s="151"/>
      <c r="AG717" s="151"/>
      <c r="AH717" s="151"/>
      <c r="AI717" s="151"/>
      <c r="AJ717" s="151"/>
      <c r="AK717" s="151"/>
      <c r="AY717" s="151"/>
      <c r="AZ717" s="151"/>
      <c r="BA717" s="151"/>
      <c r="BB717" s="151"/>
    </row>
    <row r="718" ht="15.75" customHeight="1">
      <c r="B718" s="151"/>
      <c r="C718" s="151"/>
      <c r="D718" s="151"/>
      <c r="E718" s="151"/>
      <c r="F718" s="151"/>
      <c r="G718" s="151"/>
      <c r="H718" s="151"/>
      <c r="I718" s="151"/>
      <c r="J718" s="151"/>
      <c r="K718" s="151"/>
      <c r="L718" s="151"/>
      <c r="M718" s="151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  <c r="AA718" s="151"/>
      <c r="AB718" s="151"/>
      <c r="AC718" s="151"/>
      <c r="AD718" s="151"/>
      <c r="AE718" s="151"/>
      <c r="AF718" s="151"/>
      <c r="AG718" s="151"/>
      <c r="AH718" s="151"/>
      <c r="AI718" s="151"/>
      <c r="AJ718" s="151"/>
      <c r="AK718" s="151"/>
      <c r="AY718" s="151"/>
      <c r="AZ718" s="151"/>
      <c r="BA718" s="151"/>
      <c r="BB718" s="151"/>
    </row>
    <row r="719" ht="15.75" customHeight="1">
      <c r="B719" s="151"/>
      <c r="C719" s="151"/>
      <c r="D719" s="151"/>
      <c r="E719" s="151"/>
      <c r="F719" s="151"/>
      <c r="G719" s="151"/>
      <c r="H719" s="151"/>
      <c r="I719" s="151"/>
      <c r="J719" s="151"/>
      <c r="K719" s="151"/>
      <c r="L719" s="151"/>
      <c r="M719" s="151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  <c r="AA719" s="151"/>
      <c r="AB719" s="151"/>
      <c r="AC719" s="151"/>
      <c r="AD719" s="151"/>
      <c r="AE719" s="151"/>
      <c r="AF719" s="151"/>
      <c r="AG719" s="151"/>
      <c r="AH719" s="151"/>
      <c r="AI719" s="151"/>
      <c r="AJ719" s="151"/>
      <c r="AK719" s="151"/>
      <c r="AY719" s="151"/>
      <c r="AZ719" s="151"/>
      <c r="BA719" s="151"/>
      <c r="BB719" s="151"/>
    </row>
    <row r="720" ht="15.75" customHeight="1">
      <c r="B720" s="151"/>
      <c r="C720" s="151"/>
      <c r="D720" s="151"/>
      <c r="E720" s="151"/>
      <c r="F720" s="151"/>
      <c r="G720" s="151"/>
      <c r="H720" s="151"/>
      <c r="I720" s="151"/>
      <c r="J720" s="151"/>
      <c r="K720" s="151"/>
      <c r="L720" s="151"/>
      <c r="M720" s="151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  <c r="AA720" s="151"/>
      <c r="AB720" s="151"/>
      <c r="AC720" s="151"/>
      <c r="AD720" s="151"/>
      <c r="AE720" s="151"/>
      <c r="AF720" s="151"/>
      <c r="AG720" s="151"/>
      <c r="AH720" s="151"/>
      <c r="AI720" s="151"/>
      <c r="AJ720" s="151"/>
      <c r="AK720" s="151"/>
      <c r="AY720" s="151"/>
      <c r="AZ720" s="151"/>
      <c r="BA720" s="151"/>
      <c r="BB720" s="151"/>
    </row>
    <row r="721" ht="15.75" customHeight="1">
      <c r="B721" s="151"/>
      <c r="C721" s="151"/>
      <c r="D721" s="151"/>
      <c r="E721" s="151"/>
      <c r="F721" s="151"/>
      <c r="G721" s="151"/>
      <c r="H721" s="151"/>
      <c r="I721" s="151"/>
      <c r="J721" s="151"/>
      <c r="K721" s="151"/>
      <c r="L721" s="151"/>
      <c r="M721" s="151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  <c r="AA721" s="151"/>
      <c r="AB721" s="151"/>
      <c r="AC721" s="151"/>
      <c r="AD721" s="151"/>
      <c r="AE721" s="151"/>
      <c r="AF721" s="151"/>
      <c r="AG721" s="151"/>
      <c r="AH721" s="151"/>
      <c r="AI721" s="151"/>
      <c r="AJ721" s="151"/>
      <c r="AK721" s="151"/>
      <c r="AY721" s="151"/>
      <c r="AZ721" s="151"/>
      <c r="BA721" s="151"/>
      <c r="BB721" s="151"/>
    </row>
    <row r="722" ht="15.75" customHeight="1">
      <c r="B722" s="151"/>
      <c r="C722" s="151"/>
      <c r="D722" s="151"/>
      <c r="E722" s="151"/>
      <c r="F722" s="151"/>
      <c r="G722" s="151"/>
      <c r="H722" s="151"/>
      <c r="I722" s="151"/>
      <c r="J722" s="151"/>
      <c r="K722" s="151"/>
      <c r="L722" s="151"/>
      <c r="M722" s="151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  <c r="AA722" s="151"/>
      <c r="AB722" s="151"/>
      <c r="AC722" s="151"/>
      <c r="AD722" s="151"/>
      <c r="AE722" s="151"/>
      <c r="AF722" s="151"/>
      <c r="AG722" s="151"/>
      <c r="AH722" s="151"/>
      <c r="AI722" s="151"/>
      <c r="AJ722" s="151"/>
      <c r="AK722" s="151"/>
      <c r="AY722" s="151"/>
      <c r="AZ722" s="151"/>
      <c r="BA722" s="151"/>
      <c r="BB722" s="151"/>
    </row>
    <row r="723" ht="15.75" customHeight="1">
      <c r="B723" s="151"/>
      <c r="C723" s="151"/>
      <c r="D723" s="151"/>
      <c r="E723" s="151"/>
      <c r="F723" s="151"/>
      <c r="G723" s="151"/>
      <c r="H723" s="151"/>
      <c r="I723" s="151"/>
      <c r="J723" s="151"/>
      <c r="K723" s="151"/>
      <c r="L723" s="151"/>
      <c r="M723" s="151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  <c r="AA723" s="151"/>
      <c r="AB723" s="151"/>
      <c r="AC723" s="151"/>
      <c r="AD723" s="151"/>
      <c r="AE723" s="151"/>
      <c r="AF723" s="151"/>
      <c r="AG723" s="151"/>
      <c r="AH723" s="151"/>
      <c r="AI723" s="151"/>
      <c r="AJ723" s="151"/>
      <c r="AK723" s="151"/>
      <c r="AY723" s="151"/>
      <c r="AZ723" s="151"/>
      <c r="BA723" s="151"/>
      <c r="BB723" s="151"/>
    </row>
    <row r="724" ht="15.75" customHeight="1">
      <c r="B724" s="151"/>
      <c r="C724" s="151"/>
      <c r="D724" s="151"/>
      <c r="E724" s="151"/>
      <c r="F724" s="151"/>
      <c r="G724" s="151"/>
      <c r="H724" s="151"/>
      <c r="I724" s="151"/>
      <c r="J724" s="151"/>
      <c r="K724" s="151"/>
      <c r="L724" s="151"/>
      <c r="M724" s="151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  <c r="AA724" s="151"/>
      <c r="AB724" s="151"/>
      <c r="AC724" s="151"/>
      <c r="AD724" s="151"/>
      <c r="AE724" s="151"/>
      <c r="AF724" s="151"/>
      <c r="AG724" s="151"/>
      <c r="AH724" s="151"/>
      <c r="AI724" s="151"/>
      <c r="AJ724" s="151"/>
      <c r="AK724" s="151"/>
      <c r="AY724" s="151"/>
      <c r="AZ724" s="151"/>
      <c r="BA724" s="151"/>
      <c r="BB724" s="151"/>
    </row>
    <row r="725" ht="15.75" customHeight="1">
      <c r="B725" s="151"/>
      <c r="C725" s="151"/>
      <c r="D725" s="151"/>
      <c r="E725" s="151"/>
      <c r="F725" s="151"/>
      <c r="G725" s="151"/>
      <c r="H725" s="151"/>
      <c r="I725" s="151"/>
      <c r="J725" s="151"/>
      <c r="K725" s="151"/>
      <c r="L725" s="151"/>
      <c r="M725" s="151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  <c r="AA725" s="151"/>
      <c r="AB725" s="151"/>
      <c r="AC725" s="151"/>
      <c r="AD725" s="151"/>
      <c r="AE725" s="151"/>
      <c r="AF725" s="151"/>
      <c r="AG725" s="151"/>
      <c r="AH725" s="151"/>
      <c r="AI725" s="151"/>
      <c r="AJ725" s="151"/>
      <c r="AK725" s="151"/>
      <c r="AY725" s="151"/>
      <c r="AZ725" s="151"/>
      <c r="BA725" s="151"/>
      <c r="BB725" s="151"/>
    </row>
    <row r="726" ht="15.75" customHeight="1">
      <c r="B726" s="151"/>
      <c r="C726" s="151"/>
      <c r="D726" s="151"/>
      <c r="E726" s="151"/>
      <c r="F726" s="151"/>
      <c r="G726" s="151"/>
      <c r="H726" s="151"/>
      <c r="I726" s="151"/>
      <c r="J726" s="151"/>
      <c r="K726" s="151"/>
      <c r="L726" s="151"/>
      <c r="M726" s="151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  <c r="AA726" s="151"/>
      <c r="AB726" s="151"/>
      <c r="AC726" s="151"/>
      <c r="AD726" s="151"/>
      <c r="AE726" s="151"/>
      <c r="AF726" s="151"/>
      <c r="AG726" s="151"/>
      <c r="AH726" s="151"/>
      <c r="AI726" s="151"/>
      <c r="AJ726" s="151"/>
      <c r="AK726" s="151"/>
      <c r="AY726" s="151"/>
      <c r="AZ726" s="151"/>
      <c r="BA726" s="151"/>
      <c r="BB726" s="151"/>
    </row>
    <row r="727" ht="15.75" customHeight="1">
      <c r="B727" s="151"/>
      <c r="C727" s="151"/>
      <c r="D727" s="151"/>
      <c r="E727" s="151"/>
      <c r="F727" s="151"/>
      <c r="G727" s="151"/>
      <c r="H727" s="151"/>
      <c r="I727" s="151"/>
      <c r="J727" s="151"/>
      <c r="K727" s="151"/>
      <c r="L727" s="151"/>
      <c r="M727" s="151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  <c r="AA727" s="151"/>
      <c r="AB727" s="151"/>
      <c r="AC727" s="151"/>
      <c r="AD727" s="151"/>
      <c r="AE727" s="151"/>
      <c r="AF727" s="151"/>
      <c r="AG727" s="151"/>
      <c r="AH727" s="151"/>
      <c r="AI727" s="151"/>
      <c r="AJ727" s="151"/>
      <c r="AK727" s="151"/>
      <c r="AY727" s="151"/>
      <c r="AZ727" s="151"/>
      <c r="BA727" s="151"/>
      <c r="BB727" s="151"/>
    </row>
    <row r="728" ht="15.75" customHeight="1">
      <c r="B728" s="151"/>
      <c r="C728" s="151"/>
      <c r="D728" s="151"/>
      <c r="E728" s="151"/>
      <c r="F728" s="151"/>
      <c r="G728" s="151"/>
      <c r="H728" s="151"/>
      <c r="I728" s="151"/>
      <c r="J728" s="151"/>
      <c r="K728" s="151"/>
      <c r="L728" s="151"/>
      <c r="M728" s="151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  <c r="AA728" s="151"/>
      <c r="AB728" s="151"/>
      <c r="AC728" s="151"/>
      <c r="AD728" s="151"/>
      <c r="AE728" s="151"/>
      <c r="AF728" s="151"/>
      <c r="AG728" s="151"/>
      <c r="AH728" s="151"/>
      <c r="AI728" s="151"/>
      <c r="AJ728" s="151"/>
      <c r="AK728" s="151"/>
      <c r="AY728" s="151"/>
      <c r="AZ728" s="151"/>
      <c r="BA728" s="151"/>
      <c r="BB728" s="151"/>
    </row>
    <row r="729" ht="15.75" customHeight="1">
      <c r="B729" s="151"/>
      <c r="C729" s="151"/>
      <c r="D729" s="151"/>
      <c r="E729" s="151"/>
      <c r="F729" s="151"/>
      <c r="G729" s="151"/>
      <c r="H729" s="151"/>
      <c r="I729" s="151"/>
      <c r="J729" s="151"/>
      <c r="K729" s="151"/>
      <c r="L729" s="151"/>
      <c r="M729" s="151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  <c r="AA729" s="151"/>
      <c r="AB729" s="151"/>
      <c r="AC729" s="151"/>
      <c r="AD729" s="151"/>
      <c r="AE729" s="151"/>
      <c r="AF729" s="151"/>
      <c r="AG729" s="151"/>
      <c r="AH729" s="151"/>
      <c r="AI729" s="151"/>
      <c r="AJ729" s="151"/>
      <c r="AK729" s="151"/>
      <c r="AY729" s="151"/>
      <c r="AZ729" s="151"/>
      <c r="BA729" s="151"/>
      <c r="BB729" s="151"/>
    </row>
    <row r="730" ht="15.75" customHeight="1">
      <c r="B730" s="151"/>
      <c r="C730" s="151"/>
      <c r="D730" s="151"/>
      <c r="E730" s="151"/>
      <c r="F730" s="151"/>
      <c r="G730" s="151"/>
      <c r="H730" s="151"/>
      <c r="I730" s="151"/>
      <c r="J730" s="151"/>
      <c r="K730" s="151"/>
      <c r="L730" s="151"/>
      <c r="M730" s="151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  <c r="AA730" s="151"/>
      <c r="AB730" s="151"/>
      <c r="AC730" s="151"/>
      <c r="AD730" s="151"/>
      <c r="AE730" s="151"/>
      <c r="AF730" s="151"/>
      <c r="AG730" s="151"/>
      <c r="AH730" s="151"/>
      <c r="AI730" s="151"/>
      <c r="AJ730" s="151"/>
      <c r="AK730" s="151"/>
      <c r="AY730" s="151"/>
      <c r="AZ730" s="151"/>
      <c r="BA730" s="151"/>
      <c r="BB730" s="151"/>
    </row>
    <row r="731" ht="15.75" customHeight="1">
      <c r="B731" s="151"/>
      <c r="C731" s="151"/>
      <c r="D731" s="151"/>
      <c r="E731" s="151"/>
      <c r="F731" s="151"/>
      <c r="G731" s="151"/>
      <c r="H731" s="151"/>
      <c r="I731" s="151"/>
      <c r="J731" s="151"/>
      <c r="K731" s="151"/>
      <c r="L731" s="151"/>
      <c r="M731" s="151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  <c r="AA731" s="151"/>
      <c r="AB731" s="151"/>
      <c r="AC731" s="151"/>
      <c r="AD731" s="151"/>
      <c r="AE731" s="151"/>
      <c r="AF731" s="151"/>
      <c r="AG731" s="151"/>
      <c r="AH731" s="151"/>
      <c r="AI731" s="151"/>
      <c r="AJ731" s="151"/>
      <c r="AK731" s="151"/>
      <c r="AY731" s="151"/>
      <c r="AZ731" s="151"/>
      <c r="BA731" s="151"/>
      <c r="BB731" s="151"/>
    </row>
    <row r="732" ht="15.75" customHeight="1">
      <c r="B732" s="151"/>
      <c r="C732" s="151"/>
      <c r="D732" s="151"/>
      <c r="E732" s="151"/>
      <c r="F732" s="151"/>
      <c r="G732" s="151"/>
      <c r="H732" s="151"/>
      <c r="I732" s="151"/>
      <c r="J732" s="151"/>
      <c r="K732" s="151"/>
      <c r="L732" s="151"/>
      <c r="M732" s="151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  <c r="AA732" s="151"/>
      <c r="AB732" s="151"/>
      <c r="AC732" s="151"/>
      <c r="AD732" s="151"/>
      <c r="AE732" s="151"/>
      <c r="AF732" s="151"/>
      <c r="AG732" s="151"/>
      <c r="AH732" s="151"/>
      <c r="AI732" s="151"/>
      <c r="AJ732" s="151"/>
      <c r="AK732" s="151"/>
      <c r="AY732" s="151"/>
      <c r="AZ732" s="151"/>
      <c r="BA732" s="151"/>
      <c r="BB732" s="151"/>
    </row>
    <row r="733" ht="15.75" customHeight="1">
      <c r="B733" s="151"/>
      <c r="C733" s="151"/>
      <c r="D733" s="151"/>
      <c r="E733" s="151"/>
      <c r="F733" s="151"/>
      <c r="G733" s="151"/>
      <c r="H733" s="151"/>
      <c r="I733" s="151"/>
      <c r="J733" s="151"/>
      <c r="K733" s="151"/>
      <c r="L733" s="151"/>
      <c r="M733" s="151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  <c r="AA733" s="151"/>
      <c r="AB733" s="151"/>
      <c r="AC733" s="151"/>
      <c r="AD733" s="151"/>
      <c r="AE733" s="151"/>
      <c r="AF733" s="151"/>
      <c r="AG733" s="151"/>
      <c r="AH733" s="151"/>
      <c r="AI733" s="151"/>
      <c r="AJ733" s="151"/>
      <c r="AK733" s="151"/>
      <c r="AY733" s="151"/>
      <c r="AZ733" s="151"/>
      <c r="BA733" s="151"/>
      <c r="BB733" s="151"/>
    </row>
    <row r="734" ht="15.75" customHeight="1">
      <c r="B734" s="151"/>
      <c r="C734" s="151"/>
      <c r="D734" s="151"/>
      <c r="E734" s="151"/>
      <c r="F734" s="151"/>
      <c r="G734" s="151"/>
      <c r="H734" s="151"/>
      <c r="I734" s="151"/>
      <c r="J734" s="151"/>
      <c r="K734" s="151"/>
      <c r="L734" s="151"/>
      <c r="M734" s="151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  <c r="AA734" s="151"/>
      <c r="AB734" s="151"/>
      <c r="AC734" s="151"/>
      <c r="AD734" s="151"/>
      <c r="AE734" s="151"/>
      <c r="AF734" s="151"/>
      <c r="AG734" s="151"/>
      <c r="AH734" s="151"/>
      <c r="AI734" s="151"/>
      <c r="AJ734" s="151"/>
      <c r="AK734" s="151"/>
      <c r="AY734" s="151"/>
      <c r="AZ734" s="151"/>
      <c r="BA734" s="151"/>
      <c r="BB734" s="151"/>
    </row>
    <row r="735" ht="15.75" customHeight="1">
      <c r="B735" s="151"/>
      <c r="C735" s="151"/>
      <c r="D735" s="151"/>
      <c r="E735" s="151"/>
      <c r="F735" s="151"/>
      <c r="G735" s="151"/>
      <c r="H735" s="151"/>
      <c r="I735" s="151"/>
      <c r="J735" s="151"/>
      <c r="K735" s="151"/>
      <c r="L735" s="151"/>
      <c r="M735" s="151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  <c r="AA735" s="151"/>
      <c r="AB735" s="151"/>
      <c r="AC735" s="151"/>
      <c r="AD735" s="151"/>
      <c r="AE735" s="151"/>
      <c r="AF735" s="151"/>
      <c r="AG735" s="151"/>
      <c r="AH735" s="151"/>
      <c r="AI735" s="151"/>
      <c r="AJ735" s="151"/>
      <c r="AK735" s="151"/>
      <c r="AY735" s="151"/>
      <c r="AZ735" s="151"/>
      <c r="BA735" s="151"/>
      <c r="BB735" s="151"/>
    </row>
    <row r="736" ht="15.75" customHeight="1">
      <c r="B736" s="151"/>
      <c r="C736" s="151"/>
      <c r="D736" s="151"/>
      <c r="E736" s="151"/>
      <c r="F736" s="151"/>
      <c r="G736" s="151"/>
      <c r="H736" s="151"/>
      <c r="I736" s="151"/>
      <c r="J736" s="151"/>
      <c r="K736" s="151"/>
      <c r="L736" s="151"/>
      <c r="M736" s="151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  <c r="AA736" s="151"/>
      <c r="AB736" s="151"/>
      <c r="AC736" s="151"/>
      <c r="AD736" s="151"/>
      <c r="AE736" s="151"/>
      <c r="AF736" s="151"/>
      <c r="AG736" s="151"/>
      <c r="AH736" s="151"/>
      <c r="AI736" s="151"/>
      <c r="AJ736" s="151"/>
      <c r="AK736" s="151"/>
      <c r="AY736" s="151"/>
      <c r="AZ736" s="151"/>
      <c r="BA736" s="151"/>
      <c r="BB736" s="151"/>
    </row>
    <row r="737" ht="15.75" customHeight="1">
      <c r="B737" s="151"/>
      <c r="C737" s="151"/>
      <c r="D737" s="151"/>
      <c r="E737" s="151"/>
      <c r="F737" s="151"/>
      <c r="G737" s="151"/>
      <c r="H737" s="151"/>
      <c r="I737" s="151"/>
      <c r="J737" s="151"/>
      <c r="K737" s="151"/>
      <c r="L737" s="151"/>
      <c r="M737" s="151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  <c r="AA737" s="151"/>
      <c r="AB737" s="151"/>
      <c r="AC737" s="151"/>
      <c r="AD737" s="151"/>
      <c r="AE737" s="151"/>
      <c r="AF737" s="151"/>
      <c r="AG737" s="151"/>
      <c r="AH737" s="151"/>
      <c r="AI737" s="151"/>
      <c r="AJ737" s="151"/>
      <c r="AK737" s="151"/>
      <c r="AY737" s="151"/>
      <c r="AZ737" s="151"/>
      <c r="BA737" s="151"/>
      <c r="BB737" s="151"/>
    </row>
    <row r="738" ht="15.75" customHeight="1">
      <c r="B738" s="151"/>
      <c r="C738" s="151"/>
      <c r="D738" s="151"/>
      <c r="E738" s="151"/>
      <c r="F738" s="151"/>
      <c r="G738" s="151"/>
      <c r="H738" s="151"/>
      <c r="I738" s="151"/>
      <c r="J738" s="151"/>
      <c r="K738" s="151"/>
      <c r="L738" s="151"/>
      <c r="M738" s="151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  <c r="AA738" s="151"/>
      <c r="AB738" s="151"/>
      <c r="AC738" s="151"/>
      <c r="AD738" s="151"/>
      <c r="AE738" s="151"/>
      <c r="AF738" s="151"/>
      <c r="AG738" s="151"/>
      <c r="AH738" s="151"/>
      <c r="AI738" s="151"/>
      <c r="AJ738" s="151"/>
      <c r="AK738" s="151"/>
      <c r="AY738" s="151"/>
      <c r="AZ738" s="151"/>
      <c r="BA738" s="151"/>
      <c r="BB738" s="151"/>
    </row>
    <row r="739" ht="15.75" customHeight="1">
      <c r="B739" s="151"/>
      <c r="C739" s="151"/>
      <c r="D739" s="151"/>
      <c r="E739" s="151"/>
      <c r="F739" s="151"/>
      <c r="G739" s="151"/>
      <c r="H739" s="151"/>
      <c r="I739" s="151"/>
      <c r="J739" s="151"/>
      <c r="K739" s="151"/>
      <c r="L739" s="151"/>
      <c r="M739" s="151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  <c r="AA739" s="151"/>
      <c r="AB739" s="151"/>
      <c r="AC739" s="151"/>
      <c r="AD739" s="151"/>
      <c r="AE739" s="151"/>
      <c r="AF739" s="151"/>
      <c r="AG739" s="151"/>
      <c r="AH739" s="151"/>
      <c r="AI739" s="151"/>
      <c r="AJ739" s="151"/>
      <c r="AK739" s="151"/>
      <c r="AY739" s="151"/>
      <c r="AZ739" s="151"/>
      <c r="BA739" s="151"/>
      <c r="BB739" s="151"/>
    </row>
    <row r="740" ht="15.75" customHeight="1">
      <c r="B740" s="151"/>
      <c r="C740" s="151"/>
      <c r="D740" s="151"/>
      <c r="E740" s="151"/>
      <c r="F740" s="151"/>
      <c r="G740" s="151"/>
      <c r="H740" s="151"/>
      <c r="I740" s="151"/>
      <c r="J740" s="151"/>
      <c r="K740" s="151"/>
      <c r="L740" s="151"/>
      <c r="M740" s="151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  <c r="AA740" s="151"/>
      <c r="AB740" s="151"/>
      <c r="AC740" s="151"/>
      <c r="AD740" s="151"/>
      <c r="AE740" s="151"/>
      <c r="AF740" s="151"/>
      <c r="AG740" s="151"/>
      <c r="AH740" s="151"/>
      <c r="AI740" s="151"/>
      <c r="AJ740" s="151"/>
      <c r="AK740" s="151"/>
      <c r="AY740" s="151"/>
      <c r="AZ740" s="151"/>
      <c r="BA740" s="151"/>
      <c r="BB740" s="151"/>
    </row>
    <row r="741" ht="15.75" customHeight="1">
      <c r="B741" s="151"/>
      <c r="C741" s="151"/>
      <c r="D741" s="151"/>
      <c r="E741" s="151"/>
      <c r="F741" s="151"/>
      <c r="G741" s="151"/>
      <c r="H741" s="151"/>
      <c r="I741" s="151"/>
      <c r="J741" s="151"/>
      <c r="K741" s="151"/>
      <c r="L741" s="151"/>
      <c r="M741" s="151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  <c r="AA741" s="151"/>
      <c r="AB741" s="151"/>
      <c r="AC741" s="151"/>
      <c r="AD741" s="151"/>
      <c r="AE741" s="151"/>
      <c r="AF741" s="151"/>
      <c r="AG741" s="151"/>
      <c r="AH741" s="151"/>
      <c r="AI741" s="151"/>
      <c r="AJ741" s="151"/>
      <c r="AK741" s="151"/>
      <c r="AY741" s="151"/>
      <c r="AZ741" s="151"/>
      <c r="BA741" s="151"/>
      <c r="BB741" s="151"/>
    </row>
    <row r="742" ht="15.75" customHeight="1">
      <c r="B742" s="151"/>
      <c r="C742" s="151"/>
      <c r="D742" s="151"/>
      <c r="E742" s="151"/>
      <c r="F742" s="151"/>
      <c r="G742" s="151"/>
      <c r="H742" s="151"/>
      <c r="I742" s="151"/>
      <c r="J742" s="151"/>
      <c r="K742" s="151"/>
      <c r="L742" s="151"/>
      <c r="M742" s="151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  <c r="AA742" s="151"/>
      <c r="AB742" s="151"/>
      <c r="AC742" s="151"/>
      <c r="AD742" s="151"/>
      <c r="AE742" s="151"/>
      <c r="AF742" s="151"/>
      <c r="AG742" s="151"/>
      <c r="AH742" s="151"/>
      <c r="AI742" s="151"/>
      <c r="AJ742" s="151"/>
      <c r="AK742" s="151"/>
      <c r="AY742" s="151"/>
      <c r="AZ742" s="151"/>
      <c r="BA742" s="151"/>
      <c r="BB742" s="151"/>
    </row>
    <row r="743" ht="15.75" customHeight="1">
      <c r="B743" s="151"/>
      <c r="C743" s="151"/>
      <c r="D743" s="151"/>
      <c r="E743" s="151"/>
      <c r="F743" s="151"/>
      <c r="G743" s="151"/>
      <c r="H743" s="151"/>
      <c r="I743" s="151"/>
      <c r="J743" s="151"/>
      <c r="K743" s="151"/>
      <c r="L743" s="151"/>
      <c r="M743" s="151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  <c r="AA743" s="151"/>
      <c r="AB743" s="151"/>
      <c r="AC743" s="151"/>
      <c r="AD743" s="151"/>
      <c r="AE743" s="151"/>
      <c r="AF743" s="151"/>
      <c r="AG743" s="151"/>
      <c r="AH743" s="151"/>
      <c r="AI743" s="151"/>
      <c r="AJ743" s="151"/>
      <c r="AK743" s="151"/>
      <c r="AY743" s="151"/>
      <c r="AZ743" s="151"/>
      <c r="BA743" s="151"/>
      <c r="BB743" s="151"/>
    </row>
    <row r="744" ht="15.75" customHeight="1">
      <c r="B744" s="151"/>
      <c r="C744" s="151"/>
      <c r="D744" s="151"/>
      <c r="E744" s="151"/>
      <c r="F744" s="151"/>
      <c r="G744" s="151"/>
      <c r="H744" s="151"/>
      <c r="I744" s="151"/>
      <c r="J744" s="151"/>
      <c r="K744" s="151"/>
      <c r="L744" s="151"/>
      <c r="M744" s="151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  <c r="AA744" s="151"/>
      <c r="AB744" s="151"/>
      <c r="AC744" s="151"/>
      <c r="AD744" s="151"/>
      <c r="AE744" s="151"/>
      <c r="AF744" s="151"/>
      <c r="AG744" s="151"/>
      <c r="AH744" s="151"/>
      <c r="AI744" s="151"/>
      <c r="AJ744" s="151"/>
      <c r="AK744" s="151"/>
      <c r="AY744" s="151"/>
      <c r="AZ744" s="151"/>
      <c r="BA744" s="151"/>
      <c r="BB744" s="151"/>
    </row>
    <row r="745" ht="15.75" customHeight="1">
      <c r="B745" s="151"/>
      <c r="C745" s="151"/>
      <c r="D745" s="151"/>
      <c r="E745" s="151"/>
      <c r="F745" s="151"/>
      <c r="G745" s="151"/>
      <c r="H745" s="151"/>
      <c r="I745" s="151"/>
      <c r="J745" s="151"/>
      <c r="K745" s="151"/>
      <c r="L745" s="151"/>
      <c r="M745" s="151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  <c r="AA745" s="151"/>
      <c r="AB745" s="151"/>
      <c r="AC745" s="151"/>
      <c r="AD745" s="151"/>
      <c r="AE745" s="151"/>
      <c r="AF745" s="151"/>
      <c r="AG745" s="151"/>
      <c r="AH745" s="151"/>
      <c r="AI745" s="151"/>
      <c r="AJ745" s="151"/>
      <c r="AK745" s="151"/>
      <c r="AY745" s="151"/>
      <c r="AZ745" s="151"/>
      <c r="BA745" s="151"/>
      <c r="BB745" s="151"/>
    </row>
    <row r="746" ht="15.75" customHeight="1">
      <c r="B746" s="151"/>
      <c r="C746" s="151"/>
      <c r="D746" s="151"/>
      <c r="E746" s="151"/>
      <c r="F746" s="151"/>
      <c r="G746" s="151"/>
      <c r="H746" s="151"/>
      <c r="I746" s="151"/>
      <c r="J746" s="151"/>
      <c r="K746" s="151"/>
      <c r="L746" s="151"/>
      <c r="M746" s="151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  <c r="AA746" s="151"/>
      <c r="AB746" s="151"/>
      <c r="AC746" s="151"/>
      <c r="AD746" s="151"/>
      <c r="AE746" s="151"/>
      <c r="AF746" s="151"/>
      <c r="AG746" s="151"/>
      <c r="AH746" s="151"/>
      <c r="AI746" s="151"/>
      <c r="AJ746" s="151"/>
      <c r="AK746" s="151"/>
      <c r="AY746" s="151"/>
      <c r="AZ746" s="151"/>
      <c r="BA746" s="151"/>
      <c r="BB746" s="151"/>
    </row>
    <row r="747" ht="15.75" customHeight="1">
      <c r="B747" s="151"/>
      <c r="C747" s="151"/>
      <c r="D747" s="151"/>
      <c r="E747" s="151"/>
      <c r="F747" s="151"/>
      <c r="G747" s="151"/>
      <c r="H747" s="151"/>
      <c r="I747" s="151"/>
      <c r="J747" s="151"/>
      <c r="K747" s="151"/>
      <c r="L747" s="151"/>
      <c r="M747" s="151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  <c r="AA747" s="151"/>
      <c r="AB747" s="151"/>
      <c r="AC747" s="151"/>
      <c r="AD747" s="151"/>
      <c r="AE747" s="151"/>
      <c r="AF747" s="151"/>
      <c r="AG747" s="151"/>
      <c r="AH747" s="151"/>
      <c r="AI747" s="151"/>
      <c r="AJ747" s="151"/>
      <c r="AK747" s="151"/>
      <c r="AY747" s="151"/>
      <c r="AZ747" s="151"/>
      <c r="BA747" s="151"/>
      <c r="BB747" s="151"/>
    </row>
    <row r="748" ht="15.75" customHeight="1">
      <c r="B748" s="151"/>
      <c r="C748" s="151"/>
      <c r="D748" s="151"/>
      <c r="E748" s="151"/>
      <c r="F748" s="151"/>
      <c r="G748" s="151"/>
      <c r="H748" s="151"/>
      <c r="I748" s="151"/>
      <c r="J748" s="151"/>
      <c r="K748" s="151"/>
      <c r="L748" s="151"/>
      <c r="M748" s="151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  <c r="AA748" s="151"/>
      <c r="AB748" s="151"/>
      <c r="AC748" s="151"/>
      <c r="AD748" s="151"/>
      <c r="AE748" s="151"/>
      <c r="AF748" s="151"/>
      <c r="AG748" s="151"/>
      <c r="AH748" s="151"/>
      <c r="AI748" s="151"/>
      <c r="AJ748" s="151"/>
      <c r="AK748" s="151"/>
      <c r="AY748" s="151"/>
      <c r="AZ748" s="151"/>
      <c r="BA748" s="151"/>
      <c r="BB748" s="151"/>
    </row>
    <row r="749" ht="15.75" customHeight="1">
      <c r="B749" s="151"/>
      <c r="C749" s="151"/>
      <c r="D749" s="151"/>
      <c r="E749" s="151"/>
      <c r="F749" s="151"/>
      <c r="G749" s="151"/>
      <c r="H749" s="151"/>
      <c r="I749" s="151"/>
      <c r="J749" s="151"/>
      <c r="K749" s="151"/>
      <c r="L749" s="151"/>
      <c r="M749" s="151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  <c r="AA749" s="151"/>
      <c r="AB749" s="151"/>
      <c r="AC749" s="151"/>
      <c r="AD749" s="151"/>
      <c r="AE749" s="151"/>
      <c r="AF749" s="151"/>
      <c r="AG749" s="151"/>
      <c r="AH749" s="151"/>
      <c r="AI749" s="151"/>
      <c r="AJ749" s="151"/>
      <c r="AK749" s="151"/>
      <c r="AY749" s="151"/>
      <c r="AZ749" s="151"/>
      <c r="BA749" s="151"/>
      <c r="BB749" s="151"/>
    </row>
    <row r="750" ht="15.75" customHeight="1">
      <c r="B750" s="151"/>
      <c r="C750" s="151"/>
      <c r="D750" s="151"/>
      <c r="E750" s="151"/>
      <c r="F750" s="151"/>
      <c r="G750" s="151"/>
      <c r="H750" s="151"/>
      <c r="I750" s="151"/>
      <c r="J750" s="151"/>
      <c r="K750" s="151"/>
      <c r="L750" s="151"/>
      <c r="M750" s="151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  <c r="AA750" s="151"/>
      <c r="AB750" s="151"/>
      <c r="AC750" s="151"/>
      <c r="AD750" s="151"/>
      <c r="AE750" s="151"/>
      <c r="AF750" s="151"/>
      <c r="AG750" s="151"/>
      <c r="AH750" s="151"/>
      <c r="AI750" s="151"/>
      <c r="AJ750" s="151"/>
      <c r="AK750" s="151"/>
      <c r="AY750" s="151"/>
      <c r="AZ750" s="151"/>
      <c r="BA750" s="151"/>
      <c r="BB750" s="151"/>
    </row>
    <row r="751" ht="15.75" customHeight="1">
      <c r="B751" s="151"/>
      <c r="C751" s="151"/>
      <c r="D751" s="151"/>
      <c r="E751" s="151"/>
      <c r="F751" s="151"/>
      <c r="G751" s="151"/>
      <c r="H751" s="151"/>
      <c r="I751" s="151"/>
      <c r="J751" s="151"/>
      <c r="K751" s="151"/>
      <c r="L751" s="151"/>
      <c r="M751" s="151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  <c r="AA751" s="151"/>
      <c r="AB751" s="151"/>
      <c r="AC751" s="151"/>
      <c r="AD751" s="151"/>
      <c r="AE751" s="151"/>
      <c r="AF751" s="151"/>
      <c r="AG751" s="151"/>
      <c r="AH751" s="151"/>
      <c r="AI751" s="151"/>
      <c r="AJ751" s="151"/>
      <c r="AK751" s="151"/>
      <c r="AY751" s="151"/>
      <c r="AZ751" s="151"/>
      <c r="BA751" s="151"/>
      <c r="BB751" s="151"/>
    </row>
    <row r="752" ht="15.75" customHeight="1">
      <c r="B752" s="151"/>
      <c r="C752" s="151"/>
      <c r="D752" s="151"/>
      <c r="E752" s="151"/>
      <c r="F752" s="151"/>
      <c r="G752" s="151"/>
      <c r="H752" s="151"/>
      <c r="I752" s="151"/>
      <c r="J752" s="151"/>
      <c r="K752" s="151"/>
      <c r="L752" s="151"/>
      <c r="M752" s="151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  <c r="AA752" s="151"/>
      <c r="AB752" s="151"/>
      <c r="AC752" s="151"/>
      <c r="AD752" s="151"/>
      <c r="AE752" s="151"/>
      <c r="AF752" s="151"/>
      <c r="AG752" s="151"/>
      <c r="AH752" s="151"/>
      <c r="AI752" s="151"/>
      <c r="AJ752" s="151"/>
      <c r="AK752" s="151"/>
      <c r="AY752" s="151"/>
      <c r="AZ752" s="151"/>
      <c r="BA752" s="151"/>
      <c r="BB752" s="151"/>
    </row>
    <row r="753" ht="15.75" customHeight="1">
      <c r="B753" s="151"/>
      <c r="C753" s="151"/>
      <c r="D753" s="151"/>
      <c r="E753" s="151"/>
      <c r="F753" s="151"/>
      <c r="G753" s="151"/>
      <c r="H753" s="151"/>
      <c r="I753" s="151"/>
      <c r="J753" s="151"/>
      <c r="K753" s="151"/>
      <c r="L753" s="151"/>
      <c r="M753" s="151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  <c r="AA753" s="151"/>
      <c r="AB753" s="151"/>
      <c r="AC753" s="151"/>
      <c r="AD753" s="151"/>
      <c r="AE753" s="151"/>
      <c r="AF753" s="151"/>
      <c r="AG753" s="151"/>
      <c r="AH753" s="151"/>
      <c r="AI753" s="151"/>
      <c r="AJ753" s="151"/>
      <c r="AK753" s="151"/>
      <c r="AY753" s="151"/>
      <c r="AZ753" s="151"/>
      <c r="BA753" s="151"/>
      <c r="BB753" s="151"/>
    </row>
    <row r="754" ht="15.75" customHeight="1">
      <c r="B754" s="151"/>
      <c r="C754" s="151"/>
      <c r="D754" s="151"/>
      <c r="E754" s="151"/>
      <c r="F754" s="151"/>
      <c r="G754" s="151"/>
      <c r="H754" s="151"/>
      <c r="I754" s="151"/>
      <c r="J754" s="151"/>
      <c r="K754" s="151"/>
      <c r="L754" s="151"/>
      <c r="M754" s="151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  <c r="AA754" s="151"/>
      <c r="AB754" s="151"/>
      <c r="AC754" s="151"/>
      <c r="AD754" s="151"/>
      <c r="AE754" s="151"/>
      <c r="AF754" s="151"/>
      <c r="AG754" s="151"/>
      <c r="AH754" s="151"/>
      <c r="AI754" s="151"/>
      <c r="AJ754" s="151"/>
      <c r="AK754" s="151"/>
      <c r="AY754" s="151"/>
      <c r="AZ754" s="151"/>
      <c r="BA754" s="151"/>
      <c r="BB754" s="151"/>
    </row>
    <row r="755" ht="15.75" customHeight="1">
      <c r="B755" s="151"/>
      <c r="C755" s="151"/>
      <c r="D755" s="151"/>
      <c r="E755" s="151"/>
      <c r="F755" s="151"/>
      <c r="G755" s="151"/>
      <c r="H755" s="151"/>
      <c r="I755" s="151"/>
      <c r="J755" s="151"/>
      <c r="K755" s="151"/>
      <c r="L755" s="151"/>
      <c r="M755" s="151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  <c r="AA755" s="151"/>
      <c r="AB755" s="151"/>
      <c r="AC755" s="151"/>
      <c r="AD755" s="151"/>
      <c r="AE755" s="151"/>
      <c r="AF755" s="151"/>
      <c r="AG755" s="151"/>
      <c r="AH755" s="151"/>
      <c r="AI755" s="151"/>
      <c r="AJ755" s="151"/>
      <c r="AK755" s="151"/>
      <c r="AY755" s="151"/>
      <c r="AZ755" s="151"/>
      <c r="BA755" s="151"/>
      <c r="BB755" s="151"/>
    </row>
    <row r="756" ht="15.75" customHeight="1">
      <c r="B756" s="151"/>
      <c r="C756" s="151"/>
      <c r="D756" s="151"/>
      <c r="E756" s="151"/>
      <c r="F756" s="151"/>
      <c r="G756" s="151"/>
      <c r="H756" s="151"/>
      <c r="I756" s="151"/>
      <c r="J756" s="151"/>
      <c r="K756" s="151"/>
      <c r="L756" s="151"/>
      <c r="M756" s="151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  <c r="AA756" s="151"/>
      <c r="AB756" s="151"/>
      <c r="AC756" s="151"/>
      <c r="AD756" s="151"/>
      <c r="AE756" s="151"/>
      <c r="AF756" s="151"/>
      <c r="AG756" s="151"/>
      <c r="AH756" s="151"/>
      <c r="AI756" s="151"/>
      <c r="AJ756" s="151"/>
      <c r="AK756" s="151"/>
      <c r="AY756" s="151"/>
      <c r="AZ756" s="151"/>
      <c r="BA756" s="151"/>
      <c r="BB756" s="151"/>
    </row>
    <row r="757" ht="15.75" customHeight="1">
      <c r="B757" s="151"/>
      <c r="C757" s="151"/>
      <c r="D757" s="151"/>
      <c r="E757" s="151"/>
      <c r="F757" s="151"/>
      <c r="G757" s="151"/>
      <c r="H757" s="151"/>
      <c r="I757" s="151"/>
      <c r="J757" s="151"/>
      <c r="K757" s="151"/>
      <c r="L757" s="151"/>
      <c r="M757" s="151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  <c r="AA757" s="151"/>
      <c r="AB757" s="151"/>
      <c r="AC757" s="151"/>
      <c r="AD757" s="151"/>
      <c r="AE757" s="151"/>
      <c r="AF757" s="151"/>
      <c r="AG757" s="151"/>
      <c r="AH757" s="151"/>
      <c r="AI757" s="151"/>
      <c r="AJ757" s="151"/>
      <c r="AK757" s="151"/>
      <c r="AY757" s="151"/>
      <c r="AZ757" s="151"/>
      <c r="BA757" s="151"/>
      <c r="BB757" s="151"/>
    </row>
    <row r="758" ht="15.75" customHeight="1">
      <c r="B758" s="151"/>
      <c r="C758" s="151"/>
      <c r="D758" s="151"/>
      <c r="E758" s="151"/>
      <c r="F758" s="151"/>
      <c r="G758" s="151"/>
      <c r="H758" s="151"/>
      <c r="I758" s="151"/>
      <c r="J758" s="151"/>
      <c r="K758" s="151"/>
      <c r="L758" s="151"/>
      <c r="M758" s="151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  <c r="AA758" s="151"/>
      <c r="AB758" s="151"/>
      <c r="AC758" s="151"/>
      <c r="AD758" s="151"/>
      <c r="AE758" s="151"/>
      <c r="AF758" s="151"/>
      <c r="AG758" s="151"/>
      <c r="AH758" s="151"/>
      <c r="AI758" s="151"/>
      <c r="AJ758" s="151"/>
      <c r="AK758" s="151"/>
      <c r="AY758" s="151"/>
      <c r="AZ758" s="151"/>
      <c r="BA758" s="151"/>
      <c r="BB758" s="151"/>
    </row>
    <row r="759" ht="15.75" customHeight="1">
      <c r="B759" s="151"/>
      <c r="C759" s="151"/>
      <c r="D759" s="151"/>
      <c r="E759" s="151"/>
      <c r="F759" s="151"/>
      <c r="G759" s="151"/>
      <c r="H759" s="151"/>
      <c r="I759" s="151"/>
      <c r="J759" s="151"/>
      <c r="K759" s="151"/>
      <c r="L759" s="151"/>
      <c r="M759" s="151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  <c r="AA759" s="151"/>
      <c r="AB759" s="151"/>
      <c r="AC759" s="151"/>
      <c r="AD759" s="151"/>
      <c r="AE759" s="151"/>
      <c r="AF759" s="151"/>
      <c r="AG759" s="151"/>
      <c r="AH759" s="151"/>
      <c r="AI759" s="151"/>
      <c r="AJ759" s="151"/>
      <c r="AK759" s="151"/>
      <c r="AY759" s="151"/>
      <c r="AZ759" s="151"/>
      <c r="BA759" s="151"/>
      <c r="BB759" s="151"/>
    </row>
    <row r="760" ht="15.75" customHeight="1">
      <c r="B760" s="151"/>
      <c r="C760" s="151"/>
      <c r="D760" s="151"/>
      <c r="E760" s="151"/>
      <c r="F760" s="151"/>
      <c r="G760" s="151"/>
      <c r="H760" s="151"/>
      <c r="I760" s="151"/>
      <c r="J760" s="151"/>
      <c r="K760" s="151"/>
      <c r="L760" s="151"/>
      <c r="M760" s="151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  <c r="AA760" s="151"/>
      <c r="AB760" s="151"/>
      <c r="AC760" s="151"/>
      <c r="AD760" s="151"/>
      <c r="AE760" s="151"/>
      <c r="AF760" s="151"/>
      <c r="AG760" s="151"/>
      <c r="AH760" s="151"/>
      <c r="AI760" s="151"/>
      <c r="AJ760" s="151"/>
      <c r="AK760" s="151"/>
      <c r="AY760" s="151"/>
      <c r="AZ760" s="151"/>
      <c r="BA760" s="151"/>
      <c r="BB760" s="151"/>
    </row>
    <row r="761" ht="15.75" customHeight="1">
      <c r="B761" s="151"/>
      <c r="C761" s="151"/>
      <c r="D761" s="151"/>
      <c r="E761" s="151"/>
      <c r="F761" s="151"/>
      <c r="G761" s="151"/>
      <c r="H761" s="151"/>
      <c r="I761" s="151"/>
      <c r="J761" s="151"/>
      <c r="K761" s="151"/>
      <c r="L761" s="151"/>
      <c r="M761" s="151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  <c r="AA761" s="151"/>
      <c r="AB761" s="151"/>
      <c r="AC761" s="151"/>
      <c r="AD761" s="151"/>
      <c r="AE761" s="151"/>
      <c r="AF761" s="151"/>
      <c r="AG761" s="151"/>
      <c r="AH761" s="151"/>
      <c r="AI761" s="151"/>
      <c r="AJ761" s="151"/>
      <c r="AK761" s="151"/>
      <c r="AY761" s="151"/>
      <c r="AZ761" s="151"/>
      <c r="BA761" s="151"/>
      <c r="BB761" s="151"/>
    </row>
    <row r="762" ht="15.75" customHeight="1">
      <c r="B762" s="151"/>
      <c r="C762" s="151"/>
      <c r="D762" s="151"/>
      <c r="E762" s="151"/>
      <c r="F762" s="151"/>
      <c r="G762" s="151"/>
      <c r="H762" s="151"/>
      <c r="I762" s="151"/>
      <c r="J762" s="151"/>
      <c r="K762" s="151"/>
      <c r="L762" s="151"/>
      <c r="M762" s="151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  <c r="AA762" s="151"/>
      <c r="AB762" s="151"/>
      <c r="AC762" s="151"/>
      <c r="AD762" s="151"/>
      <c r="AE762" s="151"/>
      <c r="AF762" s="151"/>
      <c r="AG762" s="151"/>
      <c r="AH762" s="151"/>
      <c r="AI762" s="151"/>
      <c r="AJ762" s="151"/>
      <c r="AK762" s="151"/>
      <c r="AY762" s="151"/>
      <c r="AZ762" s="151"/>
      <c r="BA762" s="151"/>
      <c r="BB762" s="151"/>
    </row>
    <row r="763" ht="15.75" customHeight="1">
      <c r="B763" s="151"/>
      <c r="C763" s="151"/>
      <c r="D763" s="151"/>
      <c r="E763" s="151"/>
      <c r="F763" s="151"/>
      <c r="G763" s="151"/>
      <c r="H763" s="151"/>
      <c r="I763" s="151"/>
      <c r="J763" s="151"/>
      <c r="K763" s="151"/>
      <c r="L763" s="151"/>
      <c r="M763" s="151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  <c r="AA763" s="151"/>
      <c r="AB763" s="151"/>
      <c r="AC763" s="151"/>
      <c r="AD763" s="151"/>
      <c r="AE763" s="151"/>
      <c r="AF763" s="151"/>
      <c r="AG763" s="151"/>
      <c r="AH763" s="151"/>
      <c r="AI763" s="151"/>
      <c r="AJ763" s="151"/>
      <c r="AK763" s="151"/>
      <c r="AY763" s="151"/>
      <c r="AZ763" s="151"/>
      <c r="BA763" s="151"/>
      <c r="BB763" s="151"/>
    </row>
    <row r="764" ht="15.75" customHeight="1">
      <c r="B764" s="151"/>
      <c r="C764" s="151"/>
      <c r="D764" s="151"/>
      <c r="E764" s="151"/>
      <c r="F764" s="151"/>
      <c r="G764" s="151"/>
      <c r="H764" s="151"/>
      <c r="I764" s="151"/>
      <c r="J764" s="151"/>
      <c r="K764" s="151"/>
      <c r="L764" s="151"/>
      <c r="M764" s="151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  <c r="AA764" s="151"/>
      <c r="AB764" s="151"/>
      <c r="AC764" s="151"/>
      <c r="AD764" s="151"/>
      <c r="AE764" s="151"/>
      <c r="AF764" s="151"/>
      <c r="AG764" s="151"/>
      <c r="AH764" s="151"/>
      <c r="AI764" s="151"/>
      <c r="AJ764" s="151"/>
      <c r="AK764" s="151"/>
      <c r="AY764" s="151"/>
      <c r="AZ764" s="151"/>
      <c r="BA764" s="151"/>
      <c r="BB764" s="151"/>
    </row>
    <row r="765" ht="15.75" customHeight="1">
      <c r="B765" s="151"/>
      <c r="C765" s="151"/>
      <c r="D765" s="151"/>
      <c r="E765" s="151"/>
      <c r="F765" s="151"/>
      <c r="G765" s="151"/>
      <c r="H765" s="151"/>
      <c r="I765" s="151"/>
      <c r="J765" s="151"/>
      <c r="K765" s="151"/>
      <c r="L765" s="151"/>
      <c r="M765" s="151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  <c r="AA765" s="151"/>
      <c r="AB765" s="151"/>
      <c r="AC765" s="151"/>
      <c r="AD765" s="151"/>
      <c r="AE765" s="151"/>
      <c r="AF765" s="151"/>
      <c r="AG765" s="151"/>
      <c r="AH765" s="151"/>
      <c r="AI765" s="151"/>
      <c r="AJ765" s="151"/>
      <c r="AK765" s="151"/>
      <c r="AY765" s="151"/>
      <c r="AZ765" s="151"/>
      <c r="BA765" s="151"/>
      <c r="BB765" s="151"/>
    </row>
    <row r="766" ht="15.75" customHeight="1">
      <c r="B766" s="151"/>
      <c r="C766" s="151"/>
      <c r="D766" s="151"/>
      <c r="E766" s="151"/>
      <c r="F766" s="151"/>
      <c r="G766" s="151"/>
      <c r="H766" s="151"/>
      <c r="I766" s="151"/>
      <c r="J766" s="151"/>
      <c r="K766" s="151"/>
      <c r="L766" s="151"/>
      <c r="M766" s="151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  <c r="AA766" s="151"/>
      <c r="AB766" s="151"/>
      <c r="AC766" s="151"/>
      <c r="AD766" s="151"/>
      <c r="AE766" s="151"/>
      <c r="AF766" s="151"/>
      <c r="AG766" s="151"/>
      <c r="AH766" s="151"/>
      <c r="AI766" s="151"/>
      <c r="AJ766" s="151"/>
      <c r="AK766" s="151"/>
      <c r="AY766" s="151"/>
      <c r="AZ766" s="151"/>
      <c r="BA766" s="151"/>
      <c r="BB766" s="151"/>
    </row>
    <row r="767" ht="15.75" customHeight="1">
      <c r="B767" s="151"/>
      <c r="C767" s="151"/>
      <c r="D767" s="151"/>
      <c r="E767" s="151"/>
      <c r="F767" s="151"/>
      <c r="G767" s="151"/>
      <c r="H767" s="151"/>
      <c r="I767" s="151"/>
      <c r="J767" s="151"/>
      <c r="K767" s="151"/>
      <c r="L767" s="151"/>
      <c r="M767" s="151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  <c r="AA767" s="151"/>
      <c r="AB767" s="151"/>
      <c r="AC767" s="151"/>
      <c r="AD767" s="151"/>
      <c r="AE767" s="151"/>
      <c r="AF767" s="151"/>
      <c r="AG767" s="151"/>
      <c r="AH767" s="151"/>
      <c r="AI767" s="151"/>
      <c r="AJ767" s="151"/>
      <c r="AK767" s="151"/>
      <c r="AY767" s="151"/>
      <c r="AZ767" s="151"/>
      <c r="BA767" s="151"/>
      <c r="BB767" s="151"/>
    </row>
    <row r="768" ht="15.75" customHeight="1">
      <c r="B768" s="151"/>
      <c r="C768" s="151"/>
      <c r="D768" s="151"/>
      <c r="E768" s="151"/>
      <c r="F768" s="151"/>
      <c r="G768" s="151"/>
      <c r="H768" s="151"/>
      <c r="I768" s="151"/>
      <c r="J768" s="151"/>
      <c r="K768" s="151"/>
      <c r="L768" s="151"/>
      <c r="M768" s="151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  <c r="AA768" s="151"/>
      <c r="AB768" s="151"/>
      <c r="AC768" s="151"/>
      <c r="AD768" s="151"/>
      <c r="AE768" s="151"/>
      <c r="AF768" s="151"/>
      <c r="AG768" s="151"/>
      <c r="AH768" s="151"/>
      <c r="AI768" s="151"/>
      <c r="AJ768" s="151"/>
      <c r="AK768" s="151"/>
      <c r="AY768" s="151"/>
      <c r="AZ768" s="151"/>
      <c r="BA768" s="151"/>
      <c r="BB768" s="151"/>
    </row>
    <row r="769" ht="15.75" customHeight="1">
      <c r="B769" s="151"/>
      <c r="C769" s="151"/>
      <c r="D769" s="151"/>
      <c r="E769" s="151"/>
      <c r="F769" s="151"/>
      <c r="G769" s="151"/>
      <c r="H769" s="151"/>
      <c r="I769" s="151"/>
      <c r="J769" s="151"/>
      <c r="K769" s="151"/>
      <c r="L769" s="151"/>
      <c r="M769" s="151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  <c r="AA769" s="151"/>
      <c r="AB769" s="151"/>
      <c r="AC769" s="151"/>
      <c r="AD769" s="151"/>
      <c r="AE769" s="151"/>
      <c r="AF769" s="151"/>
      <c r="AG769" s="151"/>
      <c r="AH769" s="151"/>
      <c r="AI769" s="151"/>
      <c r="AJ769" s="151"/>
      <c r="AK769" s="151"/>
      <c r="AY769" s="151"/>
      <c r="AZ769" s="151"/>
      <c r="BA769" s="151"/>
      <c r="BB769" s="151"/>
    </row>
    <row r="770" ht="15.75" customHeight="1">
      <c r="B770" s="151"/>
      <c r="C770" s="151"/>
      <c r="D770" s="151"/>
      <c r="E770" s="151"/>
      <c r="F770" s="151"/>
      <c r="G770" s="151"/>
      <c r="H770" s="151"/>
      <c r="I770" s="151"/>
      <c r="J770" s="151"/>
      <c r="K770" s="151"/>
      <c r="L770" s="151"/>
      <c r="M770" s="151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  <c r="AA770" s="151"/>
      <c r="AB770" s="151"/>
      <c r="AC770" s="151"/>
      <c r="AD770" s="151"/>
      <c r="AE770" s="151"/>
      <c r="AF770" s="151"/>
      <c r="AG770" s="151"/>
      <c r="AH770" s="151"/>
      <c r="AI770" s="151"/>
      <c r="AJ770" s="151"/>
      <c r="AK770" s="151"/>
      <c r="AY770" s="151"/>
      <c r="AZ770" s="151"/>
      <c r="BA770" s="151"/>
      <c r="BB770" s="151"/>
    </row>
    <row r="771" ht="15.75" customHeight="1">
      <c r="B771" s="151"/>
      <c r="C771" s="151"/>
      <c r="D771" s="151"/>
      <c r="E771" s="151"/>
      <c r="F771" s="151"/>
      <c r="G771" s="151"/>
      <c r="H771" s="151"/>
      <c r="I771" s="151"/>
      <c r="J771" s="151"/>
      <c r="K771" s="151"/>
      <c r="L771" s="151"/>
      <c r="M771" s="151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  <c r="AA771" s="151"/>
      <c r="AB771" s="151"/>
      <c r="AC771" s="151"/>
      <c r="AD771" s="151"/>
      <c r="AE771" s="151"/>
      <c r="AF771" s="151"/>
      <c r="AG771" s="151"/>
      <c r="AH771" s="151"/>
      <c r="AI771" s="151"/>
      <c r="AJ771" s="151"/>
      <c r="AK771" s="151"/>
      <c r="AY771" s="151"/>
      <c r="AZ771" s="151"/>
      <c r="BA771" s="151"/>
      <c r="BB771" s="151"/>
    </row>
    <row r="772" ht="15.75" customHeight="1">
      <c r="B772" s="151"/>
      <c r="C772" s="151"/>
      <c r="D772" s="151"/>
      <c r="E772" s="151"/>
      <c r="F772" s="151"/>
      <c r="G772" s="151"/>
      <c r="H772" s="151"/>
      <c r="I772" s="151"/>
      <c r="J772" s="151"/>
      <c r="K772" s="151"/>
      <c r="L772" s="151"/>
      <c r="M772" s="151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  <c r="AA772" s="151"/>
      <c r="AB772" s="151"/>
      <c r="AC772" s="151"/>
      <c r="AD772" s="151"/>
      <c r="AE772" s="151"/>
      <c r="AF772" s="151"/>
      <c r="AG772" s="151"/>
      <c r="AH772" s="151"/>
      <c r="AI772" s="151"/>
      <c r="AJ772" s="151"/>
      <c r="AK772" s="151"/>
      <c r="AY772" s="151"/>
      <c r="AZ772" s="151"/>
      <c r="BA772" s="151"/>
      <c r="BB772" s="151"/>
    </row>
    <row r="773" ht="15.75" customHeight="1">
      <c r="B773" s="151"/>
      <c r="C773" s="151"/>
      <c r="D773" s="151"/>
      <c r="E773" s="151"/>
      <c r="F773" s="151"/>
      <c r="G773" s="151"/>
      <c r="H773" s="151"/>
      <c r="I773" s="151"/>
      <c r="J773" s="151"/>
      <c r="K773" s="151"/>
      <c r="L773" s="151"/>
      <c r="M773" s="151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  <c r="AA773" s="151"/>
      <c r="AB773" s="151"/>
      <c r="AC773" s="151"/>
      <c r="AD773" s="151"/>
      <c r="AE773" s="151"/>
      <c r="AF773" s="151"/>
      <c r="AG773" s="151"/>
      <c r="AH773" s="151"/>
      <c r="AI773" s="151"/>
      <c r="AJ773" s="151"/>
      <c r="AK773" s="151"/>
      <c r="AY773" s="151"/>
      <c r="AZ773" s="151"/>
      <c r="BA773" s="151"/>
      <c r="BB773" s="151"/>
    </row>
    <row r="774" ht="15.75" customHeight="1">
      <c r="B774" s="151"/>
      <c r="C774" s="151"/>
      <c r="D774" s="151"/>
      <c r="E774" s="151"/>
      <c r="F774" s="151"/>
      <c r="G774" s="151"/>
      <c r="H774" s="151"/>
      <c r="I774" s="151"/>
      <c r="J774" s="151"/>
      <c r="K774" s="151"/>
      <c r="L774" s="151"/>
      <c r="M774" s="151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  <c r="AA774" s="151"/>
      <c r="AB774" s="151"/>
      <c r="AC774" s="151"/>
      <c r="AD774" s="151"/>
      <c r="AE774" s="151"/>
      <c r="AF774" s="151"/>
      <c r="AG774" s="151"/>
      <c r="AH774" s="151"/>
      <c r="AI774" s="151"/>
      <c r="AJ774" s="151"/>
      <c r="AK774" s="151"/>
      <c r="AY774" s="151"/>
      <c r="AZ774" s="151"/>
      <c r="BA774" s="151"/>
      <c r="BB774" s="151"/>
    </row>
    <row r="775" ht="15.75" customHeight="1">
      <c r="B775" s="151"/>
      <c r="C775" s="151"/>
      <c r="D775" s="151"/>
      <c r="E775" s="151"/>
      <c r="F775" s="151"/>
      <c r="G775" s="151"/>
      <c r="H775" s="151"/>
      <c r="I775" s="151"/>
      <c r="J775" s="151"/>
      <c r="K775" s="151"/>
      <c r="L775" s="151"/>
      <c r="M775" s="151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  <c r="AA775" s="151"/>
      <c r="AB775" s="151"/>
      <c r="AC775" s="151"/>
      <c r="AD775" s="151"/>
      <c r="AE775" s="151"/>
      <c r="AF775" s="151"/>
      <c r="AG775" s="151"/>
      <c r="AH775" s="151"/>
      <c r="AI775" s="151"/>
      <c r="AJ775" s="151"/>
      <c r="AK775" s="151"/>
      <c r="AY775" s="151"/>
      <c r="AZ775" s="151"/>
      <c r="BA775" s="151"/>
      <c r="BB775" s="151"/>
    </row>
    <row r="776" ht="15.75" customHeight="1">
      <c r="B776" s="151"/>
      <c r="C776" s="151"/>
      <c r="D776" s="151"/>
      <c r="E776" s="151"/>
      <c r="F776" s="151"/>
      <c r="G776" s="151"/>
      <c r="H776" s="151"/>
      <c r="I776" s="151"/>
      <c r="J776" s="151"/>
      <c r="K776" s="151"/>
      <c r="L776" s="151"/>
      <c r="M776" s="151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  <c r="AA776" s="151"/>
      <c r="AB776" s="151"/>
      <c r="AC776" s="151"/>
      <c r="AD776" s="151"/>
      <c r="AE776" s="151"/>
      <c r="AF776" s="151"/>
      <c r="AG776" s="151"/>
      <c r="AH776" s="151"/>
      <c r="AI776" s="151"/>
      <c r="AJ776" s="151"/>
      <c r="AK776" s="151"/>
      <c r="AY776" s="151"/>
      <c r="AZ776" s="151"/>
      <c r="BA776" s="151"/>
      <c r="BB776" s="151"/>
    </row>
    <row r="777" ht="15.75" customHeight="1">
      <c r="B777" s="151"/>
      <c r="C777" s="151"/>
      <c r="D777" s="151"/>
      <c r="E777" s="151"/>
      <c r="F777" s="151"/>
      <c r="G777" s="151"/>
      <c r="H777" s="151"/>
      <c r="I777" s="151"/>
      <c r="J777" s="151"/>
      <c r="K777" s="151"/>
      <c r="L777" s="151"/>
      <c r="M777" s="151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  <c r="AA777" s="151"/>
      <c r="AB777" s="151"/>
      <c r="AC777" s="151"/>
      <c r="AD777" s="151"/>
      <c r="AE777" s="151"/>
      <c r="AF777" s="151"/>
      <c r="AG777" s="151"/>
      <c r="AH777" s="151"/>
      <c r="AI777" s="151"/>
      <c r="AJ777" s="151"/>
      <c r="AK777" s="151"/>
      <c r="AY777" s="151"/>
      <c r="AZ777" s="151"/>
      <c r="BA777" s="151"/>
      <c r="BB777" s="151"/>
    </row>
    <row r="778" ht="15.75" customHeight="1">
      <c r="B778" s="151"/>
      <c r="C778" s="151"/>
      <c r="D778" s="151"/>
      <c r="E778" s="151"/>
      <c r="F778" s="151"/>
      <c r="G778" s="151"/>
      <c r="H778" s="151"/>
      <c r="I778" s="151"/>
      <c r="J778" s="151"/>
      <c r="K778" s="151"/>
      <c r="L778" s="151"/>
      <c r="M778" s="151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  <c r="AA778" s="151"/>
      <c r="AB778" s="151"/>
      <c r="AC778" s="151"/>
      <c r="AD778" s="151"/>
      <c r="AE778" s="151"/>
      <c r="AF778" s="151"/>
      <c r="AG778" s="151"/>
      <c r="AH778" s="151"/>
      <c r="AI778" s="151"/>
      <c r="AJ778" s="151"/>
      <c r="AK778" s="151"/>
      <c r="AY778" s="151"/>
      <c r="AZ778" s="151"/>
      <c r="BA778" s="151"/>
      <c r="BB778" s="151"/>
    </row>
    <row r="779" ht="15.75" customHeight="1">
      <c r="B779" s="151"/>
      <c r="C779" s="151"/>
      <c r="D779" s="151"/>
      <c r="E779" s="151"/>
      <c r="F779" s="151"/>
      <c r="G779" s="151"/>
      <c r="H779" s="151"/>
      <c r="I779" s="151"/>
      <c r="J779" s="151"/>
      <c r="K779" s="151"/>
      <c r="L779" s="151"/>
      <c r="M779" s="151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  <c r="AA779" s="151"/>
      <c r="AB779" s="151"/>
      <c r="AC779" s="151"/>
      <c r="AD779" s="151"/>
      <c r="AE779" s="151"/>
      <c r="AF779" s="151"/>
      <c r="AG779" s="151"/>
      <c r="AH779" s="151"/>
      <c r="AI779" s="151"/>
      <c r="AJ779" s="151"/>
      <c r="AK779" s="151"/>
      <c r="AY779" s="151"/>
      <c r="AZ779" s="151"/>
      <c r="BA779" s="151"/>
      <c r="BB779" s="151"/>
    </row>
    <row r="780" ht="15.75" customHeight="1">
      <c r="B780" s="151"/>
      <c r="C780" s="151"/>
      <c r="D780" s="151"/>
      <c r="E780" s="151"/>
      <c r="F780" s="151"/>
      <c r="G780" s="151"/>
      <c r="H780" s="151"/>
      <c r="I780" s="151"/>
      <c r="J780" s="151"/>
      <c r="K780" s="151"/>
      <c r="L780" s="151"/>
      <c r="M780" s="151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  <c r="AA780" s="151"/>
      <c r="AB780" s="151"/>
      <c r="AC780" s="151"/>
      <c r="AD780" s="151"/>
      <c r="AE780" s="151"/>
      <c r="AF780" s="151"/>
      <c r="AG780" s="151"/>
      <c r="AH780" s="151"/>
      <c r="AI780" s="151"/>
      <c r="AJ780" s="151"/>
      <c r="AK780" s="151"/>
      <c r="AY780" s="151"/>
      <c r="AZ780" s="151"/>
      <c r="BA780" s="151"/>
      <c r="BB780" s="151"/>
    </row>
    <row r="781" ht="15.75" customHeight="1">
      <c r="B781" s="151"/>
      <c r="C781" s="151"/>
      <c r="D781" s="151"/>
      <c r="E781" s="151"/>
      <c r="F781" s="151"/>
      <c r="G781" s="151"/>
      <c r="H781" s="151"/>
      <c r="I781" s="151"/>
      <c r="J781" s="151"/>
      <c r="K781" s="151"/>
      <c r="L781" s="151"/>
      <c r="M781" s="151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  <c r="AA781" s="151"/>
      <c r="AB781" s="151"/>
      <c r="AC781" s="151"/>
      <c r="AD781" s="151"/>
      <c r="AE781" s="151"/>
      <c r="AF781" s="151"/>
      <c r="AG781" s="151"/>
      <c r="AH781" s="151"/>
      <c r="AI781" s="151"/>
      <c r="AJ781" s="151"/>
      <c r="AK781" s="151"/>
      <c r="AY781" s="151"/>
      <c r="AZ781" s="151"/>
      <c r="BA781" s="151"/>
      <c r="BB781" s="151"/>
    </row>
    <row r="782" ht="15.75" customHeight="1">
      <c r="B782" s="151"/>
      <c r="C782" s="151"/>
      <c r="D782" s="151"/>
      <c r="E782" s="151"/>
      <c r="F782" s="151"/>
      <c r="G782" s="151"/>
      <c r="H782" s="151"/>
      <c r="I782" s="151"/>
      <c r="J782" s="151"/>
      <c r="K782" s="151"/>
      <c r="L782" s="151"/>
      <c r="M782" s="151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  <c r="AA782" s="151"/>
      <c r="AB782" s="151"/>
      <c r="AC782" s="151"/>
      <c r="AD782" s="151"/>
      <c r="AE782" s="151"/>
      <c r="AF782" s="151"/>
      <c r="AG782" s="151"/>
      <c r="AH782" s="151"/>
      <c r="AI782" s="151"/>
      <c r="AJ782" s="151"/>
      <c r="AK782" s="151"/>
      <c r="AY782" s="151"/>
      <c r="AZ782" s="151"/>
      <c r="BA782" s="151"/>
      <c r="BB782" s="151"/>
    </row>
    <row r="783" ht="15.75" customHeight="1">
      <c r="B783" s="151"/>
      <c r="C783" s="151"/>
      <c r="D783" s="151"/>
      <c r="E783" s="151"/>
      <c r="F783" s="151"/>
      <c r="G783" s="151"/>
      <c r="H783" s="151"/>
      <c r="I783" s="151"/>
      <c r="J783" s="151"/>
      <c r="K783" s="151"/>
      <c r="L783" s="151"/>
      <c r="M783" s="151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  <c r="AA783" s="151"/>
      <c r="AB783" s="151"/>
      <c r="AC783" s="151"/>
      <c r="AD783" s="151"/>
      <c r="AE783" s="151"/>
      <c r="AF783" s="151"/>
      <c r="AG783" s="151"/>
      <c r="AH783" s="151"/>
      <c r="AI783" s="151"/>
      <c r="AJ783" s="151"/>
      <c r="AK783" s="151"/>
      <c r="AY783" s="151"/>
      <c r="AZ783" s="151"/>
      <c r="BA783" s="151"/>
      <c r="BB783" s="151"/>
    </row>
    <row r="784" ht="15.75" customHeight="1">
      <c r="B784" s="151"/>
      <c r="C784" s="151"/>
      <c r="D784" s="151"/>
      <c r="E784" s="151"/>
      <c r="F784" s="151"/>
      <c r="G784" s="151"/>
      <c r="H784" s="151"/>
      <c r="I784" s="151"/>
      <c r="J784" s="151"/>
      <c r="K784" s="151"/>
      <c r="L784" s="151"/>
      <c r="M784" s="151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  <c r="AA784" s="151"/>
      <c r="AB784" s="151"/>
      <c r="AC784" s="151"/>
      <c r="AD784" s="151"/>
      <c r="AE784" s="151"/>
      <c r="AF784" s="151"/>
      <c r="AG784" s="151"/>
      <c r="AH784" s="151"/>
      <c r="AI784" s="151"/>
      <c r="AJ784" s="151"/>
      <c r="AK784" s="151"/>
      <c r="AY784" s="151"/>
      <c r="AZ784" s="151"/>
      <c r="BA784" s="151"/>
      <c r="BB784" s="151"/>
    </row>
    <row r="785" ht="15.75" customHeight="1">
      <c r="B785" s="151"/>
      <c r="C785" s="151"/>
      <c r="D785" s="151"/>
      <c r="E785" s="151"/>
      <c r="F785" s="151"/>
      <c r="G785" s="151"/>
      <c r="H785" s="151"/>
      <c r="I785" s="151"/>
      <c r="J785" s="151"/>
      <c r="K785" s="151"/>
      <c r="L785" s="151"/>
      <c r="M785" s="151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  <c r="AA785" s="151"/>
      <c r="AB785" s="151"/>
      <c r="AC785" s="151"/>
      <c r="AD785" s="151"/>
      <c r="AE785" s="151"/>
      <c r="AF785" s="151"/>
      <c r="AG785" s="151"/>
      <c r="AH785" s="151"/>
      <c r="AI785" s="151"/>
      <c r="AJ785" s="151"/>
      <c r="AK785" s="151"/>
      <c r="AY785" s="151"/>
      <c r="AZ785" s="151"/>
      <c r="BA785" s="151"/>
      <c r="BB785" s="151"/>
    </row>
    <row r="786" ht="15.75" customHeight="1">
      <c r="B786" s="151"/>
      <c r="C786" s="151"/>
      <c r="D786" s="151"/>
      <c r="E786" s="151"/>
      <c r="F786" s="151"/>
      <c r="G786" s="151"/>
      <c r="H786" s="151"/>
      <c r="I786" s="151"/>
      <c r="J786" s="151"/>
      <c r="K786" s="151"/>
      <c r="L786" s="151"/>
      <c r="M786" s="151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  <c r="AA786" s="151"/>
      <c r="AB786" s="151"/>
      <c r="AC786" s="151"/>
      <c r="AD786" s="151"/>
      <c r="AE786" s="151"/>
      <c r="AF786" s="151"/>
      <c r="AG786" s="151"/>
      <c r="AH786" s="151"/>
      <c r="AI786" s="151"/>
      <c r="AJ786" s="151"/>
      <c r="AK786" s="151"/>
      <c r="AY786" s="151"/>
      <c r="AZ786" s="151"/>
      <c r="BA786" s="151"/>
      <c r="BB786" s="151"/>
    </row>
    <row r="787" ht="15.75" customHeight="1">
      <c r="B787" s="151"/>
      <c r="C787" s="151"/>
      <c r="D787" s="151"/>
      <c r="E787" s="151"/>
      <c r="F787" s="151"/>
      <c r="G787" s="151"/>
      <c r="H787" s="151"/>
      <c r="I787" s="151"/>
      <c r="J787" s="151"/>
      <c r="K787" s="151"/>
      <c r="L787" s="151"/>
      <c r="M787" s="151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  <c r="AA787" s="151"/>
      <c r="AB787" s="151"/>
      <c r="AC787" s="151"/>
      <c r="AD787" s="151"/>
      <c r="AE787" s="151"/>
      <c r="AF787" s="151"/>
      <c r="AG787" s="151"/>
      <c r="AH787" s="151"/>
      <c r="AI787" s="151"/>
      <c r="AJ787" s="151"/>
      <c r="AK787" s="151"/>
      <c r="AY787" s="151"/>
      <c r="AZ787" s="151"/>
      <c r="BA787" s="151"/>
      <c r="BB787" s="151"/>
    </row>
    <row r="788" ht="15.75" customHeight="1">
      <c r="B788" s="151"/>
      <c r="C788" s="151"/>
      <c r="D788" s="151"/>
      <c r="E788" s="151"/>
      <c r="F788" s="151"/>
      <c r="G788" s="151"/>
      <c r="H788" s="151"/>
      <c r="I788" s="151"/>
      <c r="J788" s="151"/>
      <c r="K788" s="151"/>
      <c r="L788" s="151"/>
      <c r="M788" s="151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  <c r="AA788" s="151"/>
      <c r="AB788" s="151"/>
      <c r="AC788" s="151"/>
      <c r="AD788" s="151"/>
      <c r="AE788" s="151"/>
      <c r="AF788" s="151"/>
      <c r="AG788" s="151"/>
      <c r="AH788" s="151"/>
      <c r="AI788" s="151"/>
      <c r="AJ788" s="151"/>
      <c r="AK788" s="151"/>
      <c r="AY788" s="151"/>
      <c r="AZ788" s="151"/>
      <c r="BA788" s="151"/>
      <c r="BB788" s="151"/>
    </row>
    <row r="789" ht="15.75" customHeight="1">
      <c r="B789" s="151"/>
      <c r="C789" s="151"/>
      <c r="D789" s="151"/>
      <c r="E789" s="151"/>
      <c r="F789" s="151"/>
      <c r="G789" s="151"/>
      <c r="H789" s="151"/>
      <c r="I789" s="151"/>
      <c r="J789" s="151"/>
      <c r="K789" s="151"/>
      <c r="L789" s="151"/>
      <c r="M789" s="151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  <c r="AA789" s="151"/>
      <c r="AB789" s="151"/>
      <c r="AC789" s="151"/>
      <c r="AD789" s="151"/>
      <c r="AE789" s="151"/>
      <c r="AF789" s="151"/>
      <c r="AG789" s="151"/>
      <c r="AH789" s="151"/>
      <c r="AI789" s="151"/>
      <c r="AJ789" s="151"/>
      <c r="AK789" s="151"/>
      <c r="AY789" s="151"/>
      <c r="AZ789" s="151"/>
      <c r="BA789" s="151"/>
      <c r="BB789" s="151"/>
    </row>
    <row r="790" ht="15.75" customHeight="1">
      <c r="B790" s="151"/>
      <c r="C790" s="151"/>
      <c r="D790" s="151"/>
      <c r="E790" s="151"/>
      <c r="F790" s="151"/>
      <c r="G790" s="151"/>
      <c r="H790" s="151"/>
      <c r="I790" s="151"/>
      <c r="J790" s="151"/>
      <c r="K790" s="151"/>
      <c r="L790" s="151"/>
      <c r="M790" s="151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  <c r="AA790" s="151"/>
      <c r="AB790" s="151"/>
      <c r="AC790" s="151"/>
      <c r="AD790" s="151"/>
      <c r="AE790" s="151"/>
      <c r="AF790" s="151"/>
      <c r="AG790" s="151"/>
      <c r="AH790" s="151"/>
      <c r="AI790" s="151"/>
      <c r="AJ790" s="151"/>
      <c r="AK790" s="151"/>
      <c r="AY790" s="151"/>
      <c r="AZ790" s="151"/>
      <c r="BA790" s="151"/>
      <c r="BB790" s="151"/>
    </row>
    <row r="791" ht="15.75" customHeight="1">
      <c r="B791" s="151"/>
      <c r="C791" s="151"/>
      <c r="D791" s="151"/>
      <c r="E791" s="151"/>
      <c r="F791" s="151"/>
      <c r="G791" s="151"/>
      <c r="H791" s="151"/>
      <c r="I791" s="151"/>
      <c r="J791" s="151"/>
      <c r="K791" s="151"/>
      <c r="L791" s="151"/>
      <c r="M791" s="151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  <c r="AA791" s="151"/>
      <c r="AB791" s="151"/>
      <c r="AC791" s="151"/>
      <c r="AD791" s="151"/>
      <c r="AE791" s="151"/>
      <c r="AF791" s="151"/>
      <c r="AG791" s="151"/>
      <c r="AH791" s="151"/>
      <c r="AI791" s="151"/>
      <c r="AJ791" s="151"/>
      <c r="AK791" s="151"/>
      <c r="AY791" s="151"/>
      <c r="AZ791" s="151"/>
      <c r="BA791" s="151"/>
      <c r="BB791" s="151"/>
    </row>
    <row r="792" ht="15.75" customHeight="1">
      <c r="B792" s="151"/>
      <c r="C792" s="151"/>
      <c r="D792" s="151"/>
      <c r="E792" s="151"/>
      <c r="F792" s="151"/>
      <c r="G792" s="151"/>
      <c r="H792" s="151"/>
      <c r="I792" s="151"/>
      <c r="J792" s="151"/>
      <c r="K792" s="151"/>
      <c r="L792" s="151"/>
      <c r="M792" s="151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  <c r="AA792" s="151"/>
      <c r="AB792" s="151"/>
      <c r="AC792" s="151"/>
      <c r="AD792" s="151"/>
      <c r="AE792" s="151"/>
      <c r="AF792" s="151"/>
      <c r="AG792" s="151"/>
      <c r="AH792" s="151"/>
      <c r="AI792" s="151"/>
      <c r="AJ792" s="151"/>
      <c r="AK792" s="151"/>
      <c r="AY792" s="151"/>
      <c r="AZ792" s="151"/>
      <c r="BA792" s="151"/>
      <c r="BB792" s="151"/>
    </row>
    <row r="793" ht="15.75" customHeight="1">
      <c r="B793" s="151"/>
      <c r="C793" s="151"/>
      <c r="D793" s="151"/>
      <c r="E793" s="151"/>
      <c r="F793" s="151"/>
      <c r="G793" s="151"/>
      <c r="H793" s="151"/>
      <c r="I793" s="151"/>
      <c r="J793" s="151"/>
      <c r="K793" s="151"/>
      <c r="L793" s="151"/>
      <c r="M793" s="151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  <c r="AA793" s="151"/>
      <c r="AB793" s="151"/>
      <c r="AC793" s="151"/>
      <c r="AD793" s="151"/>
      <c r="AE793" s="151"/>
      <c r="AF793" s="151"/>
      <c r="AG793" s="151"/>
      <c r="AH793" s="151"/>
      <c r="AI793" s="151"/>
      <c r="AJ793" s="151"/>
      <c r="AK793" s="151"/>
      <c r="AY793" s="151"/>
      <c r="AZ793" s="151"/>
      <c r="BA793" s="151"/>
      <c r="BB793" s="151"/>
    </row>
    <row r="794" ht="15.75" customHeight="1">
      <c r="B794" s="151"/>
      <c r="C794" s="151"/>
      <c r="D794" s="151"/>
      <c r="E794" s="151"/>
      <c r="F794" s="151"/>
      <c r="G794" s="151"/>
      <c r="H794" s="151"/>
      <c r="I794" s="151"/>
      <c r="J794" s="151"/>
      <c r="K794" s="151"/>
      <c r="L794" s="151"/>
      <c r="M794" s="151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  <c r="AA794" s="151"/>
      <c r="AB794" s="151"/>
      <c r="AC794" s="151"/>
      <c r="AD794" s="151"/>
      <c r="AE794" s="151"/>
      <c r="AF794" s="151"/>
      <c r="AG794" s="151"/>
      <c r="AH794" s="151"/>
      <c r="AI794" s="151"/>
      <c r="AJ794" s="151"/>
      <c r="AK794" s="151"/>
      <c r="AY794" s="151"/>
      <c r="AZ794" s="151"/>
      <c r="BA794" s="151"/>
      <c r="BB794" s="151"/>
    </row>
    <row r="795" ht="15.75" customHeight="1">
      <c r="B795" s="151"/>
      <c r="C795" s="151"/>
      <c r="D795" s="151"/>
      <c r="E795" s="151"/>
      <c r="F795" s="151"/>
      <c r="G795" s="151"/>
      <c r="H795" s="151"/>
      <c r="I795" s="151"/>
      <c r="J795" s="151"/>
      <c r="K795" s="151"/>
      <c r="L795" s="151"/>
      <c r="M795" s="151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  <c r="AA795" s="151"/>
      <c r="AB795" s="151"/>
      <c r="AC795" s="151"/>
      <c r="AD795" s="151"/>
      <c r="AE795" s="151"/>
      <c r="AF795" s="151"/>
      <c r="AG795" s="151"/>
      <c r="AH795" s="151"/>
      <c r="AI795" s="151"/>
      <c r="AJ795" s="151"/>
      <c r="AK795" s="151"/>
      <c r="AY795" s="151"/>
      <c r="AZ795" s="151"/>
      <c r="BA795" s="151"/>
      <c r="BB795" s="151"/>
    </row>
    <row r="796" ht="15.75" customHeight="1">
      <c r="B796" s="151"/>
      <c r="C796" s="151"/>
      <c r="D796" s="151"/>
      <c r="E796" s="151"/>
      <c r="F796" s="151"/>
      <c r="G796" s="151"/>
      <c r="H796" s="151"/>
      <c r="I796" s="151"/>
      <c r="J796" s="151"/>
      <c r="K796" s="151"/>
      <c r="L796" s="151"/>
      <c r="M796" s="151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  <c r="AA796" s="151"/>
      <c r="AB796" s="151"/>
      <c r="AC796" s="151"/>
      <c r="AD796" s="151"/>
      <c r="AE796" s="151"/>
      <c r="AF796" s="151"/>
      <c r="AG796" s="151"/>
      <c r="AH796" s="151"/>
      <c r="AI796" s="151"/>
      <c r="AJ796" s="151"/>
      <c r="AK796" s="151"/>
      <c r="AY796" s="151"/>
      <c r="AZ796" s="151"/>
      <c r="BA796" s="151"/>
      <c r="BB796" s="151"/>
    </row>
    <row r="797" ht="15.75" customHeight="1">
      <c r="B797" s="151"/>
      <c r="C797" s="151"/>
      <c r="D797" s="151"/>
      <c r="E797" s="151"/>
      <c r="F797" s="151"/>
      <c r="G797" s="151"/>
      <c r="H797" s="151"/>
      <c r="I797" s="151"/>
      <c r="J797" s="151"/>
      <c r="K797" s="151"/>
      <c r="L797" s="151"/>
      <c r="M797" s="151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  <c r="AA797" s="151"/>
      <c r="AB797" s="151"/>
      <c r="AC797" s="151"/>
      <c r="AD797" s="151"/>
      <c r="AE797" s="151"/>
      <c r="AF797" s="151"/>
      <c r="AG797" s="151"/>
      <c r="AH797" s="151"/>
      <c r="AI797" s="151"/>
      <c r="AJ797" s="151"/>
      <c r="AK797" s="151"/>
      <c r="AY797" s="151"/>
      <c r="AZ797" s="151"/>
      <c r="BA797" s="151"/>
      <c r="BB797" s="151"/>
    </row>
    <row r="798" ht="15.75" customHeight="1">
      <c r="B798" s="151"/>
      <c r="C798" s="151"/>
      <c r="D798" s="151"/>
      <c r="E798" s="151"/>
      <c r="F798" s="151"/>
      <c r="G798" s="151"/>
      <c r="H798" s="151"/>
      <c r="I798" s="151"/>
      <c r="J798" s="151"/>
      <c r="K798" s="151"/>
      <c r="L798" s="151"/>
      <c r="M798" s="151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  <c r="AA798" s="151"/>
      <c r="AB798" s="151"/>
      <c r="AC798" s="151"/>
      <c r="AD798" s="151"/>
      <c r="AE798" s="151"/>
      <c r="AF798" s="151"/>
      <c r="AG798" s="151"/>
      <c r="AH798" s="151"/>
      <c r="AI798" s="151"/>
      <c r="AJ798" s="151"/>
      <c r="AK798" s="151"/>
      <c r="AY798" s="151"/>
      <c r="AZ798" s="151"/>
      <c r="BA798" s="151"/>
      <c r="BB798" s="151"/>
    </row>
    <row r="799" ht="15.75" customHeight="1">
      <c r="B799" s="151"/>
      <c r="C799" s="151"/>
      <c r="D799" s="151"/>
      <c r="E799" s="151"/>
      <c r="F799" s="151"/>
      <c r="G799" s="151"/>
      <c r="H799" s="151"/>
      <c r="I799" s="151"/>
      <c r="J799" s="151"/>
      <c r="K799" s="151"/>
      <c r="L799" s="151"/>
      <c r="M799" s="151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  <c r="AA799" s="151"/>
      <c r="AB799" s="151"/>
      <c r="AC799" s="151"/>
      <c r="AD799" s="151"/>
      <c r="AE799" s="151"/>
      <c r="AF799" s="151"/>
      <c r="AG799" s="151"/>
      <c r="AH799" s="151"/>
      <c r="AI799" s="151"/>
      <c r="AJ799" s="151"/>
      <c r="AK799" s="151"/>
      <c r="AY799" s="151"/>
      <c r="AZ799" s="151"/>
      <c r="BA799" s="151"/>
      <c r="BB799" s="151"/>
    </row>
    <row r="800" ht="15.75" customHeight="1">
      <c r="B800" s="151"/>
      <c r="C800" s="151"/>
      <c r="D800" s="151"/>
      <c r="E800" s="151"/>
      <c r="F800" s="151"/>
      <c r="G800" s="151"/>
      <c r="H800" s="151"/>
      <c r="I800" s="151"/>
      <c r="J800" s="151"/>
      <c r="K800" s="151"/>
      <c r="L800" s="151"/>
      <c r="M800" s="151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  <c r="AA800" s="151"/>
      <c r="AB800" s="151"/>
      <c r="AC800" s="151"/>
      <c r="AD800" s="151"/>
      <c r="AE800" s="151"/>
      <c r="AF800" s="151"/>
      <c r="AG800" s="151"/>
      <c r="AH800" s="151"/>
      <c r="AI800" s="151"/>
      <c r="AJ800" s="151"/>
      <c r="AK800" s="151"/>
      <c r="AY800" s="151"/>
      <c r="AZ800" s="151"/>
      <c r="BA800" s="151"/>
      <c r="BB800" s="151"/>
    </row>
    <row r="801" ht="15.75" customHeight="1">
      <c r="B801" s="151"/>
      <c r="C801" s="151"/>
      <c r="D801" s="151"/>
      <c r="E801" s="151"/>
      <c r="F801" s="151"/>
      <c r="G801" s="151"/>
      <c r="H801" s="151"/>
      <c r="I801" s="151"/>
      <c r="J801" s="151"/>
      <c r="K801" s="151"/>
      <c r="L801" s="151"/>
      <c r="M801" s="151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  <c r="AA801" s="151"/>
      <c r="AB801" s="151"/>
      <c r="AC801" s="151"/>
      <c r="AD801" s="151"/>
      <c r="AE801" s="151"/>
      <c r="AF801" s="151"/>
      <c r="AG801" s="151"/>
      <c r="AH801" s="151"/>
      <c r="AI801" s="151"/>
      <c r="AJ801" s="151"/>
      <c r="AK801" s="151"/>
      <c r="AY801" s="151"/>
      <c r="AZ801" s="151"/>
      <c r="BA801" s="151"/>
      <c r="BB801" s="151"/>
    </row>
    <row r="802" ht="15.75" customHeight="1">
      <c r="B802" s="151"/>
      <c r="C802" s="151"/>
      <c r="D802" s="151"/>
      <c r="E802" s="151"/>
      <c r="F802" s="151"/>
      <c r="G802" s="151"/>
      <c r="H802" s="151"/>
      <c r="I802" s="151"/>
      <c r="J802" s="151"/>
      <c r="K802" s="151"/>
      <c r="L802" s="151"/>
      <c r="M802" s="151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  <c r="AA802" s="151"/>
      <c r="AB802" s="151"/>
      <c r="AC802" s="151"/>
      <c r="AD802" s="151"/>
      <c r="AE802" s="151"/>
      <c r="AF802" s="151"/>
      <c r="AG802" s="151"/>
      <c r="AH802" s="151"/>
      <c r="AI802" s="151"/>
      <c r="AJ802" s="151"/>
      <c r="AK802" s="151"/>
      <c r="AY802" s="151"/>
      <c r="AZ802" s="151"/>
      <c r="BA802" s="151"/>
      <c r="BB802" s="151"/>
    </row>
    <row r="803" ht="15.75" customHeight="1">
      <c r="B803" s="151"/>
      <c r="C803" s="151"/>
      <c r="D803" s="151"/>
      <c r="E803" s="151"/>
      <c r="F803" s="151"/>
      <c r="G803" s="151"/>
      <c r="H803" s="151"/>
      <c r="I803" s="151"/>
      <c r="J803" s="151"/>
      <c r="K803" s="151"/>
      <c r="L803" s="151"/>
      <c r="M803" s="151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  <c r="AA803" s="151"/>
      <c r="AB803" s="151"/>
      <c r="AC803" s="151"/>
      <c r="AD803" s="151"/>
      <c r="AE803" s="151"/>
      <c r="AF803" s="151"/>
      <c r="AG803" s="151"/>
      <c r="AH803" s="151"/>
      <c r="AI803" s="151"/>
      <c r="AJ803" s="151"/>
      <c r="AK803" s="151"/>
      <c r="AY803" s="151"/>
      <c r="AZ803" s="151"/>
      <c r="BA803" s="151"/>
      <c r="BB803" s="151"/>
    </row>
    <row r="804" ht="15.75" customHeight="1">
      <c r="B804" s="151"/>
      <c r="C804" s="151"/>
      <c r="D804" s="151"/>
      <c r="E804" s="151"/>
      <c r="F804" s="151"/>
      <c r="G804" s="151"/>
      <c r="H804" s="151"/>
      <c r="I804" s="151"/>
      <c r="J804" s="151"/>
      <c r="K804" s="151"/>
      <c r="L804" s="151"/>
      <c r="M804" s="151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  <c r="AA804" s="151"/>
      <c r="AB804" s="151"/>
      <c r="AC804" s="151"/>
      <c r="AD804" s="151"/>
      <c r="AE804" s="151"/>
      <c r="AF804" s="151"/>
      <c r="AG804" s="151"/>
      <c r="AH804" s="151"/>
      <c r="AI804" s="151"/>
      <c r="AJ804" s="151"/>
      <c r="AK804" s="151"/>
      <c r="AY804" s="151"/>
      <c r="AZ804" s="151"/>
      <c r="BA804" s="151"/>
      <c r="BB804" s="151"/>
    </row>
    <row r="805" ht="15.75" customHeight="1">
      <c r="B805" s="151"/>
      <c r="C805" s="151"/>
      <c r="D805" s="151"/>
      <c r="E805" s="151"/>
      <c r="F805" s="151"/>
      <c r="G805" s="151"/>
      <c r="H805" s="151"/>
      <c r="I805" s="151"/>
      <c r="J805" s="151"/>
      <c r="K805" s="151"/>
      <c r="L805" s="151"/>
      <c r="M805" s="151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  <c r="AA805" s="151"/>
      <c r="AB805" s="151"/>
      <c r="AC805" s="151"/>
      <c r="AD805" s="151"/>
      <c r="AE805" s="151"/>
      <c r="AF805" s="151"/>
      <c r="AG805" s="151"/>
      <c r="AH805" s="151"/>
      <c r="AI805" s="151"/>
      <c r="AJ805" s="151"/>
      <c r="AK805" s="151"/>
      <c r="AY805" s="151"/>
      <c r="AZ805" s="151"/>
      <c r="BA805" s="151"/>
      <c r="BB805" s="151"/>
    </row>
    <row r="806" ht="15.75" customHeight="1">
      <c r="B806" s="151"/>
      <c r="C806" s="151"/>
      <c r="D806" s="151"/>
      <c r="E806" s="151"/>
      <c r="F806" s="151"/>
      <c r="G806" s="151"/>
      <c r="H806" s="151"/>
      <c r="I806" s="151"/>
      <c r="J806" s="151"/>
      <c r="K806" s="151"/>
      <c r="L806" s="151"/>
      <c r="M806" s="151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  <c r="AA806" s="151"/>
      <c r="AB806" s="151"/>
      <c r="AC806" s="151"/>
      <c r="AD806" s="151"/>
      <c r="AE806" s="151"/>
      <c r="AF806" s="151"/>
      <c r="AG806" s="151"/>
      <c r="AH806" s="151"/>
      <c r="AI806" s="151"/>
      <c r="AJ806" s="151"/>
      <c r="AK806" s="151"/>
      <c r="AY806" s="151"/>
      <c r="AZ806" s="151"/>
      <c r="BA806" s="151"/>
      <c r="BB806" s="151"/>
    </row>
    <row r="807" ht="15.75" customHeight="1">
      <c r="B807" s="151"/>
      <c r="C807" s="151"/>
      <c r="D807" s="151"/>
      <c r="E807" s="151"/>
      <c r="F807" s="151"/>
      <c r="G807" s="151"/>
      <c r="H807" s="151"/>
      <c r="I807" s="151"/>
      <c r="J807" s="151"/>
      <c r="K807" s="151"/>
      <c r="L807" s="151"/>
      <c r="M807" s="151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  <c r="AA807" s="151"/>
      <c r="AB807" s="151"/>
      <c r="AC807" s="151"/>
      <c r="AD807" s="151"/>
      <c r="AE807" s="151"/>
      <c r="AF807" s="151"/>
      <c r="AG807" s="151"/>
      <c r="AH807" s="151"/>
      <c r="AI807" s="151"/>
      <c r="AJ807" s="151"/>
      <c r="AK807" s="151"/>
      <c r="AY807" s="151"/>
      <c r="AZ807" s="151"/>
      <c r="BA807" s="151"/>
      <c r="BB807" s="151"/>
    </row>
    <row r="808" ht="15.75" customHeight="1">
      <c r="B808" s="151"/>
      <c r="C808" s="151"/>
      <c r="D808" s="151"/>
      <c r="E808" s="151"/>
      <c r="F808" s="151"/>
      <c r="G808" s="151"/>
      <c r="H808" s="151"/>
      <c r="I808" s="151"/>
      <c r="J808" s="151"/>
      <c r="K808" s="151"/>
      <c r="L808" s="151"/>
      <c r="M808" s="151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  <c r="AA808" s="151"/>
      <c r="AB808" s="151"/>
      <c r="AC808" s="151"/>
      <c r="AD808" s="151"/>
      <c r="AE808" s="151"/>
      <c r="AF808" s="151"/>
      <c r="AG808" s="151"/>
      <c r="AH808" s="151"/>
      <c r="AI808" s="151"/>
      <c r="AJ808" s="151"/>
      <c r="AK808" s="151"/>
      <c r="AY808" s="151"/>
      <c r="AZ808" s="151"/>
      <c r="BA808" s="151"/>
      <c r="BB808" s="151"/>
    </row>
    <row r="809" ht="15.75" customHeight="1">
      <c r="B809" s="151"/>
      <c r="C809" s="151"/>
      <c r="D809" s="151"/>
      <c r="E809" s="151"/>
      <c r="F809" s="151"/>
      <c r="G809" s="151"/>
      <c r="H809" s="151"/>
      <c r="I809" s="151"/>
      <c r="J809" s="151"/>
      <c r="K809" s="151"/>
      <c r="L809" s="151"/>
      <c r="M809" s="151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  <c r="AA809" s="151"/>
      <c r="AB809" s="151"/>
      <c r="AC809" s="151"/>
      <c r="AD809" s="151"/>
      <c r="AE809" s="151"/>
      <c r="AF809" s="151"/>
      <c r="AG809" s="151"/>
      <c r="AH809" s="151"/>
      <c r="AI809" s="151"/>
      <c r="AJ809" s="151"/>
      <c r="AK809" s="151"/>
      <c r="AY809" s="151"/>
      <c r="AZ809" s="151"/>
      <c r="BA809" s="151"/>
      <c r="BB809" s="151"/>
    </row>
    <row r="810" ht="15.75" customHeight="1">
      <c r="B810" s="151"/>
      <c r="C810" s="151"/>
      <c r="D810" s="151"/>
      <c r="E810" s="151"/>
      <c r="F810" s="151"/>
      <c r="G810" s="151"/>
      <c r="H810" s="151"/>
      <c r="I810" s="151"/>
      <c r="J810" s="151"/>
      <c r="K810" s="151"/>
      <c r="L810" s="151"/>
      <c r="M810" s="151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  <c r="AA810" s="151"/>
      <c r="AB810" s="151"/>
      <c r="AC810" s="151"/>
      <c r="AD810" s="151"/>
      <c r="AE810" s="151"/>
      <c r="AF810" s="151"/>
      <c r="AG810" s="151"/>
      <c r="AH810" s="151"/>
      <c r="AI810" s="151"/>
      <c r="AJ810" s="151"/>
      <c r="AK810" s="151"/>
      <c r="AY810" s="151"/>
      <c r="AZ810" s="151"/>
      <c r="BA810" s="151"/>
      <c r="BB810" s="151"/>
    </row>
    <row r="811" ht="15.75" customHeight="1">
      <c r="B811" s="151"/>
      <c r="C811" s="151"/>
      <c r="D811" s="151"/>
      <c r="E811" s="151"/>
      <c r="F811" s="151"/>
      <c r="G811" s="151"/>
      <c r="H811" s="151"/>
      <c r="I811" s="151"/>
      <c r="J811" s="151"/>
      <c r="K811" s="151"/>
      <c r="L811" s="151"/>
      <c r="M811" s="151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  <c r="AA811" s="151"/>
      <c r="AB811" s="151"/>
      <c r="AC811" s="151"/>
      <c r="AD811" s="151"/>
      <c r="AE811" s="151"/>
      <c r="AF811" s="151"/>
      <c r="AG811" s="151"/>
      <c r="AH811" s="151"/>
      <c r="AI811" s="151"/>
      <c r="AJ811" s="151"/>
      <c r="AK811" s="151"/>
      <c r="AY811" s="151"/>
      <c r="AZ811" s="151"/>
      <c r="BA811" s="151"/>
      <c r="BB811" s="151"/>
    </row>
    <row r="812" ht="15.75" customHeight="1">
      <c r="B812" s="151"/>
      <c r="C812" s="151"/>
      <c r="D812" s="151"/>
      <c r="E812" s="151"/>
      <c r="F812" s="151"/>
      <c r="G812" s="151"/>
      <c r="H812" s="151"/>
      <c r="I812" s="151"/>
      <c r="J812" s="151"/>
      <c r="K812" s="151"/>
      <c r="L812" s="151"/>
      <c r="M812" s="151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  <c r="AA812" s="151"/>
      <c r="AB812" s="151"/>
      <c r="AC812" s="151"/>
      <c r="AD812" s="151"/>
      <c r="AE812" s="151"/>
      <c r="AF812" s="151"/>
      <c r="AG812" s="151"/>
      <c r="AH812" s="151"/>
      <c r="AI812" s="151"/>
      <c r="AJ812" s="151"/>
      <c r="AK812" s="151"/>
      <c r="AY812" s="151"/>
      <c r="AZ812" s="151"/>
      <c r="BA812" s="151"/>
      <c r="BB812" s="151"/>
    </row>
    <row r="813" ht="15.75" customHeight="1">
      <c r="B813" s="151"/>
      <c r="C813" s="151"/>
      <c r="D813" s="151"/>
      <c r="E813" s="151"/>
      <c r="F813" s="151"/>
      <c r="G813" s="151"/>
      <c r="H813" s="151"/>
      <c r="I813" s="151"/>
      <c r="J813" s="151"/>
      <c r="K813" s="151"/>
      <c r="L813" s="151"/>
      <c r="M813" s="151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  <c r="AA813" s="151"/>
      <c r="AB813" s="151"/>
      <c r="AC813" s="151"/>
      <c r="AD813" s="151"/>
      <c r="AE813" s="151"/>
      <c r="AF813" s="151"/>
      <c r="AG813" s="151"/>
      <c r="AH813" s="151"/>
      <c r="AI813" s="151"/>
      <c r="AJ813" s="151"/>
      <c r="AK813" s="151"/>
      <c r="AY813" s="151"/>
      <c r="AZ813" s="151"/>
      <c r="BA813" s="151"/>
      <c r="BB813" s="151"/>
    </row>
    <row r="814" ht="15.75" customHeight="1">
      <c r="B814" s="151"/>
      <c r="C814" s="151"/>
      <c r="D814" s="151"/>
      <c r="E814" s="151"/>
      <c r="F814" s="151"/>
      <c r="G814" s="151"/>
      <c r="H814" s="151"/>
      <c r="I814" s="151"/>
      <c r="J814" s="151"/>
      <c r="K814" s="151"/>
      <c r="L814" s="151"/>
      <c r="M814" s="151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  <c r="AA814" s="151"/>
      <c r="AB814" s="151"/>
      <c r="AC814" s="151"/>
      <c r="AD814" s="151"/>
      <c r="AE814" s="151"/>
      <c r="AF814" s="151"/>
      <c r="AG814" s="151"/>
      <c r="AH814" s="151"/>
      <c r="AI814" s="151"/>
      <c r="AJ814" s="151"/>
      <c r="AK814" s="151"/>
      <c r="AY814" s="151"/>
      <c r="AZ814" s="151"/>
      <c r="BA814" s="151"/>
      <c r="BB814" s="151"/>
    </row>
    <row r="815" ht="15.75" customHeight="1">
      <c r="B815" s="151"/>
      <c r="C815" s="151"/>
      <c r="D815" s="151"/>
      <c r="E815" s="151"/>
      <c r="F815" s="151"/>
      <c r="G815" s="151"/>
      <c r="H815" s="151"/>
      <c r="I815" s="151"/>
      <c r="J815" s="151"/>
      <c r="K815" s="151"/>
      <c r="L815" s="151"/>
      <c r="M815" s="151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  <c r="AA815" s="151"/>
      <c r="AB815" s="151"/>
      <c r="AC815" s="151"/>
      <c r="AD815" s="151"/>
      <c r="AE815" s="151"/>
      <c r="AF815" s="151"/>
      <c r="AG815" s="151"/>
      <c r="AH815" s="151"/>
      <c r="AI815" s="151"/>
      <c r="AJ815" s="151"/>
      <c r="AK815" s="151"/>
      <c r="AY815" s="151"/>
      <c r="AZ815" s="151"/>
      <c r="BA815" s="151"/>
      <c r="BB815" s="151"/>
    </row>
    <row r="816" ht="15.75" customHeight="1">
      <c r="B816" s="151"/>
      <c r="C816" s="151"/>
      <c r="D816" s="151"/>
      <c r="E816" s="151"/>
      <c r="F816" s="151"/>
      <c r="G816" s="151"/>
      <c r="H816" s="151"/>
      <c r="I816" s="151"/>
      <c r="J816" s="151"/>
      <c r="K816" s="151"/>
      <c r="L816" s="151"/>
      <c r="M816" s="151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  <c r="AA816" s="151"/>
      <c r="AB816" s="151"/>
      <c r="AC816" s="151"/>
      <c r="AD816" s="151"/>
      <c r="AE816" s="151"/>
      <c r="AF816" s="151"/>
      <c r="AG816" s="151"/>
      <c r="AH816" s="151"/>
      <c r="AI816" s="151"/>
      <c r="AJ816" s="151"/>
      <c r="AK816" s="151"/>
      <c r="AY816" s="151"/>
      <c r="AZ816" s="151"/>
      <c r="BA816" s="151"/>
      <c r="BB816" s="151"/>
    </row>
    <row r="817" ht="15.75" customHeight="1">
      <c r="B817" s="151"/>
      <c r="C817" s="151"/>
      <c r="D817" s="151"/>
      <c r="E817" s="151"/>
      <c r="F817" s="151"/>
      <c r="G817" s="151"/>
      <c r="H817" s="151"/>
      <c r="I817" s="151"/>
      <c r="J817" s="151"/>
      <c r="K817" s="151"/>
      <c r="L817" s="151"/>
      <c r="M817" s="151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  <c r="AA817" s="151"/>
      <c r="AB817" s="151"/>
      <c r="AC817" s="151"/>
      <c r="AD817" s="151"/>
      <c r="AE817" s="151"/>
      <c r="AF817" s="151"/>
      <c r="AG817" s="151"/>
      <c r="AH817" s="151"/>
      <c r="AI817" s="151"/>
      <c r="AJ817" s="151"/>
      <c r="AK817" s="151"/>
      <c r="AY817" s="151"/>
      <c r="AZ817" s="151"/>
      <c r="BA817" s="151"/>
      <c r="BB817" s="151"/>
    </row>
    <row r="818" ht="15.75" customHeight="1">
      <c r="B818" s="151"/>
      <c r="C818" s="151"/>
      <c r="D818" s="151"/>
      <c r="E818" s="151"/>
      <c r="F818" s="151"/>
      <c r="G818" s="151"/>
      <c r="H818" s="151"/>
      <c r="I818" s="151"/>
      <c r="J818" s="151"/>
      <c r="K818" s="151"/>
      <c r="L818" s="151"/>
      <c r="M818" s="151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  <c r="AA818" s="151"/>
      <c r="AB818" s="151"/>
      <c r="AC818" s="151"/>
      <c r="AD818" s="151"/>
      <c r="AE818" s="151"/>
      <c r="AF818" s="151"/>
      <c r="AG818" s="151"/>
      <c r="AH818" s="151"/>
      <c r="AI818" s="151"/>
      <c r="AJ818" s="151"/>
      <c r="AK818" s="151"/>
      <c r="AY818" s="151"/>
      <c r="AZ818" s="151"/>
      <c r="BA818" s="151"/>
      <c r="BB818" s="151"/>
    </row>
    <row r="819" ht="15.75" customHeight="1">
      <c r="B819" s="151"/>
      <c r="C819" s="151"/>
      <c r="D819" s="151"/>
      <c r="E819" s="151"/>
      <c r="F819" s="151"/>
      <c r="G819" s="151"/>
      <c r="H819" s="151"/>
      <c r="I819" s="151"/>
      <c r="J819" s="151"/>
      <c r="K819" s="151"/>
      <c r="L819" s="151"/>
      <c r="M819" s="151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  <c r="AA819" s="151"/>
      <c r="AB819" s="151"/>
      <c r="AC819" s="151"/>
      <c r="AD819" s="151"/>
      <c r="AE819" s="151"/>
      <c r="AF819" s="151"/>
      <c r="AG819" s="151"/>
      <c r="AH819" s="151"/>
      <c r="AI819" s="151"/>
      <c r="AJ819" s="151"/>
      <c r="AK819" s="151"/>
      <c r="AY819" s="151"/>
      <c r="AZ819" s="151"/>
      <c r="BA819" s="151"/>
      <c r="BB819" s="151"/>
    </row>
    <row r="820" ht="15.75" customHeight="1">
      <c r="B820" s="151"/>
      <c r="C820" s="151"/>
      <c r="D820" s="151"/>
      <c r="E820" s="151"/>
      <c r="F820" s="151"/>
      <c r="G820" s="151"/>
      <c r="H820" s="151"/>
      <c r="I820" s="151"/>
      <c r="J820" s="151"/>
      <c r="K820" s="151"/>
      <c r="L820" s="151"/>
      <c r="M820" s="151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  <c r="AA820" s="151"/>
      <c r="AB820" s="151"/>
      <c r="AC820" s="151"/>
      <c r="AD820" s="151"/>
      <c r="AE820" s="151"/>
      <c r="AF820" s="151"/>
      <c r="AG820" s="151"/>
      <c r="AH820" s="151"/>
      <c r="AI820" s="151"/>
      <c r="AJ820" s="151"/>
      <c r="AK820" s="151"/>
      <c r="AY820" s="151"/>
      <c r="AZ820" s="151"/>
      <c r="BA820" s="151"/>
      <c r="BB820" s="151"/>
    </row>
    <row r="821" ht="15.75" customHeight="1">
      <c r="B821" s="151"/>
      <c r="C821" s="151"/>
      <c r="D821" s="151"/>
      <c r="E821" s="151"/>
      <c r="F821" s="151"/>
      <c r="G821" s="151"/>
      <c r="H821" s="151"/>
      <c r="I821" s="151"/>
      <c r="J821" s="151"/>
      <c r="K821" s="151"/>
      <c r="L821" s="151"/>
      <c r="M821" s="151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  <c r="AA821" s="151"/>
      <c r="AB821" s="151"/>
      <c r="AC821" s="151"/>
      <c r="AD821" s="151"/>
      <c r="AE821" s="151"/>
      <c r="AF821" s="151"/>
      <c r="AG821" s="151"/>
      <c r="AH821" s="151"/>
      <c r="AI821" s="151"/>
      <c r="AJ821" s="151"/>
      <c r="AK821" s="151"/>
      <c r="AY821" s="151"/>
      <c r="AZ821" s="151"/>
      <c r="BA821" s="151"/>
      <c r="BB821" s="151"/>
    </row>
    <row r="822" ht="15.75" customHeight="1">
      <c r="B822" s="151"/>
      <c r="C822" s="151"/>
      <c r="D822" s="151"/>
      <c r="E822" s="151"/>
      <c r="F822" s="151"/>
      <c r="G822" s="151"/>
      <c r="H822" s="151"/>
      <c r="I822" s="151"/>
      <c r="J822" s="151"/>
      <c r="K822" s="151"/>
      <c r="L822" s="151"/>
      <c r="M822" s="151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  <c r="AA822" s="151"/>
      <c r="AB822" s="151"/>
      <c r="AC822" s="151"/>
      <c r="AD822" s="151"/>
      <c r="AE822" s="151"/>
      <c r="AF822" s="151"/>
      <c r="AG822" s="151"/>
      <c r="AH822" s="151"/>
      <c r="AI822" s="151"/>
      <c r="AJ822" s="151"/>
      <c r="AK822" s="151"/>
      <c r="AY822" s="151"/>
      <c r="AZ822" s="151"/>
      <c r="BA822" s="151"/>
      <c r="BB822" s="151"/>
    </row>
    <row r="823" ht="15.75" customHeight="1">
      <c r="B823" s="151"/>
      <c r="C823" s="151"/>
      <c r="D823" s="151"/>
      <c r="E823" s="151"/>
      <c r="F823" s="151"/>
      <c r="G823" s="151"/>
      <c r="H823" s="151"/>
      <c r="I823" s="151"/>
      <c r="J823" s="151"/>
      <c r="K823" s="151"/>
      <c r="L823" s="151"/>
      <c r="M823" s="151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  <c r="AA823" s="151"/>
      <c r="AB823" s="151"/>
      <c r="AC823" s="151"/>
      <c r="AD823" s="151"/>
      <c r="AE823" s="151"/>
      <c r="AF823" s="151"/>
      <c r="AG823" s="151"/>
      <c r="AH823" s="151"/>
      <c r="AI823" s="151"/>
      <c r="AJ823" s="151"/>
      <c r="AK823" s="151"/>
      <c r="AY823" s="151"/>
      <c r="AZ823" s="151"/>
      <c r="BA823" s="151"/>
      <c r="BB823" s="151"/>
    </row>
    <row r="824" ht="15.75" customHeight="1">
      <c r="B824" s="151"/>
      <c r="C824" s="151"/>
      <c r="D824" s="151"/>
      <c r="E824" s="151"/>
      <c r="F824" s="151"/>
      <c r="G824" s="151"/>
      <c r="H824" s="151"/>
      <c r="I824" s="151"/>
      <c r="J824" s="151"/>
      <c r="K824" s="151"/>
      <c r="L824" s="151"/>
      <c r="M824" s="151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  <c r="AA824" s="151"/>
      <c r="AB824" s="151"/>
      <c r="AC824" s="151"/>
      <c r="AD824" s="151"/>
      <c r="AE824" s="151"/>
      <c r="AF824" s="151"/>
      <c r="AG824" s="151"/>
      <c r="AH824" s="151"/>
      <c r="AI824" s="151"/>
      <c r="AJ824" s="151"/>
      <c r="AK824" s="151"/>
      <c r="AY824" s="151"/>
      <c r="AZ824" s="151"/>
      <c r="BA824" s="151"/>
      <c r="BB824" s="151"/>
    </row>
    <row r="825" ht="15.75" customHeight="1">
      <c r="B825" s="151"/>
      <c r="C825" s="151"/>
      <c r="D825" s="151"/>
      <c r="E825" s="151"/>
      <c r="F825" s="151"/>
      <c r="G825" s="151"/>
      <c r="H825" s="151"/>
      <c r="I825" s="151"/>
      <c r="J825" s="151"/>
      <c r="K825" s="151"/>
      <c r="L825" s="151"/>
      <c r="M825" s="151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  <c r="AA825" s="151"/>
      <c r="AB825" s="151"/>
      <c r="AC825" s="151"/>
      <c r="AD825" s="151"/>
      <c r="AE825" s="151"/>
      <c r="AF825" s="151"/>
      <c r="AG825" s="151"/>
      <c r="AH825" s="151"/>
      <c r="AI825" s="151"/>
      <c r="AJ825" s="151"/>
      <c r="AK825" s="151"/>
      <c r="AY825" s="151"/>
      <c r="AZ825" s="151"/>
      <c r="BA825" s="151"/>
      <c r="BB825" s="151"/>
    </row>
    <row r="826" ht="15.75" customHeight="1">
      <c r="B826" s="151"/>
      <c r="C826" s="151"/>
      <c r="D826" s="151"/>
      <c r="E826" s="151"/>
      <c r="F826" s="151"/>
      <c r="G826" s="151"/>
      <c r="H826" s="151"/>
      <c r="I826" s="151"/>
      <c r="J826" s="151"/>
      <c r="K826" s="151"/>
      <c r="L826" s="151"/>
      <c r="M826" s="151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  <c r="AA826" s="151"/>
      <c r="AB826" s="151"/>
      <c r="AC826" s="151"/>
      <c r="AD826" s="151"/>
      <c r="AE826" s="151"/>
      <c r="AF826" s="151"/>
      <c r="AG826" s="151"/>
      <c r="AH826" s="151"/>
      <c r="AI826" s="151"/>
      <c r="AJ826" s="151"/>
      <c r="AK826" s="151"/>
      <c r="AY826" s="151"/>
      <c r="AZ826" s="151"/>
      <c r="BA826" s="151"/>
      <c r="BB826" s="151"/>
    </row>
    <row r="827" ht="15.75" customHeight="1">
      <c r="B827" s="151"/>
      <c r="C827" s="151"/>
      <c r="D827" s="151"/>
      <c r="E827" s="151"/>
      <c r="F827" s="151"/>
      <c r="G827" s="151"/>
      <c r="H827" s="151"/>
      <c r="I827" s="151"/>
      <c r="J827" s="151"/>
      <c r="K827" s="151"/>
      <c r="L827" s="151"/>
      <c r="M827" s="151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  <c r="AA827" s="151"/>
      <c r="AB827" s="151"/>
      <c r="AC827" s="151"/>
      <c r="AD827" s="151"/>
      <c r="AE827" s="151"/>
      <c r="AF827" s="151"/>
      <c r="AG827" s="151"/>
      <c r="AH827" s="151"/>
      <c r="AI827" s="151"/>
      <c r="AJ827" s="151"/>
      <c r="AK827" s="151"/>
      <c r="AY827" s="151"/>
      <c r="AZ827" s="151"/>
      <c r="BA827" s="151"/>
      <c r="BB827" s="151"/>
    </row>
    <row r="828" ht="15.75" customHeight="1">
      <c r="B828" s="151"/>
      <c r="C828" s="151"/>
      <c r="D828" s="151"/>
      <c r="E828" s="151"/>
      <c r="F828" s="151"/>
      <c r="G828" s="151"/>
      <c r="H828" s="151"/>
      <c r="I828" s="151"/>
      <c r="J828" s="151"/>
      <c r="K828" s="151"/>
      <c r="L828" s="151"/>
      <c r="M828" s="151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  <c r="AA828" s="151"/>
      <c r="AB828" s="151"/>
      <c r="AC828" s="151"/>
      <c r="AD828" s="151"/>
      <c r="AE828" s="151"/>
      <c r="AF828" s="151"/>
      <c r="AG828" s="151"/>
      <c r="AH828" s="151"/>
      <c r="AI828" s="151"/>
      <c r="AJ828" s="151"/>
      <c r="AK828" s="151"/>
      <c r="AY828" s="151"/>
      <c r="AZ828" s="151"/>
      <c r="BA828" s="151"/>
      <c r="BB828" s="151"/>
    </row>
    <row r="829" ht="15.75" customHeight="1">
      <c r="B829" s="151"/>
      <c r="C829" s="151"/>
      <c r="D829" s="151"/>
      <c r="E829" s="151"/>
      <c r="F829" s="151"/>
      <c r="G829" s="151"/>
      <c r="H829" s="151"/>
      <c r="I829" s="151"/>
      <c r="J829" s="151"/>
      <c r="K829" s="151"/>
      <c r="L829" s="151"/>
      <c r="M829" s="151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  <c r="AA829" s="151"/>
      <c r="AB829" s="151"/>
      <c r="AC829" s="151"/>
      <c r="AD829" s="151"/>
      <c r="AE829" s="151"/>
      <c r="AF829" s="151"/>
      <c r="AG829" s="151"/>
      <c r="AH829" s="151"/>
      <c r="AI829" s="151"/>
      <c r="AJ829" s="151"/>
      <c r="AK829" s="151"/>
      <c r="AY829" s="151"/>
      <c r="AZ829" s="151"/>
      <c r="BA829" s="151"/>
      <c r="BB829" s="151"/>
    </row>
    <row r="830" ht="15.75" customHeight="1">
      <c r="B830" s="151"/>
      <c r="C830" s="151"/>
      <c r="D830" s="151"/>
      <c r="E830" s="151"/>
      <c r="F830" s="151"/>
      <c r="G830" s="151"/>
      <c r="H830" s="151"/>
      <c r="I830" s="151"/>
      <c r="J830" s="151"/>
      <c r="K830" s="151"/>
      <c r="L830" s="151"/>
      <c r="M830" s="151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  <c r="AA830" s="151"/>
      <c r="AB830" s="151"/>
      <c r="AC830" s="151"/>
      <c r="AD830" s="151"/>
      <c r="AE830" s="151"/>
      <c r="AF830" s="151"/>
      <c r="AG830" s="151"/>
      <c r="AH830" s="151"/>
      <c r="AI830" s="151"/>
      <c r="AJ830" s="151"/>
      <c r="AK830" s="151"/>
      <c r="AY830" s="151"/>
      <c r="AZ830" s="151"/>
      <c r="BA830" s="151"/>
      <c r="BB830" s="151"/>
    </row>
    <row r="831" ht="15.75" customHeight="1">
      <c r="B831" s="151"/>
      <c r="C831" s="151"/>
      <c r="D831" s="151"/>
      <c r="E831" s="151"/>
      <c r="F831" s="151"/>
      <c r="G831" s="151"/>
      <c r="H831" s="151"/>
      <c r="I831" s="151"/>
      <c r="J831" s="151"/>
      <c r="K831" s="151"/>
      <c r="L831" s="151"/>
      <c r="M831" s="151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  <c r="AA831" s="151"/>
      <c r="AB831" s="151"/>
      <c r="AC831" s="151"/>
      <c r="AD831" s="151"/>
      <c r="AE831" s="151"/>
      <c r="AF831" s="151"/>
      <c r="AG831" s="151"/>
      <c r="AH831" s="151"/>
      <c r="AI831" s="151"/>
      <c r="AJ831" s="151"/>
      <c r="AK831" s="151"/>
      <c r="AY831" s="151"/>
      <c r="AZ831" s="151"/>
      <c r="BA831" s="151"/>
      <c r="BB831" s="151"/>
    </row>
    <row r="832" ht="15.75" customHeight="1">
      <c r="B832" s="151"/>
      <c r="C832" s="151"/>
      <c r="D832" s="151"/>
      <c r="E832" s="151"/>
      <c r="F832" s="151"/>
      <c r="G832" s="151"/>
      <c r="H832" s="151"/>
      <c r="I832" s="151"/>
      <c r="J832" s="151"/>
      <c r="K832" s="151"/>
      <c r="L832" s="151"/>
      <c r="M832" s="151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  <c r="AA832" s="151"/>
      <c r="AB832" s="151"/>
      <c r="AC832" s="151"/>
      <c r="AD832" s="151"/>
      <c r="AE832" s="151"/>
      <c r="AF832" s="151"/>
      <c r="AG832" s="151"/>
      <c r="AH832" s="151"/>
      <c r="AI832" s="151"/>
      <c r="AJ832" s="151"/>
      <c r="AK832" s="151"/>
      <c r="AY832" s="151"/>
      <c r="AZ832" s="151"/>
      <c r="BA832" s="151"/>
      <c r="BB832" s="151"/>
    </row>
    <row r="833" ht="15.75" customHeight="1">
      <c r="B833" s="151"/>
      <c r="C833" s="151"/>
      <c r="D833" s="151"/>
      <c r="E833" s="151"/>
      <c r="F833" s="151"/>
      <c r="G833" s="151"/>
      <c r="H833" s="151"/>
      <c r="I833" s="151"/>
      <c r="J833" s="151"/>
      <c r="K833" s="151"/>
      <c r="L833" s="151"/>
      <c r="M833" s="151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  <c r="AA833" s="151"/>
      <c r="AB833" s="151"/>
      <c r="AC833" s="151"/>
      <c r="AD833" s="151"/>
      <c r="AE833" s="151"/>
      <c r="AF833" s="151"/>
      <c r="AG833" s="151"/>
      <c r="AH833" s="151"/>
      <c r="AI833" s="151"/>
      <c r="AJ833" s="151"/>
      <c r="AK833" s="151"/>
      <c r="AY833" s="151"/>
      <c r="AZ833" s="151"/>
      <c r="BA833" s="151"/>
      <c r="BB833" s="151"/>
    </row>
    <row r="834" ht="15.75" customHeight="1">
      <c r="B834" s="151"/>
      <c r="C834" s="151"/>
      <c r="D834" s="151"/>
      <c r="E834" s="151"/>
      <c r="F834" s="151"/>
      <c r="G834" s="151"/>
      <c r="H834" s="151"/>
      <c r="I834" s="151"/>
      <c r="J834" s="151"/>
      <c r="K834" s="151"/>
      <c r="L834" s="151"/>
      <c r="M834" s="151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  <c r="AA834" s="151"/>
      <c r="AB834" s="151"/>
      <c r="AC834" s="151"/>
      <c r="AD834" s="151"/>
      <c r="AE834" s="151"/>
      <c r="AF834" s="151"/>
      <c r="AG834" s="151"/>
      <c r="AH834" s="151"/>
      <c r="AI834" s="151"/>
      <c r="AJ834" s="151"/>
      <c r="AK834" s="151"/>
      <c r="AY834" s="151"/>
      <c r="AZ834" s="151"/>
      <c r="BA834" s="151"/>
      <c r="BB834" s="151"/>
    </row>
    <row r="835" ht="15.75" customHeight="1">
      <c r="B835" s="151"/>
      <c r="C835" s="151"/>
      <c r="D835" s="151"/>
      <c r="E835" s="151"/>
      <c r="F835" s="151"/>
      <c r="G835" s="151"/>
      <c r="H835" s="151"/>
      <c r="I835" s="151"/>
      <c r="J835" s="151"/>
      <c r="K835" s="151"/>
      <c r="L835" s="151"/>
      <c r="M835" s="151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  <c r="AA835" s="151"/>
      <c r="AB835" s="151"/>
      <c r="AC835" s="151"/>
      <c r="AD835" s="151"/>
      <c r="AE835" s="151"/>
      <c r="AF835" s="151"/>
      <c r="AG835" s="151"/>
      <c r="AH835" s="151"/>
      <c r="AI835" s="151"/>
      <c r="AJ835" s="151"/>
      <c r="AK835" s="151"/>
      <c r="AY835" s="151"/>
      <c r="AZ835" s="151"/>
      <c r="BA835" s="151"/>
      <c r="BB835" s="151"/>
    </row>
    <row r="836" ht="15.75" customHeight="1">
      <c r="B836" s="151"/>
      <c r="C836" s="151"/>
      <c r="D836" s="151"/>
      <c r="E836" s="151"/>
      <c r="F836" s="151"/>
      <c r="G836" s="151"/>
      <c r="H836" s="151"/>
      <c r="I836" s="151"/>
      <c r="J836" s="151"/>
      <c r="K836" s="151"/>
      <c r="L836" s="151"/>
      <c r="M836" s="151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  <c r="AA836" s="151"/>
      <c r="AB836" s="151"/>
      <c r="AC836" s="151"/>
      <c r="AD836" s="151"/>
      <c r="AE836" s="151"/>
      <c r="AF836" s="151"/>
      <c r="AG836" s="151"/>
      <c r="AH836" s="151"/>
      <c r="AI836" s="151"/>
      <c r="AJ836" s="151"/>
      <c r="AK836" s="151"/>
      <c r="AY836" s="151"/>
      <c r="AZ836" s="151"/>
      <c r="BA836" s="151"/>
      <c r="BB836" s="151"/>
    </row>
    <row r="837" ht="15.75" customHeight="1">
      <c r="B837" s="151"/>
      <c r="C837" s="151"/>
      <c r="D837" s="151"/>
      <c r="E837" s="151"/>
      <c r="F837" s="151"/>
      <c r="G837" s="151"/>
      <c r="H837" s="151"/>
      <c r="I837" s="151"/>
      <c r="J837" s="151"/>
      <c r="K837" s="151"/>
      <c r="L837" s="151"/>
      <c r="M837" s="151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  <c r="AA837" s="151"/>
      <c r="AB837" s="151"/>
      <c r="AC837" s="151"/>
      <c r="AD837" s="151"/>
      <c r="AE837" s="151"/>
      <c r="AF837" s="151"/>
      <c r="AG837" s="151"/>
      <c r="AH837" s="151"/>
      <c r="AI837" s="151"/>
      <c r="AJ837" s="151"/>
      <c r="AK837" s="151"/>
      <c r="AY837" s="151"/>
      <c r="AZ837" s="151"/>
      <c r="BA837" s="151"/>
      <c r="BB837" s="151"/>
    </row>
    <row r="838" ht="15.75" customHeight="1">
      <c r="B838" s="151"/>
      <c r="C838" s="151"/>
      <c r="D838" s="151"/>
      <c r="E838" s="151"/>
      <c r="F838" s="151"/>
      <c r="G838" s="151"/>
      <c r="H838" s="151"/>
      <c r="I838" s="151"/>
      <c r="J838" s="151"/>
      <c r="K838" s="151"/>
      <c r="L838" s="151"/>
      <c r="M838" s="151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  <c r="AA838" s="151"/>
      <c r="AB838" s="151"/>
      <c r="AC838" s="151"/>
      <c r="AD838" s="151"/>
      <c r="AE838" s="151"/>
      <c r="AF838" s="151"/>
      <c r="AG838" s="151"/>
      <c r="AH838" s="151"/>
      <c r="AI838" s="151"/>
      <c r="AJ838" s="151"/>
      <c r="AK838" s="151"/>
      <c r="AY838" s="151"/>
      <c r="AZ838" s="151"/>
      <c r="BA838" s="151"/>
      <c r="BB838" s="151"/>
    </row>
    <row r="839" ht="15.75" customHeight="1">
      <c r="B839" s="151"/>
      <c r="C839" s="151"/>
      <c r="D839" s="151"/>
      <c r="E839" s="151"/>
      <c r="F839" s="151"/>
      <c r="G839" s="151"/>
      <c r="H839" s="151"/>
      <c r="I839" s="151"/>
      <c r="J839" s="151"/>
      <c r="K839" s="151"/>
      <c r="L839" s="151"/>
      <c r="M839" s="151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  <c r="AA839" s="151"/>
      <c r="AB839" s="151"/>
      <c r="AC839" s="151"/>
      <c r="AD839" s="151"/>
      <c r="AE839" s="151"/>
      <c r="AF839" s="151"/>
      <c r="AG839" s="151"/>
      <c r="AH839" s="151"/>
      <c r="AI839" s="151"/>
      <c r="AJ839" s="151"/>
      <c r="AK839" s="151"/>
      <c r="AY839" s="151"/>
      <c r="AZ839" s="151"/>
      <c r="BA839" s="151"/>
      <c r="BB839" s="151"/>
    </row>
    <row r="840" ht="15.75" customHeight="1">
      <c r="B840" s="151"/>
      <c r="C840" s="151"/>
      <c r="D840" s="151"/>
      <c r="E840" s="151"/>
      <c r="F840" s="151"/>
      <c r="G840" s="151"/>
      <c r="H840" s="151"/>
      <c r="I840" s="151"/>
      <c r="J840" s="151"/>
      <c r="K840" s="151"/>
      <c r="L840" s="151"/>
      <c r="M840" s="151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  <c r="AA840" s="151"/>
      <c r="AB840" s="151"/>
      <c r="AC840" s="151"/>
      <c r="AD840" s="151"/>
      <c r="AE840" s="151"/>
      <c r="AF840" s="151"/>
      <c r="AG840" s="151"/>
      <c r="AH840" s="151"/>
      <c r="AI840" s="151"/>
      <c r="AJ840" s="151"/>
      <c r="AK840" s="151"/>
      <c r="AY840" s="151"/>
      <c r="AZ840" s="151"/>
      <c r="BA840" s="151"/>
      <c r="BB840" s="151"/>
    </row>
    <row r="841" ht="15.75" customHeight="1">
      <c r="B841" s="151"/>
      <c r="C841" s="151"/>
      <c r="D841" s="151"/>
      <c r="E841" s="151"/>
      <c r="F841" s="151"/>
      <c r="G841" s="151"/>
      <c r="H841" s="151"/>
      <c r="I841" s="151"/>
      <c r="J841" s="151"/>
      <c r="K841" s="151"/>
      <c r="L841" s="151"/>
      <c r="M841" s="151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  <c r="AA841" s="151"/>
      <c r="AB841" s="151"/>
      <c r="AC841" s="151"/>
      <c r="AD841" s="151"/>
      <c r="AE841" s="151"/>
      <c r="AF841" s="151"/>
      <c r="AG841" s="151"/>
      <c r="AH841" s="151"/>
      <c r="AI841" s="151"/>
      <c r="AJ841" s="151"/>
      <c r="AK841" s="151"/>
      <c r="AY841" s="151"/>
      <c r="AZ841" s="151"/>
      <c r="BA841" s="151"/>
      <c r="BB841" s="151"/>
    </row>
    <row r="842" ht="15.75" customHeight="1">
      <c r="B842" s="151"/>
      <c r="C842" s="151"/>
      <c r="D842" s="151"/>
      <c r="E842" s="151"/>
      <c r="F842" s="151"/>
      <c r="G842" s="151"/>
      <c r="H842" s="151"/>
      <c r="I842" s="151"/>
      <c r="J842" s="151"/>
      <c r="K842" s="151"/>
      <c r="L842" s="151"/>
      <c r="M842" s="151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  <c r="AA842" s="151"/>
      <c r="AB842" s="151"/>
      <c r="AC842" s="151"/>
      <c r="AD842" s="151"/>
      <c r="AE842" s="151"/>
      <c r="AF842" s="151"/>
      <c r="AG842" s="151"/>
      <c r="AH842" s="151"/>
      <c r="AI842" s="151"/>
      <c r="AJ842" s="151"/>
      <c r="AK842" s="151"/>
      <c r="AY842" s="151"/>
      <c r="AZ842" s="151"/>
      <c r="BA842" s="151"/>
      <c r="BB842" s="151"/>
    </row>
    <row r="843" ht="15.75" customHeight="1">
      <c r="B843" s="151"/>
      <c r="C843" s="151"/>
      <c r="D843" s="151"/>
      <c r="E843" s="151"/>
      <c r="F843" s="151"/>
      <c r="G843" s="151"/>
      <c r="H843" s="151"/>
      <c r="I843" s="151"/>
      <c r="J843" s="151"/>
      <c r="K843" s="151"/>
      <c r="L843" s="151"/>
      <c r="M843" s="151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  <c r="AA843" s="151"/>
      <c r="AB843" s="151"/>
      <c r="AC843" s="151"/>
      <c r="AD843" s="151"/>
      <c r="AE843" s="151"/>
      <c r="AF843" s="151"/>
      <c r="AG843" s="151"/>
      <c r="AH843" s="151"/>
      <c r="AI843" s="151"/>
      <c r="AJ843" s="151"/>
      <c r="AK843" s="151"/>
      <c r="AY843" s="151"/>
      <c r="AZ843" s="151"/>
      <c r="BA843" s="151"/>
      <c r="BB843" s="151"/>
    </row>
    <row r="844" ht="15.75" customHeight="1">
      <c r="B844" s="151"/>
      <c r="C844" s="151"/>
      <c r="D844" s="151"/>
      <c r="E844" s="151"/>
      <c r="F844" s="151"/>
      <c r="G844" s="151"/>
      <c r="H844" s="151"/>
      <c r="I844" s="151"/>
      <c r="J844" s="151"/>
      <c r="K844" s="151"/>
      <c r="L844" s="151"/>
      <c r="M844" s="151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  <c r="AA844" s="151"/>
      <c r="AB844" s="151"/>
      <c r="AC844" s="151"/>
      <c r="AD844" s="151"/>
      <c r="AE844" s="151"/>
      <c r="AF844" s="151"/>
      <c r="AG844" s="151"/>
      <c r="AH844" s="151"/>
      <c r="AI844" s="151"/>
      <c r="AJ844" s="151"/>
      <c r="AK844" s="151"/>
      <c r="AY844" s="151"/>
      <c r="AZ844" s="151"/>
      <c r="BA844" s="151"/>
      <c r="BB844" s="151"/>
    </row>
    <row r="845" ht="15.75" customHeight="1">
      <c r="B845" s="151"/>
      <c r="C845" s="151"/>
      <c r="D845" s="151"/>
      <c r="E845" s="151"/>
      <c r="F845" s="151"/>
      <c r="G845" s="151"/>
      <c r="H845" s="151"/>
      <c r="I845" s="151"/>
      <c r="J845" s="151"/>
      <c r="K845" s="151"/>
      <c r="L845" s="151"/>
      <c r="M845" s="151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  <c r="AA845" s="151"/>
      <c r="AB845" s="151"/>
      <c r="AC845" s="151"/>
      <c r="AD845" s="151"/>
      <c r="AE845" s="151"/>
      <c r="AF845" s="151"/>
      <c r="AG845" s="151"/>
      <c r="AH845" s="151"/>
      <c r="AI845" s="151"/>
      <c r="AJ845" s="151"/>
      <c r="AK845" s="151"/>
      <c r="AY845" s="151"/>
      <c r="AZ845" s="151"/>
      <c r="BA845" s="151"/>
      <c r="BB845" s="151"/>
    </row>
    <row r="846" ht="15.75" customHeight="1">
      <c r="B846" s="151"/>
      <c r="C846" s="151"/>
      <c r="D846" s="151"/>
      <c r="E846" s="151"/>
      <c r="F846" s="151"/>
      <c r="G846" s="151"/>
      <c r="H846" s="151"/>
      <c r="I846" s="151"/>
      <c r="J846" s="151"/>
      <c r="K846" s="151"/>
      <c r="L846" s="151"/>
      <c r="M846" s="151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  <c r="AA846" s="151"/>
      <c r="AB846" s="151"/>
      <c r="AC846" s="151"/>
      <c r="AD846" s="151"/>
      <c r="AE846" s="151"/>
      <c r="AF846" s="151"/>
      <c r="AG846" s="151"/>
      <c r="AH846" s="151"/>
      <c r="AI846" s="151"/>
      <c r="AJ846" s="151"/>
      <c r="AK846" s="151"/>
      <c r="AY846" s="151"/>
      <c r="AZ846" s="151"/>
      <c r="BA846" s="151"/>
      <c r="BB846" s="151"/>
    </row>
    <row r="847" ht="15.75" customHeight="1">
      <c r="B847" s="151"/>
      <c r="C847" s="151"/>
      <c r="D847" s="151"/>
      <c r="E847" s="151"/>
      <c r="F847" s="151"/>
      <c r="G847" s="151"/>
      <c r="H847" s="151"/>
      <c r="I847" s="151"/>
      <c r="J847" s="151"/>
      <c r="K847" s="151"/>
      <c r="L847" s="151"/>
      <c r="M847" s="151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  <c r="AA847" s="151"/>
      <c r="AB847" s="151"/>
      <c r="AC847" s="151"/>
      <c r="AD847" s="151"/>
      <c r="AE847" s="151"/>
      <c r="AF847" s="151"/>
      <c r="AG847" s="151"/>
      <c r="AH847" s="151"/>
      <c r="AI847" s="151"/>
      <c r="AJ847" s="151"/>
      <c r="AK847" s="151"/>
      <c r="AY847" s="151"/>
      <c r="AZ847" s="151"/>
      <c r="BA847" s="151"/>
      <c r="BB847" s="151"/>
    </row>
    <row r="848" ht="15.75" customHeight="1">
      <c r="B848" s="151"/>
      <c r="C848" s="151"/>
      <c r="D848" s="151"/>
      <c r="E848" s="151"/>
      <c r="F848" s="151"/>
      <c r="G848" s="151"/>
      <c r="H848" s="151"/>
      <c r="I848" s="151"/>
      <c r="J848" s="151"/>
      <c r="K848" s="151"/>
      <c r="L848" s="151"/>
      <c r="M848" s="151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  <c r="AA848" s="151"/>
      <c r="AB848" s="151"/>
      <c r="AC848" s="151"/>
      <c r="AD848" s="151"/>
      <c r="AE848" s="151"/>
      <c r="AF848" s="151"/>
      <c r="AG848" s="151"/>
      <c r="AH848" s="151"/>
      <c r="AI848" s="151"/>
      <c r="AJ848" s="151"/>
      <c r="AK848" s="151"/>
      <c r="AY848" s="151"/>
      <c r="AZ848" s="151"/>
      <c r="BA848" s="151"/>
      <c r="BB848" s="151"/>
    </row>
    <row r="849" ht="15.75" customHeight="1">
      <c r="B849" s="151"/>
      <c r="C849" s="151"/>
      <c r="D849" s="151"/>
      <c r="E849" s="151"/>
      <c r="F849" s="151"/>
      <c r="G849" s="151"/>
      <c r="H849" s="151"/>
      <c r="I849" s="151"/>
      <c r="J849" s="151"/>
      <c r="K849" s="151"/>
      <c r="L849" s="151"/>
      <c r="M849" s="151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  <c r="AA849" s="151"/>
      <c r="AB849" s="151"/>
      <c r="AC849" s="151"/>
      <c r="AD849" s="151"/>
      <c r="AE849" s="151"/>
      <c r="AF849" s="151"/>
      <c r="AG849" s="151"/>
      <c r="AH849" s="151"/>
      <c r="AI849" s="151"/>
      <c r="AJ849" s="151"/>
      <c r="AK849" s="151"/>
      <c r="AY849" s="151"/>
      <c r="AZ849" s="151"/>
      <c r="BA849" s="151"/>
      <c r="BB849" s="151"/>
    </row>
    <row r="850" ht="15.75" customHeight="1">
      <c r="B850" s="151"/>
      <c r="C850" s="151"/>
      <c r="D850" s="151"/>
      <c r="E850" s="151"/>
      <c r="F850" s="151"/>
      <c r="G850" s="151"/>
      <c r="H850" s="151"/>
      <c r="I850" s="151"/>
      <c r="J850" s="151"/>
      <c r="K850" s="151"/>
      <c r="L850" s="151"/>
      <c r="M850" s="151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  <c r="AA850" s="151"/>
      <c r="AB850" s="151"/>
      <c r="AC850" s="151"/>
      <c r="AD850" s="151"/>
      <c r="AE850" s="151"/>
      <c r="AF850" s="151"/>
      <c r="AG850" s="151"/>
      <c r="AH850" s="151"/>
      <c r="AI850" s="151"/>
      <c r="AJ850" s="151"/>
      <c r="AK850" s="151"/>
      <c r="AY850" s="151"/>
      <c r="AZ850" s="151"/>
      <c r="BA850" s="151"/>
      <c r="BB850" s="151"/>
    </row>
    <row r="851" ht="15.75" customHeight="1">
      <c r="B851" s="151"/>
      <c r="C851" s="151"/>
      <c r="D851" s="151"/>
      <c r="E851" s="151"/>
      <c r="F851" s="151"/>
      <c r="G851" s="151"/>
      <c r="H851" s="151"/>
      <c r="I851" s="151"/>
      <c r="J851" s="151"/>
      <c r="K851" s="151"/>
      <c r="L851" s="151"/>
      <c r="M851" s="151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  <c r="AA851" s="151"/>
      <c r="AB851" s="151"/>
      <c r="AC851" s="151"/>
      <c r="AD851" s="151"/>
      <c r="AE851" s="151"/>
      <c r="AF851" s="151"/>
      <c r="AG851" s="151"/>
      <c r="AH851" s="151"/>
      <c r="AI851" s="151"/>
      <c r="AJ851" s="151"/>
      <c r="AK851" s="151"/>
      <c r="AY851" s="151"/>
      <c r="AZ851" s="151"/>
      <c r="BA851" s="151"/>
      <c r="BB851" s="151"/>
    </row>
    <row r="852" ht="15.75" customHeight="1">
      <c r="B852" s="151"/>
      <c r="C852" s="151"/>
      <c r="D852" s="151"/>
      <c r="E852" s="151"/>
      <c r="F852" s="151"/>
      <c r="G852" s="151"/>
      <c r="H852" s="151"/>
      <c r="I852" s="151"/>
      <c r="J852" s="151"/>
      <c r="K852" s="151"/>
      <c r="L852" s="151"/>
      <c r="M852" s="151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  <c r="AA852" s="151"/>
      <c r="AB852" s="151"/>
      <c r="AC852" s="151"/>
      <c r="AD852" s="151"/>
      <c r="AE852" s="151"/>
      <c r="AF852" s="151"/>
      <c r="AG852" s="151"/>
      <c r="AH852" s="151"/>
      <c r="AI852" s="151"/>
      <c r="AJ852" s="151"/>
      <c r="AK852" s="151"/>
      <c r="AY852" s="151"/>
      <c r="AZ852" s="151"/>
      <c r="BA852" s="151"/>
      <c r="BB852" s="151"/>
    </row>
    <row r="853" ht="15.75" customHeight="1">
      <c r="B853" s="151"/>
      <c r="C853" s="151"/>
      <c r="D853" s="151"/>
      <c r="E853" s="151"/>
      <c r="F853" s="151"/>
      <c r="G853" s="151"/>
      <c r="H853" s="151"/>
      <c r="I853" s="151"/>
      <c r="J853" s="151"/>
      <c r="K853" s="151"/>
      <c r="L853" s="151"/>
      <c r="M853" s="151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  <c r="AA853" s="151"/>
      <c r="AB853" s="151"/>
      <c r="AC853" s="151"/>
      <c r="AD853" s="151"/>
      <c r="AE853" s="151"/>
      <c r="AF853" s="151"/>
      <c r="AG853" s="151"/>
      <c r="AH853" s="151"/>
      <c r="AI853" s="151"/>
      <c r="AJ853" s="151"/>
      <c r="AK853" s="151"/>
      <c r="AY853" s="151"/>
      <c r="AZ853" s="151"/>
      <c r="BA853" s="151"/>
      <c r="BB853" s="151"/>
    </row>
    <row r="854" ht="15.75" customHeight="1">
      <c r="B854" s="151"/>
      <c r="C854" s="151"/>
      <c r="D854" s="151"/>
      <c r="E854" s="151"/>
      <c r="F854" s="151"/>
      <c r="G854" s="151"/>
      <c r="H854" s="151"/>
      <c r="I854" s="151"/>
      <c r="J854" s="151"/>
      <c r="K854" s="151"/>
      <c r="L854" s="151"/>
      <c r="M854" s="151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  <c r="AA854" s="151"/>
      <c r="AB854" s="151"/>
      <c r="AC854" s="151"/>
      <c r="AD854" s="151"/>
      <c r="AE854" s="151"/>
      <c r="AF854" s="151"/>
      <c r="AG854" s="151"/>
      <c r="AH854" s="151"/>
      <c r="AI854" s="151"/>
      <c r="AJ854" s="151"/>
      <c r="AK854" s="151"/>
      <c r="AY854" s="151"/>
      <c r="AZ854" s="151"/>
      <c r="BA854" s="151"/>
      <c r="BB854" s="151"/>
    </row>
    <row r="855" ht="15.75" customHeight="1">
      <c r="B855" s="151"/>
      <c r="C855" s="151"/>
      <c r="D855" s="151"/>
      <c r="E855" s="151"/>
      <c r="F855" s="151"/>
      <c r="G855" s="151"/>
      <c r="H855" s="151"/>
      <c r="I855" s="151"/>
      <c r="J855" s="151"/>
      <c r="K855" s="151"/>
      <c r="L855" s="151"/>
      <c r="M855" s="151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  <c r="AA855" s="151"/>
      <c r="AB855" s="151"/>
      <c r="AC855" s="151"/>
      <c r="AD855" s="151"/>
      <c r="AE855" s="151"/>
      <c r="AF855" s="151"/>
      <c r="AG855" s="151"/>
      <c r="AH855" s="151"/>
      <c r="AI855" s="151"/>
      <c r="AJ855" s="151"/>
      <c r="AK855" s="151"/>
      <c r="AY855" s="151"/>
      <c r="AZ855" s="151"/>
      <c r="BA855" s="151"/>
      <c r="BB855" s="151"/>
    </row>
    <row r="856" ht="15.75" customHeight="1">
      <c r="B856" s="151"/>
      <c r="C856" s="151"/>
      <c r="D856" s="151"/>
      <c r="E856" s="151"/>
      <c r="F856" s="151"/>
      <c r="G856" s="151"/>
      <c r="H856" s="151"/>
      <c r="I856" s="151"/>
      <c r="J856" s="151"/>
      <c r="K856" s="151"/>
      <c r="L856" s="151"/>
      <c r="M856" s="151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  <c r="AA856" s="151"/>
      <c r="AB856" s="151"/>
      <c r="AC856" s="151"/>
      <c r="AD856" s="151"/>
      <c r="AE856" s="151"/>
      <c r="AF856" s="151"/>
      <c r="AG856" s="151"/>
      <c r="AH856" s="151"/>
      <c r="AI856" s="151"/>
      <c r="AJ856" s="151"/>
      <c r="AK856" s="151"/>
      <c r="AY856" s="151"/>
      <c r="AZ856" s="151"/>
      <c r="BA856" s="151"/>
      <c r="BB856" s="151"/>
    </row>
    <row r="857" ht="15.75" customHeight="1">
      <c r="B857" s="151"/>
      <c r="C857" s="151"/>
      <c r="D857" s="151"/>
      <c r="E857" s="151"/>
      <c r="F857" s="151"/>
      <c r="G857" s="151"/>
      <c r="H857" s="151"/>
      <c r="I857" s="151"/>
      <c r="J857" s="151"/>
      <c r="K857" s="151"/>
      <c r="L857" s="151"/>
      <c r="M857" s="151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  <c r="AA857" s="151"/>
      <c r="AB857" s="151"/>
      <c r="AC857" s="151"/>
      <c r="AD857" s="151"/>
      <c r="AE857" s="151"/>
      <c r="AF857" s="151"/>
      <c r="AG857" s="151"/>
      <c r="AH857" s="151"/>
      <c r="AI857" s="151"/>
      <c r="AJ857" s="151"/>
      <c r="AK857" s="151"/>
      <c r="AY857" s="151"/>
      <c r="AZ857" s="151"/>
      <c r="BA857" s="151"/>
      <c r="BB857" s="151"/>
    </row>
    <row r="858" ht="15.75" customHeight="1">
      <c r="B858" s="151"/>
      <c r="C858" s="151"/>
      <c r="D858" s="151"/>
      <c r="E858" s="151"/>
      <c r="F858" s="151"/>
      <c r="G858" s="151"/>
      <c r="H858" s="151"/>
      <c r="I858" s="151"/>
      <c r="J858" s="151"/>
      <c r="K858" s="151"/>
      <c r="L858" s="151"/>
      <c r="M858" s="151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  <c r="AA858" s="151"/>
      <c r="AB858" s="151"/>
      <c r="AC858" s="151"/>
      <c r="AD858" s="151"/>
      <c r="AE858" s="151"/>
      <c r="AF858" s="151"/>
      <c r="AG858" s="151"/>
      <c r="AH858" s="151"/>
      <c r="AI858" s="151"/>
      <c r="AJ858" s="151"/>
      <c r="AK858" s="151"/>
      <c r="AY858" s="151"/>
      <c r="AZ858" s="151"/>
      <c r="BA858" s="151"/>
      <c r="BB858" s="151"/>
    </row>
    <row r="859" ht="15.75" customHeight="1">
      <c r="B859" s="151"/>
      <c r="C859" s="151"/>
      <c r="D859" s="151"/>
      <c r="E859" s="151"/>
      <c r="F859" s="151"/>
      <c r="G859" s="151"/>
      <c r="H859" s="151"/>
      <c r="I859" s="151"/>
      <c r="J859" s="151"/>
      <c r="K859" s="151"/>
      <c r="L859" s="151"/>
      <c r="M859" s="151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  <c r="AA859" s="151"/>
      <c r="AB859" s="151"/>
      <c r="AC859" s="151"/>
      <c r="AD859" s="151"/>
      <c r="AE859" s="151"/>
      <c r="AF859" s="151"/>
      <c r="AG859" s="151"/>
      <c r="AH859" s="151"/>
      <c r="AI859" s="151"/>
      <c r="AJ859" s="151"/>
      <c r="AK859" s="151"/>
      <c r="AY859" s="151"/>
      <c r="AZ859" s="151"/>
      <c r="BA859" s="151"/>
      <c r="BB859" s="151"/>
    </row>
    <row r="860" ht="15.75" customHeight="1">
      <c r="B860" s="151"/>
      <c r="C860" s="151"/>
      <c r="D860" s="151"/>
      <c r="E860" s="151"/>
      <c r="F860" s="151"/>
      <c r="G860" s="151"/>
      <c r="H860" s="151"/>
      <c r="I860" s="151"/>
      <c r="J860" s="151"/>
      <c r="K860" s="151"/>
      <c r="L860" s="151"/>
      <c r="M860" s="151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  <c r="AA860" s="151"/>
      <c r="AB860" s="151"/>
      <c r="AC860" s="151"/>
      <c r="AD860" s="151"/>
      <c r="AE860" s="151"/>
      <c r="AF860" s="151"/>
      <c r="AG860" s="151"/>
      <c r="AH860" s="151"/>
      <c r="AI860" s="151"/>
      <c r="AJ860" s="151"/>
      <c r="AK860" s="151"/>
      <c r="AY860" s="151"/>
      <c r="AZ860" s="151"/>
      <c r="BA860" s="151"/>
      <c r="BB860" s="151"/>
    </row>
    <row r="861" ht="15.75" customHeight="1">
      <c r="B861" s="151"/>
      <c r="C861" s="151"/>
      <c r="D861" s="151"/>
      <c r="E861" s="151"/>
      <c r="F861" s="151"/>
      <c r="G861" s="151"/>
      <c r="H861" s="151"/>
      <c r="I861" s="151"/>
      <c r="J861" s="151"/>
      <c r="K861" s="151"/>
      <c r="L861" s="151"/>
      <c r="M861" s="151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  <c r="AA861" s="151"/>
      <c r="AB861" s="151"/>
      <c r="AC861" s="151"/>
      <c r="AD861" s="151"/>
      <c r="AE861" s="151"/>
      <c r="AF861" s="151"/>
      <c r="AG861" s="151"/>
      <c r="AH861" s="151"/>
      <c r="AI861" s="151"/>
      <c r="AJ861" s="151"/>
      <c r="AK861" s="151"/>
      <c r="AY861" s="151"/>
      <c r="AZ861" s="151"/>
      <c r="BA861" s="151"/>
      <c r="BB861" s="151"/>
    </row>
    <row r="862" ht="15.75" customHeight="1">
      <c r="B862" s="151"/>
      <c r="C862" s="151"/>
      <c r="D862" s="151"/>
      <c r="E862" s="151"/>
      <c r="F862" s="151"/>
      <c r="G862" s="151"/>
      <c r="H862" s="151"/>
      <c r="I862" s="151"/>
      <c r="J862" s="151"/>
      <c r="K862" s="151"/>
      <c r="L862" s="151"/>
      <c r="M862" s="151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  <c r="AA862" s="151"/>
      <c r="AB862" s="151"/>
      <c r="AC862" s="151"/>
      <c r="AD862" s="151"/>
      <c r="AE862" s="151"/>
      <c r="AF862" s="151"/>
      <c r="AG862" s="151"/>
      <c r="AH862" s="151"/>
      <c r="AI862" s="151"/>
      <c r="AJ862" s="151"/>
      <c r="AK862" s="151"/>
      <c r="AY862" s="151"/>
      <c r="AZ862" s="151"/>
      <c r="BA862" s="151"/>
      <c r="BB862" s="151"/>
    </row>
    <row r="863" ht="15.75" customHeight="1">
      <c r="B863" s="151"/>
      <c r="C863" s="151"/>
      <c r="D863" s="151"/>
      <c r="E863" s="151"/>
      <c r="F863" s="151"/>
      <c r="G863" s="151"/>
      <c r="H863" s="151"/>
      <c r="I863" s="151"/>
      <c r="J863" s="151"/>
      <c r="K863" s="151"/>
      <c r="L863" s="151"/>
      <c r="M863" s="151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  <c r="AA863" s="151"/>
      <c r="AB863" s="151"/>
      <c r="AC863" s="151"/>
      <c r="AD863" s="151"/>
      <c r="AE863" s="151"/>
      <c r="AF863" s="151"/>
      <c r="AG863" s="151"/>
      <c r="AH863" s="151"/>
      <c r="AI863" s="151"/>
      <c r="AJ863" s="151"/>
      <c r="AK863" s="151"/>
      <c r="AY863" s="151"/>
      <c r="AZ863" s="151"/>
      <c r="BA863" s="151"/>
      <c r="BB863" s="151"/>
    </row>
    <row r="864" ht="15.75" customHeight="1">
      <c r="B864" s="151"/>
      <c r="C864" s="151"/>
      <c r="D864" s="151"/>
      <c r="E864" s="151"/>
      <c r="F864" s="151"/>
      <c r="G864" s="151"/>
      <c r="H864" s="151"/>
      <c r="I864" s="151"/>
      <c r="J864" s="151"/>
      <c r="K864" s="151"/>
      <c r="L864" s="151"/>
      <c r="M864" s="151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  <c r="AA864" s="151"/>
      <c r="AB864" s="151"/>
      <c r="AC864" s="151"/>
      <c r="AD864" s="151"/>
      <c r="AE864" s="151"/>
      <c r="AF864" s="151"/>
      <c r="AG864" s="151"/>
      <c r="AH864" s="151"/>
      <c r="AI864" s="151"/>
      <c r="AJ864" s="151"/>
      <c r="AK864" s="151"/>
      <c r="AY864" s="151"/>
      <c r="AZ864" s="151"/>
      <c r="BA864" s="151"/>
      <c r="BB864" s="151"/>
    </row>
    <row r="865" ht="15.75" customHeight="1">
      <c r="B865" s="151"/>
      <c r="C865" s="151"/>
      <c r="D865" s="151"/>
      <c r="E865" s="151"/>
      <c r="F865" s="151"/>
      <c r="G865" s="151"/>
      <c r="H865" s="151"/>
      <c r="I865" s="151"/>
      <c r="J865" s="151"/>
      <c r="K865" s="151"/>
      <c r="L865" s="151"/>
      <c r="M865" s="151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  <c r="AA865" s="151"/>
      <c r="AB865" s="151"/>
      <c r="AC865" s="151"/>
      <c r="AD865" s="151"/>
      <c r="AE865" s="151"/>
      <c r="AF865" s="151"/>
      <c r="AG865" s="151"/>
      <c r="AH865" s="151"/>
      <c r="AI865" s="151"/>
      <c r="AJ865" s="151"/>
      <c r="AK865" s="151"/>
      <c r="AY865" s="151"/>
      <c r="AZ865" s="151"/>
      <c r="BA865" s="151"/>
      <c r="BB865" s="151"/>
    </row>
    <row r="866" ht="15.75" customHeight="1">
      <c r="B866" s="151"/>
      <c r="C866" s="151"/>
      <c r="D866" s="151"/>
      <c r="E866" s="151"/>
      <c r="F866" s="151"/>
      <c r="G866" s="151"/>
      <c r="H866" s="151"/>
      <c r="I866" s="151"/>
      <c r="J866" s="151"/>
      <c r="K866" s="151"/>
      <c r="L866" s="151"/>
      <c r="M866" s="151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  <c r="AA866" s="151"/>
      <c r="AB866" s="151"/>
      <c r="AC866" s="151"/>
      <c r="AD866" s="151"/>
      <c r="AE866" s="151"/>
      <c r="AF866" s="151"/>
      <c r="AG866" s="151"/>
      <c r="AH866" s="151"/>
      <c r="AI866" s="151"/>
      <c r="AJ866" s="151"/>
      <c r="AK866" s="151"/>
      <c r="AY866" s="151"/>
      <c r="AZ866" s="151"/>
      <c r="BA866" s="151"/>
      <c r="BB866" s="151"/>
    </row>
    <row r="867" ht="15.75" customHeight="1">
      <c r="B867" s="151"/>
      <c r="C867" s="151"/>
      <c r="D867" s="151"/>
      <c r="E867" s="151"/>
      <c r="F867" s="151"/>
      <c r="G867" s="151"/>
      <c r="H867" s="151"/>
      <c r="I867" s="151"/>
      <c r="J867" s="151"/>
      <c r="K867" s="151"/>
      <c r="L867" s="151"/>
      <c r="M867" s="151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  <c r="AA867" s="151"/>
      <c r="AB867" s="151"/>
      <c r="AC867" s="151"/>
      <c r="AD867" s="151"/>
      <c r="AE867" s="151"/>
      <c r="AF867" s="151"/>
      <c r="AG867" s="151"/>
      <c r="AH867" s="151"/>
      <c r="AI867" s="151"/>
      <c r="AJ867" s="151"/>
      <c r="AK867" s="151"/>
      <c r="AY867" s="151"/>
      <c r="AZ867" s="151"/>
      <c r="BA867" s="151"/>
      <c r="BB867" s="151"/>
    </row>
    <row r="868" ht="15.75" customHeight="1">
      <c r="B868" s="151"/>
      <c r="C868" s="151"/>
      <c r="D868" s="151"/>
      <c r="E868" s="151"/>
      <c r="F868" s="151"/>
      <c r="G868" s="151"/>
      <c r="H868" s="151"/>
      <c r="I868" s="151"/>
      <c r="J868" s="151"/>
      <c r="K868" s="151"/>
      <c r="L868" s="151"/>
      <c r="M868" s="151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  <c r="AA868" s="151"/>
      <c r="AB868" s="151"/>
      <c r="AC868" s="151"/>
      <c r="AD868" s="151"/>
      <c r="AE868" s="151"/>
      <c r="AF868" s="151"/>
      <c r="AG868" s="151"/>
      <c r="AH868" s="151"/>
      <c r="AI868" s="151"/>
      <c r="AJ868" s="151"/>
      <c r="AK868" s="151"/>
      <c r="AY868" s="151"/>
      <c r="AZ868" s="151"/>
      <c r="BA868" s="151"/>
      <c r="BB868" s="151"/>
    </row>
    <row r="869" ht="15.75" customHeight="1">
      <c r="B869" s="151"/>
      <c r="C869" s="151"/>
      <c r="D869" s="151"/>
      <c r="E869" s="151"/>
      <c r="F869" s="151"/>
      <c r="G869" s="151"/>
      <c r="H869" s="151"/>
      <c r="I869" s="151"/>
      <c r="J869" s="151"/>
      <c r="K869" s="151"/>
      <c r="L869" s="151"/>
      <c r="M869" s="151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  <c r="AA869" s="151"/>
      <c r="AB869" s="151"/>
      <c r="AC869" s="151"/>
      <c r="AD869" s="151"/>
      <c r="AE869" s="151"/>
      <c r="AF869" s="151"/>
      <c r="AG869" s="151"/>
      <c r="AH869" s="151"/>
      <c r="AI869" s="151"/>
      <c r="AJ869" s="151"/>
      <c r="AK869" s="151"/>
      <c r="AY869" s="151"/>
      <c r="AZ869" s="151"/>
      <c r="BA869" s="151"/>
      <c r="BB869" s="151"/>
    </row>
    <row r="870" ht="15.75" customHeight="1">
      <c r="B870" s="151"/>
      <c r="C870" s="151"/>
      <c r="D870" s="151"/>
      <c r="E870" s="151"/>
      <c r="F870" s="151"/>
      <c r="G870" s="151"/>
      <c r="H870" s="151"/>
      <c r="I870" s="151"/>
      <c r="J870" s="151"/>
      <c r="K870" s="151"/>
      <c r="L870" s="151"/>
      <c r="M870" s="151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  <c r="AA870" s="151"/>
      <c r="AB870" s="151"/>
      <c r="AC870" s="151"/>
      <c r="AD870" s="151"/>
      <c r="AE870" s="151"/>
      <c r="AF870" s="151"/>
      <c r="AG870" s="151"/>
      <c r="AH870" s="151"/>
      <c r="AI870" s="151"/>
      <c r="AJ870" s="151"/>
      <c r="AK870" s="151"/>
      <c r="AY870" s="151"/>
      <c r="AZ870" s="151"/>
      <c r="BA870" s="151"/>
      <c r="BB870" s="151"/>
    </row>
    <row r="871" ht="15.75" customHeight="1">
      <c r="B871" s="151"/>
      <c r="C871" s="151"/>
      <c r="D871" s="151"/>
      <c r="E871" s="151"/>
      <c r="F871" s="151"/>
      <c r="G871" s="151"/>
      <c r="H871" s="151"/>
      <c r="I871" s="151"/>
      <c r="J871" s="151"/>
      <c r="K871" s="151"/>
      <c r="L871" s="151"/>
      <c r="M871" s="151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  <c r="AA871" s="151"/>
      <c r="AB871" s="151"/>
      <c r="AC871" s="151"/>
      <c r="AD871" s="151"/>
      <c r="AE871" s="151"/>
      <c r="AF871" s="151"/>
      <c r="AG871" s="151"/>
      <c r="AH871" s="151"/>
      <c r="AI871" s="151"/>
      <c r="AJ871" s="151"/>
      <c r="AK871" s="151"/>
      <c r="AY871" s="151"/>
      <c r="AZ871" s="151"/>
      <c r="BA871" s="151"/>
      <c r="BB871" s="151"/>
    </row>
    <row r="872" ht="15.75" customHeight="1">
      <c r="B872" s="151"/>
      <c r="C872" s="151"/>
      <c r="D872" s="151"/>
      <c r="E872" s="151"/>
      <c r="F872" s="151"/>
      <c r="G872" s="151"/>
      <c r="H872" s="151"/>
      <c r="I872" s="151"/>
      <c r="J872" s="151"/>
      <c r="K872" s="151"/>
      <c r="L872" s="151"/>
      <c r="M872" s="151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  <c r="AA872" s="151"/>
      <c r="AB872" s="151"/>
      <c r="AC872" s="151"/>
      <c r="AD872" s="151"/>
      <c r="AE872" s="151"/>
      <c r="AF872" s="151"/>
      <c r="AG872" s="151"/>
      <c r="AH872" s="151"/>
      <c r="AI872" s="151"/>
      <c r="AJ872" s="151"/>
      <c r="AK872" s="151"/>
      <c r="AY872" s="151"/>
      <c r="AZ872" s="151"/>
      <c r="BA872" s="151"/>
      <c r="BB872" s="151"/>
    </row>
    <row r="873" ht="15.75" customHeight="1">
      <c r="B873" s="151"/>
      <c r="C873" s="151"/>
      <c r="D873" s="151"/>
      <c r="E873" s="151"/>
      <c r="F873" s="151"/>
      <c r="G873" s="151"/>
      <c r="H873" s="151"/>
      <c r="I873" s="151"/>
      <c r="J873" s="151"/>
      <c r="K873" s="151"/>
      <c r="L873" s="151"/>
      <c r="M873" s="151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  <c r="AA873" s="151"/>
      <c r="AB873" s="151"/>
      <c r="AC873" s="151"/>
      <c r="AD873" s="151"/>
      <c r="AE873" s="151"/>
      <c r="AF873" s="151"/>
      <c r="AG873" s="151"/>
      <c r="AH873" s="151"/>
      <c r="AI873" s="151"/>
      <c r="AJ873" s="151"/>
      <c r="AK873" s="151"/>
      <c r="AY873" s="151"/>
      <c r="AZ873" s="151"/>
      <c r="BA873" s="151"/>
      <c r="BB873" s="151"/>
    </row>
    <row r="874" ht="15.75" customHeight="1">
      <c r="B874" s="151"/>
      <c r="C874" s="151"/>
      <c r="D874" s="151"/>
      <c r="E874" s="151"/>
      <c r="F874" s="151"/>
      <c r="G874" s="151"/>
      <c r="H874" s="151"/>
      <c r="I874" s="151"/>
      <c r="J874" s="151"/>
      <c r="K874" s="151"/>
      <c r="L874" s="151"/>
      <c r="M874" s="151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  <c r="AA874" s="151"/>
      <c r="AB874" s="151"/>
      <c r="AC874" s="151"/>
      <c r="AD874" s="151"/>
      <c r="AE874" s="151"/>
      <c r="AF874" s="151"/>
      <c r="AG874" s="151"/>
      <c r="AH874" s="151"/>
      <c r="AI874" s="151"/>
      <c r="AJ874" s="151"/>
      <c r="AK874" s="151"/>
      <c r="AY874" s="151"/>
      <c r="AZ874" s="151"/>
      <c r="BA874" s="151"/>
      <c r="BB874" s="151"/>
    </row>
    <row r="875" ht="15.75" customHeight="1">
      <c r="B875" s="151"/>
      <c r="C875" s="151"/>
      <c r="D875" s="151"/>
      <c r="E875" s="151"/>
      <c r="F875" s="151"/>
      <c r="G875" s="151"/>
      <c r="H875" s="151"/>
      <c r="I875" s="151"/>
      <c r="J875" s="151"/>
      <c r="K875" s="151"/>
      <c r="L875" s="151"/>
      <c r="M875" s="151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  <c r="AA875" s="151"/>
      <c r="AB875" s="151"/>
      <c r="AC875" s="151"/>
      <c r="AD875" s="151"/>
      <c r="AE875" s="151"/>
      <c r="AF875" s="151"/>
      <c r="AG875" s="151"/>
      <c r="AH875" s="151"/>
      <c r="AI875" s="151"/>
      <c r="AJ875" s="151"/>
      <c r="AK875" s="151"/>
      <c r="AY875" s="151"/>
      <c r="AZ875" s="151"/>
      <c r="BA875" s="151"/>
      <c r="BB875" s="151"/>
    </row>
    <row r="876" ht="15.75" customHeight="1">
      <c r="B876" s="151"/>
      <c r="C876" s="151"/>
      <c r="D876" s="151"/>
      <c r="E876" s="151"/>
      <c r="F876" s="151"/>
      <c r="G876" s="151"/>
      <c r="H876" s="151"/>
      <c r="I876" s="151"/>
      <c r="J876" s="151"/>
      <c r="K876" s="151"/>
      <c r="L876" s="151"/>
      <c r="M876" s="151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  <c r="AA876" s="151"/>
      <c r="AB876" s="151"/>
      <c r="AC876" s="151"/>
      <c r="AD876" s="151"/>
      <c r="AE876" s="151"/>
      <c r="AF876" s="151"/>
      <c r="AG876" s="151"/>
      <c r="AH876" s="151"/>
      <c r="AI876" s="151"/>
      <c r="AJ876" s="151"/>
      <c r="AK876" s="151"/>
      <c r="AY876" s="151"/>
      <c r="AZ876" s="151"/>
      <c r="BA876" s="151"/>
      <c r="BB876" s="151"/>
    </row>
    <row r="877" ht="15.75" customHeight="1">
      <c r="B877" s="151"/>
      <c r="C877" s="151"/>
      <c r="D877" s="151"/>
      <c r="E877" s="151"/>
      <c r="F877" s="151"/>
      <c r="G877" s="151"/>
      <c r="H877" s="151"/>
      <c r="I877" s="151"/>
      <c r="J877" s="151"/>
      <c r="K877" s="151"/>
      <c r="L877" s="151"/>
      <c r="M877" s="151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  <c r="AA877" s="151"/>
      <c r="AB877" s="151"/>
      <c r="AC877" s="151"/>
      <c r="AD877" s="151"/>
      <c r="AE877" s="151"/>
      <c r="AF877" s="151"/>
      <c r="AG877" s="151"/>
      <c r="AH877" s="151"/>
      <c r="AI877" s="151"/>
      <c r="AJ877" s="151"/>
      <c r="AK877" s="151"/>
      <c r="AY877" s="151"/>
      <c r="AZ877" s="151"/>
      <c r="BA877" s="151"/>
      <c r="BB877" s="151"/>
    </row>
    <row r="878" ht="15.75" customHeight="1">
      <c r="B878" s="151"/>
      <c r="C878" s="151"/>
      <c r="D878" s="151"/>
      <c r="E878" s="151"/>
      <c r="F878" s="151"/>
      <c r="G878" s="151"/>
      <c r="H878" s="151"/>
      <c r="I878" s="151"/>
      <c r="J878" s="151"/>
      <c r="K878" s="151"/>
      <c r="L878" s="151"/>
      <c r="M878" s="151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  <c r="AA878" s="151"/>
      <c r="AB878" s="151"/>
      <c r="AC878" s="151"/>
      <c r="AD878" s="151"/>
      <c r="AE878" s="151"/>
      <c r="AF878" s="151"/>
      <c r="AG878" s="151"/>
      <c r="AH878" s="151"/>
      <c r="AI878" s="151"/>
      <c r="AJ878" s="151"/>
      <c r="AK878" s="151"/>
      <c r="AY878" s="151"/>
      <c r="AZ878" s="151"/>
      <c r="BA878" s="151"/>
      <c r="BB878" s="151"/>
    </row>
    <row r="879" ht="15.75" customHeight="1">
      <c r="B879" s="151"/>
      <c r="C879" s="151"/>
      <c r="D879" s="151"/>
      <c r="E879" s="151"/>
      <c r="F879" s="151"/>
      <c r="G879" s="151"/>
      <c r="H879" s="151"/>
      <c r="I879" s="151"/>
      <c r="J879" s="151"/>
      <c r="K879" s="151"/>
      <c r="L879" s="151"/>
      <c r="M879" s="151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  <c r="AA879" s="151"/>
      <c r="AB879" s="151"/>
      <c r="AC879" s="151"/>
      <c r="AD879" s="151"/>
      <c r="AE879" s="151"/>
      <c r="AF879" s="151"/>
      <c r="AG879" s="151"/>
      <c r="AH879" s="151"/>
      <c r="AI879" s="151"/>
      <c r="AJ879" s="151"/>
      <c r="AK879" s="151"/>
      <c r="AY879" s="151"/>
      <c r="AZ879" s="151"/>
      <c r="BA879" s="151"/>
      <c r="BB879" s="151"/>
    </row>
    <row r="880" ht="15.75" customHeight="1">
      <c r="B880" s="151"/>
      <c r="C880" s="151"/>
      <c r="D880" s="151"/>
      <c r="E880" s="151"/>
      <c r="F880" s="151"/>
      <c r="G880" s="151"/>
      <c r="H880" s="151"/>
      <c r="I880" s="151"/>
      <c r="J880" s="151"/>
      <c r="K880" s="151"/>
      <c r="L880" s="151"/>
      <c r="M880" s="151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  <c r="AA880" s="151"/>
      <c r="AB880" s="151"/>
      <c r="AC880" s="151"/>
      <c r="AD880" s="151"/>
      <c r="AE880" s="151"/>
      <c r="AF880" s="151"/>
      <c r="AG880" s="151"/>
      <c r="AH880" s="151"/>
      <c r="AI880" s="151"/>
      <c r="AJ880" s="151"/>
      <c r="AK880" s="151"/>
      <c r="AY880" s="151"/>
      <c r="AZ880" s="151"/>
      <c r="BA880" s="151"/>
      <c r="BB880" s="151"/>
    </row>
    <row r="881" ht="15.75" customHeight="1">
      <c r="B881" s="151"/>
      <c r="C881" s="151"/>
      <c r="D881" s="151"/>
      <c r="E881" s="151"/>
      <c r="F881" s="151"/>
      <c r="G881" s="151"/>
      <c r="H881" s="151"/>
      <c r="I881" s="151"/>
      <c r="J881" s="151"/>
      <c r="K881" s="151"/>
      <c r="L881" s="151"/>
      <c r="M881" s="151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  <c r="AA881" s="151"/>
      <c r="AB881" s="151"/>
      <c r="AC881" s="151"/>
      <c r="AD881" s="151"/>
      <c r="AE881" s="151"/>
      <c r="AF881" s="151"/>
      <c r="AG881" s="151"/>
      <c r="AH881" s="151"/>
      <c r="AI881" s="151"/>
      <c r="AJ881" s="151"/>
      <c r="AK881" s="151"/>
      <c r="AY881" s="151"/>
      <c r="AZ881" s="151"/>
      <c r="BA881" s="151"/>
      <c r="BB881" s="151"/>
    </row>
    <row r="882" ht="15.75" customHeight="1">
      <c r="B882" s="151"/>
      <c r="C882" s="151"/>
      <c r="D882" s="151"/>
      <c r="E882" s="151"/>
      <c r="F882" s="151"/>
      <c r="G882" s="151"/>
      <c r="H882" s="151"/>
      <c r="I882" s="151"/>
      <c r="J882" s="151"/>
      <c r="K882" s="151"/>
      <c r="L882" s="151"/>
      <c r="M882" s="151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  <c r="AA882" s="151"/>
      <c r="AB882" s="151"/>
      <c r="AC882" s="151"/>
      <c r="AD882" s="151"/>
      <c r="AE882" s="151"/>
      <c r="AF882" s="151"/>
      <c r="AG882" s="151"/>
      <c r="AH882" s="151"/>
      <c r="AI882" s="151"/>
      <c r="AJ882" s="151"/>
      <c r="AK882" s="151"/>
      <c r="AY882" s="151"/>
      <c r="AZ882" s="151"/>
      <c r="BA882" s="151"/>
      <c r="BB882" s="151"/>
    </row>
    <row r="883" ht="15.75" customHeight="1">
      <c r="B883" s="151"/>
      <c r="C883" s="151"/>
      <c r="D883" s="151"/>
      <c r="E883" s="151"/>
      <c r="F883" s="151"/>
      <c r="G883" s="151"/>
      <c r="H883" s="151"/>
      <c r="I883" s="151"/>
      <c r="J883" s="151"/>
      <c r="K883" s="151"/>
      <c r="L883" s="151"/>
      <c r="M883" s="151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  <c r="AA883" s="151"/>
      <c r="AB883" s="151"/>
      <c r="AC883" s="151"/>
      <c r="AD883" s="151"/>
      <c r="AE883" s="151"/>
      <c r="AF883" s="151"/>
      <c r="AG883" s="151"/>
      <c r="AH883" s="151"/>
      <c r="AI883" s="151"/>
      <c r="AJ883" s="151"/>
      <c r="AK883" s="151"/>
      <c r="AY883" s="151"/>
      <c r="AZ883" s="151"/>
      <c r="BA883" s="151"/>
      <c r="BB883" s="151"/>
    </row>
    <row r="884" ht="15.75" customHeight="1">
      <c r="B884" s="151"/>
      <c r="C884" s="151"/>
      <c r="D884" s="151"/>
      <c r="E884" s="151"/>
      <c r="F884" s="151"/>
      <c r="G884" s="151"/>
      <c r="H884" s="151"/>
      <c r="I884" s="151"/>
      <c r="J884" s="151"/>
      <c r="K884" s="151"/>
      <c r="L884" s="151"/>
      <c r="M884" s="151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  <c r="AA884" s="151"/>
      <c r="AB884" s="151"/>
      <c r="AC884" s="151"/>
      <c r="AD884" s="151"/>
      <c r="AE884" s="151"/>
      <c r="AF884" s="151"/>
      <c r="AG884" s="151"/>
      <c r="AH884" s="151"/>
      <c r="AI884" s="151"/>
      <c r="AJ884" s="151"/>
      <c r="AK884" s="151"/>
      <c r="AY884" s="151"/>
      <c r="AZ884" s="151"/>
      <c r="BA884" s="151"/>
      <c r="BB884" s="151"/>
    </row>
    <row r="885" ht="15.75" customHeight="1">
      <c r="B885" s="151"/>
      <c r="C885" s="151"/>
      <c r="D885" s="151"/>
      <c r="E885" s="151"/>
      <c r="F885" s="151"/>
      <c r="G885" s="151"/>
      <c r="H885" s="151"/>
      <c r="I885" s="151"/>
      <c r="J885" s="151"/>
      <c r="K885" s="151"/>
      <c r="L885" s="151"/>
      <c r="M885" s="151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  <c r="AA885" s="151"/>
      <c r="AB885" s="151"/>
      <c r="AC885" s="151"/>
      <c r="AD885" s="151"/>
      <c r="AE885" s="151"/>
      <c r="AF885" s="151"/>
      <c r="AG885" s="151"/>
      <c r="AH885" s="151"/>
      <c r="AI885" s="151"/>
      <c r="AJ885" s="151"/>
      <c r="AK885" s="151"/>
      <c r="AY885" s="151"/>
      <c r="AZ885" s="151"/>
      <c r="BA885" s="151"/>
      <c r="BB885" s="151"/>
    </row>
    <row r="886" ht="15.75" customHeight="1">
      <c r="B886" s="151"/>
      <c r="C886" s="151"/>
      <c r="D886" s="151"/>
      <c r="E886" s="151"/>
      <c r="F886" s="151"/>
      <c r="G886" s="151"/>
      <c r="H886" s="151"/>
      <c r="I886" s="151"/>
      <c r="J886" s="151"/>
      <c r="K886" s="151"/>
      <c r="L886" s="151"/>
      <c r="M886" s="151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  <c r="AA886" s="151"/>
      <c r="AB886" s="151"/>
      <c r="AC886" s="151"/>
      <c r="AD886" s="151"/>
      <c r="AE886" s="151"/>
      <c r="AF886" s="151"/>
      <c r="AG886" s="151"/>
      <c r="AH886" s="151"/>
      <c r="AI886" s="151"/>
      <c r="AJ886" s="151"/>
      <c r="AK886" s="151"/>
      <c r="AY886" s="151"/>
      <c r="AZ886" s="151"/>
      <c r="BA886" s="151"/>
      <c r="BB886" s="151"/>
    </row>
    <row r="887" ht="15.75" customHeight="1">
      <c r="B887" s="151"/>
      <c r="C887" s="151"/>
      <c r="D887" s="151"/>
      <c r="E887" s="151"/>
      <c r="F887" s="151"/>
      <c r="G887" s="151"/>
      <c r="H887" s="151"/>
      <c r="I887" s="151"/>
      <c r="J887" s="151"/>
      <c r="K887" s="151"/>
      <c r="L887" s="151"/>
      <c r="M887" s="151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  <c r="AA887" s="151"/>
      <c r="AB887" s="151"/>
      <c r="AC887" s="151"/>
      <c r="AD887" s="151"/>
      <c r="AE887" s="151"/>
      <c r="AF887" s="151"/>
      <c r="AG887" s="151"/>
      <c r="AH887" s="151"/>
      <c r="AI887" s="151"/>
      <c r="AJ887" s="151"/>
      <c r="AK887" s="151"/>
      <c r="AY887" s="151"/>
      <c r="AZ887" s="151"/>
      <c r="BA887" s="151"/>
      <c r="BB887" s="151"/>
    </row>
    <row r="888" ht="15.75" customHeight="1">
      <c r="B888" s="151"/>
      <c r="C888" s="151"/>
      <c r="D888" s="151"/>
      <c r="E888" s="151"/>
      <c r="F888" s="151"/>
      <c r="G888" s="151"/>
      <c r="H888" s="151"/>
      <c r="I888" s="151"/>
      <c r="J888" s="151"/>
      <c r="K888" s="151"/>
      <c r="L888" s="151"/>
      <c r="M888" s="151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  <c r="AA888" s="151"/>
      <c r="AB888" s="151"/>
      <c r="AC888" s="151"/>
      <c r="AD888" s="151"/>
      <c r="AE888" s="151"/>
      <c r="AF888" s="151"/>
      <c r="AG888" s="151"/>
      <c r="AH888" s="151"/>
      <c r="AI888" s="151"/>
      <c r="AJ888" s="151"/>
      <c r="AK888" s="151"/>
      <c r="AY888" s="151"/>
      <c r="AZ888" s="151"/>
      <c r="BA888" s="151"/>
      <c r="BB888" s="151"/>
    </row>
    <row r="889" ht="15.75" customHeight="1">
      <c r="B889" s="151"/>
      <c r="C889" s="151"/>
      <c r="D889" s="151"/>
      <c r="E889" s="151"/>
      <c r="F889" s="151"/>
      <c r="G889" s="151"/>
      <c r="H889" s="151"/>
      <c r="I889" s="151"/>
      <c r="J889" s="151"/>
      <c r="K889" s="151"/>
      <c r="L889" s="151"/>
      <c r="M889" s="151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  <c r="AA889" s="151"/>
      <c r="AB889" s="151"/>
      <c r="AC889" s="151"/>
      <c r="AD889" s="151"/>
      <c r="AE889" s="151"/>
      <c r="AF889" s="151"/>
      <c r="AG889" s="151"/>
      <c r="AH889" s="151"/>
      <c r="AI889" s="151"/>
      <c r="AJ889" s="151"/>
      <c r="AK889" s="151"/>
      <c r="AY889" s="151"/>
      <c r="AZ889" s="151"/>
      <c r="BA889" s="151"/>
      <c r="BB889" s="151"/>
    </row>
    <row r="890" ht="15.75" customHeight="1">
      <c r="B890" s="151"/>
      <c r="C890" s="151"/>
      <c r="D890" s="151"/>
      <c r="E890" s="151"/>
      <c r="F890" s="151"/>
      <c r="G890" s="151"/>
      <c r="H890" s="151"/>
      <c r="I890" s="151"/>
      <c r="J890" s="151"/>
      <c r="K890" s="151"/>
      <c r="L890" s="151"/>
      <c r="M890" s="151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  <c r="AA890" s="151"/>
      <c r="AB890" s="151"/>
      <c r="AC890" s="151"/>
      <c r="AD890" s="151"/>
      <c r="AE890" s="151"/>
      <c r="AF890" s="151"/>
      <c r="AG890" s="151"/>
      <c r="AH890" s="151"/>
      <c r="AI890" s="151"/>
      <c r="AJ890" s="151"/>
      <c r="AK890" s="151"/>
      <c r="AY890" s="151"/>
      <c r="AZ890" s="151"/>
      <c r="BA890" s="151"/>
      <c r="BB890" s="151"/>
    </row>
    <row r="891" ht="15.75" customHeight="1">
      <c r="B891" s="151"/>
      <c r="C891" s="151"/>
      <c r="D891" s="151"/>
      <c r="E891" s="151"/>
      <c r="F891" s="151"/>
      <c r="G891" s="151"/>
      <c r="H891" s="151"/>
      <c r="I891" s="151"/>
      <c r="J891" s="151"/>
      <c r="K891" s="151"/>
      <c r="L891" s="151"/>
      <c r="M891" s="151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  <c r="AA891" s="151"/>
      <c r="AB891" s="151"/>
      <c r="AC891" s="151"/>
      <c r="AD891" s="151"/>
      <c r="AE891" s="151"/>
      <c r="AF891" s="151"/>
      <c r="AG891" s="151"/>
      <c r="AH891" s="151"/>
      <c r="AI891" s="151"/>
      <c r="AJ891" s="151"/>
      <c r="AK891" s="151"/>
      <c r="AY891" s="151"/>
      <c r="AZ891" s="151"/>
      <c r="BA891" s="151"/>
      <c r="BB891" s="151"/>
    </row>
    <row r="892" ht="15.75" customHeight="1">
      <c r="B892" s="151"/>
      <c r="C892" s="151"/>
      <c r="D892" s="151"/>
      <c r="E892" s="151"/>
      <c r="F892" s="151"/>
      <c r="G892" s="151"/>
      <c r="H892" s="151"/>
      <c r="I892" s="151"/>
      <c r="J892" s="151"/>
      <c r="K892" s="151"/>
      <c r="L892" s="151"/>
      <c r="M892" s="151"/>
      <c r="N892" s="151"/>
      <c r="O892" s="151"/>
      <c r="P892" s="151"/>
      <c r="Q892" s="151"/>
      <c r="R892" s="151"/>
      <c r="S892" s="151"/>
      <c r="T892" s="151"/>
      <c r="U892" s="151"/>
      <c r="V892" s="151"/>
      <c r="W892" s="151"/>
      <c r="X892" s="151"/>
      <c r="Y892" s="151"/>
      <c r="Z892" s="151"/>
      <c r="AA892" s="151"/>
      <c r="AB892" s="151"/>
      <c r="AC892" s="151"/>
      <c r="AD892" s="151"/>
      <c r="AE892" s="151"/>
      <c r="AF892" s="151"/>
      <c r="AG892" s="151"/>
      <c r="AH892" s="151"/>
      <c r="AI892" s="151"/>
      <c r="AJ892" s="151"/>
      <c r="AK892" s="151"/>
      <c r="AY892" s="151"/>
      <c r="AZ892" s="151"/>
      <c r="BA892" s="151"/>
      <c r="BB892" s="151"/>
    </row>
    <row r="893" ht="15.75" customHeight="1">
      <c r="B893" s="151"/>
      <c r="C893" s="151"/>
      <c r="D893" s="151"/>
      <c r="E893" s="151"/>
      <c r="F893" s="151"/>
      <c r="G893" s="151"/>
      <c r="H893" s="151"/>
      <c r="I893" s="151"/>
      <c r="J893" s="151"/>
      <c r="K893" s="151"/>
      <c r="L893" s="151"/>
      <c r="M893" s="151"/>
      <c r="N893" s="151"/>
      <c r="O893" s="151"/>
      <c r="P893" s="151"/>
      <c r="Q893" s="151"/>
      <c r="R893" s="151"/>
      <c r="S893" s="151"/>
      <c r="T893" s="151"/>
      <c r="U893" s="151"/>
      <c r="V893" s="151"/>
      <c r="W893" s="151"/>
      <c r="X893" s="151"/>
      <c r="Y893" s="151"/>
      <c r="Z893" s="151"/>
      <c r="AA893" s="151"/>
      <c r="AB893" s="151"/>
      <c r="AC893" s="151"/>
      <c r="AD893" s="151"/>
      <c r="AE893" s="151"/>
      <c r="AF893" s="151"/>
      <c r="AG893" s="151"/>
      <c r="AH893" s="151"/>
      <c r="AI893" s="151"/>
      <c r="AJ893" s="151"/>
      <c r="AK893" s="151"/>
      <c r="AY893" s="151"/>
      <c r="AZ893" s="151"/>
      <c r="BA893" s="151"/>
      <c r="BB893" s="151"/>
    </row>
    <row r="894" ht="15.75" customHeight="1">
      <c r="B894" s="151"/>
      <c r="C894" s="151"/>
      <c r="D894" s="151"/>
      <c r="E894" s="151"/>
      <c r="F894" s="151"/>
      <c r="G894" s="151"/>
      <c r="H894" s="151"/>
      <c r="I894" s="151"/>
      <c r="J894" s="151"/>
      <c r="K894" s="151"/>
      <c r="L894" s="151"/>
      <c r="M894" s="151"/>
      <c r="N894" s="151"/>
      <c r="O894" s="151"/>
      <c r="P894" s="151"/>
      <c r="Q894" s="151"/>
      <c r="R894" s="151"/>
      <c r="S894" s="151"/>
      <c r="T894" s="151"/>
      <c r="U894" s="151"/>
      <c r="V894" s="151"/>
      <c r="W894" s="151"/>
      <c r="X894" s="151"/>
      <c r="Y894" s="151"/>
      <c r="Z894" s="151"/>
      <c r="AA894" s="151"/>
      <c r="AB894" s="151"/>
      <c r="AC894" s="151"/>
      <c r="AD894" s="151"/>
      <c r="AE894" s="151"/>
      <c r="AF894" s="151"/>
      <c r="AG894" s="151"/>
      <c r="AH894" s="151"/>
      <c r="AI894" s="151"/>
      <c r="AJ894" s="151"/>
      <c r="AK894" s="151"/>
      <c r="AY894" s="151"/>
      <c r="AZ894" s="151"/>
      <c r="BA894" s="151"/>
      <c r="BB894" s="151"/>
    </row>
    <row r="895" ht="15.75" customHeight="1">
      <c r="B895" s="151"/>
      <c r="C895" s="151"/>
      <c r="D895" s="151"/>
      <c r="E895" s="151"/>
      <c r="F895" s="151"/>
      <c r="G895" s="151"/>
      <c r="H895" s="151"/>
      <c r="I895" s="151"/>
      <c r="J895" s="151"/>
      <c r="K895" s="151"/>
      <c r="L895" s="151"/>
      <c r="M895" s="151"/>
      <c r="N895" s="151"/>
      <c r="O895" s="151"/>
      <c r="P895" s="151"/>
      <c r="Q895" s="151"/>
      <c r="R895" s="151"/>
      <c r="S895" s="151"/>
      <c r="T895" s="151"/>
      <c r="U895" s="151"/>
      <c r="V895" s="151"/>
      <c r="W895" s="151"/>
      <c r="X895" s="151"/>
      <c r="Y895" s="151"/>
      <c r="Z895" s="151"/>
      <c r="AA895" s="151"/>
      <c r="AB895" s="151"/>
      <c r="AC895" s="151"/>
      <c r="AD895" s="151"/>
      <c r="AE895" s="151"/>
      <c r="AF895" s="151"/>
      <c r="AG895" s="151"/>
      <c r="AH895" s="151"/>
      <c r="AI895" s="151"/>
      <c r="AJ895" s="151"/>
      <c r="AK895" s="151"/>
      <c r="AY895" s="151"/>
      <c r="AZ895" s="151"/>
      <c r="BA895" s="151"/>
      <c r="BB895" s="151"/>
    </row>
    <row r="896" ht="15.75" customHeight="1">
      <c r="B896" s="151"/>
      <c r="C896" s="151"/>
      <c r="D896" s="151"/>
      <c r="E896" s="151"/>
      <c r="F896" s="151"/>
      <c r="G896" s="151"/>
      <c r="H896" s="151"/>
      <c r="I896" s="151"/>
      <c r="J896" s="151"/>
      <c r="K896" s="151"/>
      <c r="L896" s="151"/>
      <c r="M896" s="151"/>
      <c r="N896" s="151"/>
      <c r="O896" s="151"/>
      <c r="P896" s="151"/>
      <c r="Q896" s="151"/>
      <c r="R896" s="151"/>
      <c r="S896" s="151"/>
      <c r="T896" s="151"/>
      <c r="U896" s="151"/>
      <c r="V896" s="151"/>
      <c r="W896" s="151"/>
      <c r="X896" s="151"/>
      <c r="Y896" s="151"/>
      <c r="Z896" s="151"/>
      <c r="AA896" s="151"/>
      <c r="AB896" s="151"/>
      <c r="AC896" s="151"/>
      <c r="AD896" s="151"/>
      <c r="AE896" s="151"/>
      <c r="AF896" s="151"/>
      <c r="AG896" s="151"/>
      <c r="AH896" s="151"/>
      <c r="AI896" s="151"/>
      <c r="AJ896" s="151"/>
      <c r="AK896" s="151"/>
      <c r="AY896" s="151"/>
      <c r="AZ896" s="151"/>
      <c r="BA896" s="151"/>
      <c r="BB896" s="151"/>
    </row>
    <row r="897" ht="15.75" customHeight="1">
      <c r="B897" s="151"/>
      <c r="C897" s="151"/>
      <c r="D897" s="151"/>
      <c r="E897" s="151"/>
      <c r="F897" s="151"/>
      <c r="G897" s="151"/>
      <c r="H897" s="151"/>
      <c r="I897" s="151"/>
      <c r="J897" s="151"/>
      <c r="K897" s="151"/>
      <c r="L897" s="151"/>
      <c r="M897" s="151"/>
      <c r="N897" s="151"/>
      <c r="O897" s="151"/>
      <c r="P897" s="151"/>
      <c r="Q897" s="151"/>
      <c r="R897" s="151"/>
      <c r="S897" s="151"/>
      <c r="T897" s="151"/>
      <c r="U897" s="151"/>
      <c r="V897" s="151"/>
      <c r="W897" s="151"/>
      <c r="X897" s="151"/>
      <c r="Y897" s="151"/>
      <c r="Z897" s="151"/>
      <c r="AA897" s="151"/>
      <c r="AB897" s="151"/>
      <c r="AC897" s="151"/>
      <c r="AD897" s="151"/>
      <c r="AE897" s="151"/>
      <c r="AF897" s="151"/>
      <c r="AG897" s="151"/>
      <c r="AH897" s="151"/>
      <c r="AI897" s="151"/>
      <c r="AJ897" s="151"/>
      <c r="AK897" s="151"/>
      <c r="AY897" s="151"/>
      <c r="AZ897" s="151"/>
      <c r="BA897" s="151"/>
      <c r="BB897" s="151"/>
    </row>
    <row r="898" ht="15.75" customHeight="1">
      <c r="B898" s="151"/>
      <c r="C898" s="151"/>
      <c r="D898" s="151"/>
      <c r="E898" s="151"/>
      <c r="F898" s="151"/>
      <c r="G898" s="151"/>
      <c r="H898" s="151"/>
      <c r="I898" s="151"/>
      <c r="J898" s="151"/>
      <c r="K898" s="151"/>
      <c r="L898" s="151"/>
      <c r="M898" s="151"/>
      <c r="N898" s="151"/>
      <c r="O898" s="151"/>
      <c r="P898" s="151"/>
      <c r="Q898" s="151"/>
      <c r="R898" s="151"/>
      <c r="S898" s="151"/>
      <c r="T898" s="151"/>
      <c r="U898" s="151"/>
      <c r="V898" s="151"/>
      <c r="W898" s="151"/>
      <c r="X898" s="151"/>
      <c r="Y898" s="151"/>
      <c r="Z898" s="151"/>
      <c r="AA898" s="151"/>
      <c r="AB898" s="151"/>
      <c r="AC898" s="151"/>
      <c r="AD898" s="151"/>
      <c r="AE898" s="151"/>
      <c r="AF898" s="151"/>
      <c r="AG898" s="151"/>
      <c r="AH898" s="151"/>
      <c r="AI898" s="151"/>
      <c r="AJ898" s="151"/>
      <c r="AK898" s="151"/>
      <c r="AY898" s="151"/>
      <c r="AZ898" s="151"/>
      <c r="BA898" s="151"/>
      <c r="BB898" s="151"/>
    </row>
    <row r="899" ht="15.75" customHeight="1">
      <c r="B899" s="151"/>
      <c r="C899" s="151"/>
      <c r="D899" s="151"/>
      <c r="E899" s="151"/>
      <c r="F899" s="151"/>
      <c r="G899" s="151"/>
      <c r="H899" s="151"/>
      <c r="I899" s="151"/>
      <c r="J899" s="151"/>
      <c r="K899" s="151"/>
      <c r="L899" s="151"/>
      <c r="M899" s="151"/>
      <c r="N899" s="151"/>
      <c r="O899" s="151"/>
      <c r="P899" s="151"/>
      <c r="Q899" s="151"/>
      <c r="R899" s="151"/>
      <c r="S899" s="151"/>
      <c r="T899" s="151"/>
      <c r="U899" s="151"/>
      <c r="V899" s="151"/>
      <c r="W899" s="151"/>
      <c r="X899" s="151"/>
      <c r="Y899" s="151"/>
      <c r="Z899" s="151"/>
      <c r="AA899" s="151"/>
      <c r="AB899" s="151"/>
      <c r="AC899" s="151"/>
      <c r="AD899" s="151"/>
      <c r="AE899" s="151"/>
      <c r="AF899" s="151"/>
      <c r="AG899" s="151"/>
      <c r="AH899" s="151"/>
      <c r="AI899" s="151"/>
      <c r="AJ899" s="151"/>
      <c r="AK899" s="151"/>
      <c r="AY899" s="151"/>
      <c r="AZ899" s="151"/>
      <c r="BA899" s="151"/>
      <c r="BB899" s="151"/>
    </row>
    <row r="900" ht="15.75" customHeight="1">
      <c r="B900" s="151"/>
      <c r="C900" s="151"/>
      <c r="D900" s="151"/>
      <c r="E900" s="151"/>
      <c r="F900" s="151"/>
      <c r="G900" s="151"/>
      <c r="H900" s="151"/>
      <c r="I900" s="151"/>
      <c r="J900" s="151"/>
      <c r="K900" s="151"/>
      <c r="L900" s="151"/>
      <c r="M900" s="151"/>
      <c r="N900" s="151"/>
      <c r="O900" s="151"/>
      <c r="P900" s="151"/>
      <c r="Q900" s="151"/>
      <c r="R900" s="151"/>
      <c r="S900" s="151"/>
      <c r="T900" s="151"/>
      <c r="U900" s="151"/>
      <c r="V900" s="151"/>
      <c r="W900" s="151"/>
      <c r="X900" s="151"/>
      <c r="Y900" s="151"/>
      <c r="Z900" s="151"/>
      <c r="AA900" s="151"/>
      <c r="AB900" s="151"/>
      <c r="AC900" s="151"/>
      <c r="AD900" s="151"/>
      <c r="AE900" s="151"/>
      <c r="AF900" s="151"/>
      <c r="AG900" s="151"/>
      <c r="AH900" s="151"/>
      <c r="AI900" s="151"/>
      <c r="AJ900" s="151"/>
      <c r="AK900" s="151"/>
      <c r="AY900" s="151"/>
      <c r="AZ900" s="151"/>
      <c r="BA900" s="151"/>
      <c r="BB900" s="151"/>
    </row>
    <row r="901" ht="15.75" customHeight="1">
      <c r="B901" s="151"/>
      <c r="C901" s="151"/>
      <c r="D901" s="151"/>
      <c r="E901" s="151"/>
      <c r="F901" s="151"/>
      <c r="G901" s="151"/>
      <c r="H901" s="151"/>
      <c r="I901" s="151"/>
      <c r="J901" s="151"/>
      <c r="K901" s="151"/>
      <c r="L901" s="151"/>
      <c r="M901" s="151"/>
      <c r="N901" s="151"/>
      <c r="O901" s="151"/>
      <c r="P901" s="151"/>
      <c r="Q901" s="151"/>
      <c r="R901" s="151"/>
      <c r="S901" s="151"/>
      <c r="T901" s="151"/>
      <c r="U901" s="151"/>
      <c r="V901" s="151"/>
      <c r="W901" s="151"/>
      <c r="X901" s="151"/>
      <c r="Y901" s="151"/>
      <c r="Z901" s="151"/>
      <c r="AA901" s="151"/>
      <c r="AB901" s="151"/>
      <c r="AC901" s="151"/>
      <c r="AD901" s="151"/>
      <c r="AE901" s="151"/>
      <c r="AF901" s="151"/>
      <c r="AG901" s="151"/>
      <c r="AH901" s="151"/>
      <c r="AI901" s="151"/>
      <c r="AJ901" s="151"/>
      <c r="AK901" s="151"/>
      <c r="AY901" s="151"/>
      <c r="AZ901" s="151"/>
      <c r="BA901" s="151"/>
      <c r="BB901" s="151"/>
    </row>
    <row r="902" ht="15.75" customHeight="1">
      <c r="B902" s="151"/>
      <c r="C902" s="151"/>
      <c r="D902" s="151"/>
      <c r="E902" s="151"/>
      <c r="F902" s="151"/>
      <c r="G902" s="151"/>
      <c r="H902" s="151"/>
      <c r="I902" s="151"/>
      <c r="J902" s="151"/>
      <c r="K902" s="151"/>
      <c r="L902" s="151"/>
      <c r="M902" s="151"/>
      <c r="N902" s="151"/>
      <c r="O902" s="151"/>
      <c r="P902" s="151"/>
      <c r="Q902" s="151"/>
      <c r="R902" s="151"/>
      <c r="S902" s="151"/>
      <c r="T902" s="151"/>
      <c r="U902" s="151"/>
      <c r="V902" s="151"/>
      <c r="W902" s="151"/>
      <c r="X902" s="151"/>
      <c r="Y902" s="151"/>
      <c r="Z902" s="151"/>
      <c r="AA902" s="151"/>
      <c r="AB902" s="151"/>
      <c r="AC902" s="151"/>
      <c r="AD902" s="151"/>
      <c r="AE902" s="151"/>
      <c r="AF902" s="151"/>
      <c r="AG902" s="151"/>
      <c r="AH902" s="151"/>
      <c r="AI902" s="151"/>
      <c r="AJ902" s="151"/>
      <c r="AK902" s="151"/>
      <c r="AY902" s="151"/>
      <c r="AZ902" s="151"/>
      <c r="BA902" s="151"/>
      <c r="BB902" s="151"/>
    </row>
    <row r="903" ht="15.75" customHeight="1">
      <c r="B903" s="151"/>
      <c r="C903" s="151"/>
      <c r="D903" s="151"/>
      <c r="E903" s="151"/>
      <c r="F903" s="151"/>
      <c r="G903" s="151"/>
      <c r="H903" s="151"/>
      <c r="I903" s="151"/>
      <c r="J903" s="151"/>
      <c r="K903" s="151"/>
      <c r="L903" s="151"/>
      <c r="M903" s="151"/>
      <c r="N903" s="151"/>
      <c r="O903" s="151"/>
      <c r="P903" s="151"/>
      <c r="Q903" s="151"/>
      <c r="R903" s="151"/>
      <c r="S903" s="151"/>
      <c r="T903" s="151"/>
      <c r="U903" s="151"/>
      <c r="V903" s="151"/>
      <c r="W903" s="151"/>
      <c r="X903" s="151"/>
      <c r="Y903" s="151"/>
      <c r="Z903" s="151"/>
      <c r="AA903" s="151"/>
      <c r="AB903" s="151"/>
      <c r="AC903" s="151"/>
      <c r="AD903" s="151"/>
      <c r="AE903" s="151"/>
      <c r="AF903" s="151"/>
      <c r="AG903" s="151"/>
      <c r="AH903" s="151"/>
      <c r="AI903" s="151"/>
      <c r="AJ903" s="151"/>
      <c r="AK903" s="151"/>
      <c r="AY903" s="151"/>
      <c r="AZ903" s="151"/>
      <c r="BA903" s="151"/>
      <c r="BB903" s="151"/>
    </row>
    <row r="904" ht="15.75" customHeight="1">
      <c r="B904" s="151"/>
      <c r="C904" s="151"/>
      <c r="D904" s="151"/>
      <c r="E904" s="151"/>
      <c r="F904" s="151"/>
      <c r="G904" s="151"/>
      <c r="H904" s="151"/>
      <c r="I904" s="151"/>
      <c r="J904" s="151"/>
      <c r="K904" s="151"/>
      <c r="L904" s="151"/>
      <c r="M904" s="151"/>
      <c r="N904" s="151"/>
      <c r="O904" s="151"/>
      <c r="P904" s="151"/>
      <c r="Q904" s="151"/>
      <c r="R904" s="151"/>
      <c r="S904" s="151"/>
      <c r="T904" s="151"/>
      <c r="U904" s="151"/>
      <c r="V904" s="151"/>
      <c r="W904" s="151"/>
      <c r="X904" s="151"/>
      <c r="Y904" s="151"/>
      <c r="Z904" s="151"/>
      <c r="AA904" s="151"/>
      <c r="AB904" s="151"/>
      <c r="AC904" s="151"/>
      <c r="AD904" s="151"/>
      <c r="AE904" s="151"/>
      <c r="AF904" s="151"/>
      <c r="AG904" s="151"/>
      <c r="AH904" s="151"/>
      <c r="AI904" s="151"/>
      <c r="AJ904" s="151"/>
      <c r="AK904" s="151"/>
      <c r="AY904" s="151"/>
      <c r="AZ904" s="151"/>
      <c r="BA904" s="151"/>
      <c r="BB904" s="151"/>
    </row>
    <row r="905" ht="15.75" customHeight="1">
      <c r="B905" s="151"/>
      <c r="C905" s="151"/>
      <c r="D905" s="151"/>
      <c r="E905" s="151"/>
      <c r="F905" s="151"/>
      <c r="G905" s="151"/>
      <c r="H905" s="151"/>
      <c r="I905" s="151"/>
      <c r="J905" s="151"/>
      <c r="K905" s="151"/>
      <c r="L905" s="151"/>
      <c r="M905" s="151"/>
      <c r="N905" s="151"/>
      <c r="O905" s="151"/>
      <c r="P905" s="151"/>
      <c r="Q905" s="151"/>
      <c r="R905" s="151"/>
      <c r="S905" s="151"/>
      <c r="T905" s="151"/>
      <c r="U905" s="151"/>
      <c r="V905" s="151"/>
      <c r="W905" s="151"/>
      <c r="X905" s="151"/>
      <c r="Y905" s="151"/>
      <c r="Z905" s="151"/>
      <c r="AA905" s="151"/>
      <c r="AB905" s="151"/>
      <c r="AC905" s="151"/>
      <c r="AD905" s="151"/>
      <c r="AE905" s="151"/>
      <c r="AF905" s="151"/>
      <c r="AG905" s="151"/>
      <c r="AH905" s="151"/>
      <c r="AI905" s="151"/>
      <c r="AJ905" s="151"/>
      <c r="AK905" s="151"/>
      <c r="AY905" s="151"/>
      <c r="AZ905" s="151"/>
      <c r="BA905" s="151"/>
      <c r="BB905" s="151"/>
    </row>
    <row r="906" ht="15.75" customHeight="1">
      <c r="B906" s="151"/>
      <c r="C906" s="151"/>
      <c r="D906" s="151"/>
      <c r="E906" s="151"/>
      <c r="F906" s="151"/>
      <c r="G906" s="151"/>
      <c r="H906" s="151"/>
      <c r="I906" s="151"/>
      <c r="J906" s="151"/>
      <c r="K906" s="151"/>
      <c r="L906" s="151"/>
      <c r="M906" s="151"/>
      <c r="N906" s="151"/>
      <c r="O906" s="151"/>
      <c r="P906" s="151"/>
      <c r="Q906" s="151"/>
      <c r="R906" s="151"/>
      <c r="S906" s="151"/>
      <c r="T906" s="151"/>
      <c r="U906" s="151"/>
      <c r="V906" s="151"/>
      <c r="W906" s="151"/>
      <c r="X906" s="151"/>
      <c r="Y906" s="151"/>
      <c r="Z906" s="151"/>
      <c r="AA906" s="151"/>
      <c r="AB906" s="151"/>
      <c r="AC906" s="151"/>
      <c r="AD906" s="151"/>
      <c r="AE906" s="151"/>
      <c r="AF906" s="151"/>
      <c r="AG906" s="151"/>
      <c r="AH906" s="151"/>
      <c r="AI906" s="151"/>
      <c r="AJ906" s="151"/>
      <c r="AK906" s="151"/>
      <c r="AY906" s="151"/>
      <c r="AZ906" s="151"/>
      <c r="BA906" s="151"/>
      <c r="BB906" s="151"/>
    </row>
    <row r="907" ht="15.75" customHeight="1">
      <c r="B907" s="151"/>
      <c r="C907" s="151"/>
      <c r="D907" s="151"/>
      <c r="E907" s="151"/>
      <c r="F907" s="151"/>
      <c r="G907" s="151"/>
      <c r="H907" s="151"/>
      <c r="I907" s="151"/>
      <c r="J907" s="151"/>
      <c r="K907" s="151"/>
      <c r="L907" s="151"/>
      <c r="M907" s="151"/>
      <c r="N907" s="151"/>
      <c r="O907" s="151"/>
      <c r="P907" s="151"/>
      <c r="Q907" s="151"/>
      <c r="R907" s="151"/>
      <c r="S907" s="151"/>
      <c r="T907" s="151"/>
      <c r="U907" s="151"/>
      <c r="V907" s="151"/>
      <c r="W907" s="151"/>
      <c r="X907" s="151"/>
      <c r="Y907" s="151"/>
      <c r="Z907" s="151"/>
      <c r="AA907" s="151"/>
      <c r="AB907" s="151"/>
      <c r="AC907" s="151"/>
      <c r="AD907" s="151"/>
      <c r="AE907" s="151"/>
      <c r="AF907" s="151"/>
      <c r="AG907" s="151"/>
      <c r="AH907" s="151"/>
      <c r="AI907" s="151"/>
      <c r="AJ907" s="151"/>
      <c r="AK907" s="151"/>
      <c r="AY907" s="151"/>
      <c r="AZ907" s="151"/>
      <c r="BA907" s="151"/>
      <c r="BB907" s="151"/>
    </row>
    <row r="908" ht="15.75" customHeight="1">
      <c r="B908" s="151"/>
      <c r="C908" s="151"/>
      <c r="D908" s="151"/>
      <c r="E908" s="151"/>
      <c r="F908" s="151"/>
      <c r="G908" s="151"/>
      <c r="H908" s="151"/>
      <c r="I908" s="151"/>
      <c r="J908" s="151"/>
      <c r="K908" s="151"/>
      <c r="L908" s="151"/>
      <c r="M908" s="151"/>
      <c r="N908" s="151"/>
      <c r="O908" s="151"/>
      <c r="P908" s="151"/>
      <c r="Q908" s="151"/>
      <c r="R908" s="151"/>
      <c r="S908" s="151"/>
      <c r="T908" s="151"/>
      <c r="U908" s="151"/>
      <c r="V908" s="151"/>
      <c r="W908" s="151"/>
      <c r="X908" s="151"/>
      <c r="Y908" s="151"/>
      <c r="Z908" s="151"/>
      <c r="AA908" s="151"/>
      <c r="AB908" s="151"/>
      <c r="AC908" s="151"/>
      <c r="AD908" s="151"/>
      <c r="AE908" s="151"/>
      <c r="AF908" s="151"/>
      <c r="AG908" s="151"/>
      <c r="AH908" s="151"/>
      <c r="AI908" s="151"/>
      <c r="AJ908" s="151"/>
      <c r="AK908" s="151"/>
      <c r="AY908" s="151"/>
      <c r="AZ908" s="151"/>
      <c r="BA908" s="151"/>
      <c r="BB908" s="151"/>
    </row>
    <row r="909" ht="15.75" customHeight="1">
      <c r="B909" s="151"/>
      <c r="C909" s="151"/>
      <c r="D909" s="151"/>
      <c r="E909" s="151"/>
      <c r="F909" s="151"/>
      <c r="G909" s="151"/>
      <c r="H909" s="151"/>
      <c r="I909" s="151"/>
      <c r="J909" s="151"/>
      <c r="K909" s="151"/>
      <c r="L909" s="151"/>
      <c r="M909" s="151"/>
      <c r="N909" s="151"/>
      <c r="O909" s="151"/>
      <c r="P909" s="151"/>
      <c r="Q909" s="151"/>
      <c r="R909" s="151"/>
      <c r="S909" s="151"/>
      <c r="T909" s="151"/>
      <c r="U909" s="151"/>
      <c r="V909" s="151"/>
      <c r="W909" s="151"/>
      <c r="X909" s="151"/>
      <c r="Y909" s="151"/>
      <c r="Z909" s="151"/>
      <c r="AA909" s="151"/>
      <c r="AB909" s="151"/>
      <c r="AC909" s="151"/>
      <c r="AD909" s="151"/>
      <c r="AE909" s="151"/>
      <c r="AF909" s="151"/>
      <c r="AG909" s="151"/>
      <c r="AH909" s="151"/>
      <c r="AI909" s="151"/>
      <c r="AJ909" s="151"/>
      <c r="AK909" s="151"/>
      <c r="AY909" s="151"/>
      <c r="AZ909" s="151"/>
      <c r="BA909" s="151"/>
      <c r="BB909" s="151"/>
    </row>
    <row r="910" ht="15.75" customHeight="1">
      <c r="B910" s="151"/>
      <c r="C910" s="151"/>
      <c r="D910" s="151"/>
      <c r="E910" s="151"/>
      <c r="F910" s="151"/>
      <c r="G910" s="151"/>
      <c r="H910" s="151"/>
      <c r="I910" s="151"/>
      <c r="J910" s="151"/>
      <c r="K910" s="151"/>
      <c r="L910" s="151"/>
      <c r="M910" s="151"/>
      <c r="N910" s="151"/>
      <c r="O910" s="151"/>
      <c r="P910" s="151"/>
      <c r="Q910" s="151"/>
      <c r="R910" s="151"/>
      <c r="S910" s="151"/>
      <c r="T910" s="151"/>
      <c r="U910" s="151"/>
      <c r="V910" s="151"/>
      <c r="W910" s="151"/>
      <c r="X910" s="151"/>
      <c r="Y910" s="151"/>
      <c r="Z910" s="151"/>
      <c r="AA910" s="151"/>
      <c r="AB910" s="151"/>
      <c r="AC910" s="151"/>
      <c r="AD910" s="151"/>
      <c r="AE910" s="151"/>
      <c r="AF910" s="151"/>
      <c r="AG910" s="151"/>
      <c r="AH910" s="151"/>
      <c r="AI910" s="151"/>
      <c r="AJ910" s="151"/>
      <c r="AK910" s="151"/>
      <c r="AY910" s="151"/>
      <c r="AZ910" s="151"/>
      <c r="BA910" s="151"/>
      <c r="BB910" s="151"/>
    </row>
    <row r="911" ht="15.75" customHeight="1">
      <c r="B911" s="151"/>
      <c r="C911" s="151"/>
      <c r="D911" s="151"/>
      <c r="E911" s="151"/>
      <c r="F911" s="151"/>
      <c r="G911" s="151"/>
      <c r="H911" s="151"/>
      <c r="I911" s="151"/>
      <c r="J911" s="151"/>
      <c r="K911" s="151"/>
      <c r="L911" s="151"/>
      <c r="M911" s="151"/>
      <c r="N911" s="151"/>
      <c r="O911" s="151"/>
      <c r="P911" s="151"/>
      <c r="Q911" s="151"/>
      <c r="R911" s="151"/>
      <c r="S911" s="151"/>
      <c r="T911" s="151"/>
      <c r="U911" s="151"/>
      <c r="V911" s="151"/>
      <c r="W911" s="151"/>
      <c r="X911" s="151"/>
      <c r="Y911" s="151"/>
      <c r="Z911" s="151"/>
      <c r="AA911" s="151"/>
      <c r="AB911" s="151"/>
      <c r="AC911" s="151"/>
      <c r="AD911" s="151"/>
      <c r="AE911" s="151"/>
      <c r="AF911" s="151"/>
      <c r="AG911" s="151"/>
      <c r="AH911" s="151"/>
      <c r="AI911" s="151"/>
      <c r="AJ911" s="151"/>
      <c r="AK911" s="151"/>
      <c r="AY911" s="151"/>
      <c r="AZ911" s="151"/>
      <c r="BA911" s="151"/>
      <c r="BB911" s="151"/>
    </row>
    <row r="912" ht="15.75" customHeight="1">
      <c r="B912" s="151"/>
      <c r="C912" s="151"/>
      <c r="D912" s="151"/>
      <c r="E912" s="151"/>
      <c r="F912" s="151"/>
      <c r="G912" s="151"/>
      <c r="H912" s="151"/>
      <c r="I912" s="151"/>
      <c r="J912" s="151"/>
      <c r="K912" s="151"/>
      <c r="L912" s="151"/>
      <c r="M912" s="151"/>
      <c r="N912" s="151"/>
      <c r="O912" s="151"/>
      <c r="P912" s="151"/>
      <c r="Q912" s="151"/>
      <c r="R912" s="151"/>
      <c r="S912" s="151"/>
      <c r="T912" s="151"/>
      <c r="U912" s="151"/>
      <c r="V912" s="151"/>
      <c r="W912" s="151"/>
      <c r="X912" s="151"/>
      <c r="Y912" s="151"/>
      <c r="Z912" s="151"/>
      <c r="AA912" s="151"/>
      <c r="AB912" s="151"/>
      <c r="AC912" s="151"/>
      <c r="AD912" s="151"/>
      <c r="AE912" s="151"/>
      <c r="AF912" s="151"/>
      <c r="AG912" s="151"/>
      <c r="AH912" s="151"/>
      <c r="AI912" s="151"/>
      <c r="AJ912" s="151"/>
      <c r="AK912" s="151"/>
      <c r="AY912" s="151"/>
      <c r="AZ912" s="151"/>
      <c r="BA912" s="151"/>
      <c r="BB912" s="151"/>
    </row>
    <row r="913" ht="15.75" customHeight="1">
      <c r="B913" s="151"/>
      <c r="C913" s="151"/>
      <c r="D913" s="151"/>
      <c r="E913" s="151"/>
      <c r="F913" s="151"/>
      <c r="G913" s="151"/>
      <c r="H913" s="151"/>
      <c r="I913" s="151"/>
      <c r="J913" s="151"/>
      <c r="K913" s="151"/>
      <c r="L913" s="151"/>
      <c r="M913" s="151"/>
      <c r="N913" s="151"/>
      <c r="O913" s="151"/>
      <c r="P913" s="151"/>
      <c r="Q913" s="151"/>
      <c r="R913" s="151"/>
      <c r="S913" s="151"/>
      <c r="T913" s="151"/>
      <c r="U913" s="151"/>
      <c r="V913" s="151"/>
      <c r="W913" s="151"/>
      <c r="X913" s="151"/>
      <c r="Y913" s="151"/>
      <c r="Z913" s="151"/>
      <c r="AA913" s="151"/>
      <c r="AB913" s="151"/>
      <c r="AC913" s="151"/>
      <c r="AD913" s="151"/>
      <c r="AE913" s="151"/>
      <c r="AF913" s="151"/>
      <c r="AG913" s="151"/>
      <c r="AH913" s="151"/>
      <c r="AI913" s="151"/>
      <c r="AJ913" s="151"/>
      <c r="AK913" s="151"/>
      <c r="AY913" s="151"/>
      <c r="AZ913" s="151"/>
      <c r="BA913" s="151"/>
      <c r="BB913" s="151"/>
    </row>
    <row r="914" ht="15.75" customHeight="1">
      <c r="B914" s="151"/>
      <c r="C914" s="151"/>
      <c r="D914" s="151"/>
      <c r="E914" s="151"/>
      <c r="F914" s="151"/>
      <c r="G914" s="151"/>
      <c r="H914" s="151"/>
      <c r="I914" s="151"/>
      <c r="J914" s="151"/>
      <c r="K914" s="151"/>
      <c r="L914" s="151"/>
      <c r="M914" s="151"/>
      <c r="N914" s="151"/>
      <c r="O914" s="151"/>
      <c r="P914" s="151"/>
      <c r="Q914" s="151"/>
      <c r="R914" s="151"/>
      <c r="S914" s="151"/>
      <c r="T914" s="151"/>
      <c r="U914" s="151"/>
      <c r="V914" s="151"/>
      <c r="W914" s="151"/>
      <c r="X914" s="151"/>
      <c r="Y914" s="151"/>
      <c r="Z914" s="151"/>
      <c r="AA914" s="151"/>
      <c r="AB914" s="151"/>
      <c r="AC914" s="151"/>
      <c r="AD914" s="151"/>
      <c r="AE914" s="151"/>
      <c r="AF914" s="151"/>
      <c r="AG914" s="151"/>
      <c r="AH914" s="151"/>
      <c r="AI914" s="151"/>
      <c r="AJ914" s="151"/>
      <c r="AK914" s="151"/>
      <c r="AY914" s="151"/>
      <c r="AZ914" s="151"/>
      <c r="BA914" s="151"/>
      <c r="BB914" s="151"/>
    </row>
    <row r="915" ht="15.75" customHeight="1">
      <c r="B915" s="151"/>
      <c r="C915" s="151"/>
      <c r="D915" s="151"/>
      <c r="E915" s="151"/>
      <c r="F915" s="151"/>
      <c r="G915" s="151"/>
      <c r="H915" s="151"/>
      <c r="I915" s="151"/>
      <c r="J915" s="151"/>
      <c r="K915" s="151"/>
      <c r="L915" s="151"/>
      <c r="M915" s="151"/>
      <c r="N915" s="151"/>
      <c r="O915" s="151"/>
      <c r="P915" s="151"/>
      <c r="Q915" s="151"/>
      <c r="R915" s="151"/>
      <c r="S915" s="151"/>
      <c r="T915" s="151"/>
      <c r="U915" s="151"/>
      <c r="V915" s="151"/>
      <c r="W915" s="151"/>
      <c r="X915" s="151"/>
      <c r="Y915" s="151"/>
      <c r="Z915" s="151"/>
      <c r="AA915" s="151"/>
      <c r="AB915" s="151"/>
      <c r="AC915" s="151"/>
      <c r="AD915" s="151"/>
      <c r="AE915" s="151"/>
      <c r="AF915" s="151"/>
      <c r="AG915" s="151"/>
      <c r="AH915" s="151"/>
      <c r="AI915" s="151"/>
      <c r="AJ915" s="151"/>
      <c r="AK915" s="151"/>
      <c r="AY915" s="151"/>
      <c r="AZ915" s="151"/>
      <c r="BA915" s="151"/>
      <c r="BB915" s="151"/>
    </row>
    <row r="916" ht="15.75" customHeight="1">
      <c r="B916" s="151"/>
      <c r="C916" s="151"/>
      <c r="D916" s="151"/>
      <c r="E916" s="151"/>
      <c r="F916" s="151"/>
      <c r="G916" s="151"/>
      <c r="H916" s="151"/>
      <c r="I916" s="151"/>
      <c r="J916" s="151"/>
      <c r="K916" s="151"/>
      <c r="L916" s="151"/>
      <c r="M916" s="151"/>
      <c r="N916" s="151"/>
      <c r="O916" s="151"/>
      <c r="P916" s="151"/>
      <c r="Q916" s="151"/>
      <c r="R916" s="151"/>
      <c r="S916" s="151"/>
      <c r="T916" s="151"/>
      <c r="U916" s="151"/>
      <c r="V916" s="151"/>
      <c r="W916" s="151"/>
      <c r="X916" s="151"/>
      <c r="Y916" s="151"/>
      <c r="Z916" s="151"/>
      <c r="AA916" s="151"/>
      <c r="AB916" s="151"/>
      <c r="AC916" s="151"/>
      <c r="AD916" s="151"/>
      <c r="AE916" s="151"/>
      <c r="AF916" s="151"/>
      <c r="AG916" s="151"/>
      <c r="AH916" s="151"/>
      <c r="AI916" s="151"/>
      <c r="AJ916" s="151"/>
      <c r="AK916" s="151"/>
      <c r="AY916" s="151"/>
      <c r="AZ916" s="151"/>
      <c r="BA916" s="151"/>
      <c r="BB916" s="151"/>
    </row>
    <row r="917" ht="15.75" customHeight="1">
      <c r="B917" s="151"/>
      <c r="C917" s="151"/>
      <c r="D917" s="151"/>
      <c r="E917" s="151"/>
      <c r="F917" s="151"/>
      <c r="G917" s="151"/>
      <c r="H917" s="151"/>
      <c r="I917" s="151"/>
      <c r="J917" s="151"/>
      <c r="K917" s="151"/>
      <c r="L917" s="151"/>
      <c r="M917" s="151"/>
      <c r="N917" s="151"/>
      <c r="O917" s="151"/>
      <c r="P917" s="151"/>
      <c r="Q917" s="151"/>
      <c r="R917" s="151"/>
      <c r="S917" s="151"/>
      <c r="T917" s="151"/>
      <c r="U917" s="151"/>
      <c r="V917" s="151"/>
      <c r="W917" s="151"/>
      <c r="X917" s="151"/>
      <c r="Y917" s="151"/>
      <c r="Z917" s="151"/>
      <c r="AA917" s="151"/>
      <c r="AB917" s="151"/>
      <c r="AC917" s="151"/>
      <c r="AD917" s="151"/>
      <c r="AE917" s="151"/>
      <c r="AF917" s="151"/>
      <c r="AG917" s="151"/>
      <c r="AH917" s="151"/>
      <c r="AI917" s="151"/>
      <c r="AJ917" s="151"/>
      <c r="AK917" s="151"/>
      <c r="AY917" s="151"/>
      <c r="AZ917" s="151"/>
      <c r="BA917" s="151"/>
      <c r="BB917" s="151"/>
    </row>
    <row r="918" ht="15.75" customHeight="1">
      <c r="B918" s="151"/>
      <c r="C918" s="151"/>
      <c r="D918" s="151"/>
      <c r="E918" s="151"/>
      <c r="F918" s="151"/>
      <c r="G918" s="151"/>
      <c r="H918" s="151"/>
      <c r="I918" s="151"/>
      <c r="J918" s="151"/>
      <c r="K918" s="151"/>
      <c r="L918" s="151"/>
      <c r="M918" s="151"/>
      <c r="N918" s="151"/>
      <c r="O918" s="151"/>
      <c r="P918" s="151"/>
      <c r="Q918" s="151"/>
      <c r="R918" s="151"/>
      <c r="S918" s="151"/>
      <c r="T918" s="151"/>
      <c r="U918" s="151"/>
      <c r="V918" s="151"/>
      <c r="W918" s="151"/>
      <c r="X918" s="151"/>
      <c r="Y918" s="151"/>
      <c r="Z918" s="151"/>
      <c r="AA918" s="151"/>
      <c r="AB918" s="151"/>
      <c r="AC918" s="151"/>
      <c r="AD918" s="151"/>
      <c r="AE918" s="151"/>
      <c r="AF918" s="151"/>
      <c r="AG918" s="151"/>
      <c r="AH918" s="151"/>
      <c r="AI918" s="151"/>
      <c r="AJ918" s="151"/>
      <c r="AK918" s="151"/>
      <c r="AY918" s="151"/>
      <c r="AZ918" s="151"/>
      <c r="BA918" s="151"/>
      <c r="BB918" s="151"/>
    </row>
    <row r="919" ht="15.75" customHeight="1">
      <c r="B919" s="151"/>
      <c r="C919" s="151"/>
      <c r="D919" s="151"/>
      <c r="E919" s="151"/>
      <c r="F919" s="151"/>
      <c r="G919" s="151"/>
      <c r="H919" s="151"/>
      <c r="I919" s="151"/>
      <c r="J919" s="151"/>
      <c r="K919" s="151"/>
      <c r="L919" s="151"/>
      <c r="M919" s="151"/>
      <c r="N919" s="151"/>
      <c r="O919" s="151"/>
      <c r="P919" s="151"/>
      <c r="Q919" s="151"/>
      <c r="R919" s="151"/>
      <c r="S919" s="151"/>
      <c r="T919" s="151"/>
      <c r="U919" s="151"/>
      <c r="V919" s="151"/>
      <c r="W919" s="151"/>
      <c r="X919" s="151"/>
      <c r="Y919" s="151"/>
      <c r="Z919" s="151"/>
      <c r="AA919" s="151"/>
      <c r="AB919" s="151"/>
      <c r="AC919" s="151"/>
      <c r="AD919" s="151"/>
      <c r="AE919" s="151"/>
      <c r="AF919" s="151"/>
      <c r="AG919" s="151"/>
      <c r="AH919" s="151"/>
      <c r="AI919" s="151"/>
      <c r="AJ919" s="151"/>
      <c r="AK919" s="151"/>
      <c r="AY919" s="151"/>
      <c r="AZ919" s="151"/>
      <c r="BA919" s="151"/>
      <c r="BB919" s="151"/>
    </row>
    <row r="920" ht="15.75" customHeight="1">
      <c r="B920" s="151"/>
      <c r="C920" s="151"/>
      <c r="D920" s="151"/>
      <c r="E920" s="151"/>
      <c r="F920" s="151"/>
      <c r="G920" s="151"/>
      <c r="H920" s="151"/>
      <c r="I920" s="151"/>
      <c r="J920" s="151"/>
      <c r="K920" s="151"/>
      <c r="L920" s="151"/>
      <c r="M920" s="151"/>
      <c r="N920" s="151"/>
      <c r="O920" s="151"/>
      <c r="P920" s="151"/>
      <c r="Q920" s="151"/>
      <c r="R920" s="151"/>
      <c r="S920" s="151"/>
      <c r="T920" s="151"/>
      <c r="U920" s="151"/>
      <c r="V920" s="151"/>
      <c r="W920" s="151"/>
      <c r="X920" s="151"/>
      <c r="Y920" s="151"/>
      <c r="Z920" s="151"/>
      <c r="AA920" s="151"/>
      <c r="AB920" s="151"/>
      <c r="AC920" s="151"/>
      <c r="AD920" s="151"/>
      <c r="AE920" s="151"/>
      <c r="AF920" s="151"/>
      <c r="AG920" s="151"/>
      <c r="AH920" s="151"/>
      <c r="AI920" s="151"/>
      <c r="AJ920" s="151"/>
      <c r="AK920" s="151"/>
      <c r="AY920" s="151"/>
      <c r="AZ920" s="151"/>
      <c r="BA920" s="151"/>
      <c r="BB920" s="151"/>
    </row>
    <row r="921" ht="15.75" customHeight="1">
      <c r="B921" s="151"/>
      <c r="C921" s="151"/>
      <c r="D921" s="151"/>
      <c r="E921" s="151"/>
      <c r="F921" s="151"/>
      <c r="G921" s="151"/>
      <c r="H921" s="151"/>
      <c r="I921" s="151"/>
      <c r="J921" s="151"/>
      <c r="K921" s="151"/>
      <c r="L921" s="151"/>
      <c r="M921" s="151"/>
      <c r="N921" s="151"/>
      <c r="O921" s="151"/>
      <c r="P921" s="151"/>
      <c r="Q921" s="151"/>
      <c r="R921" s="151"/>
      <c r="S921" s="151"/>
      <c r="T921" s="151"/>
      <c r="U921" s="151"/>
      <c r="V921" s="151"/>
      <c r="W921" s="151"/>
      <c r="X921" s="151"/>
      <c r="Y921" s="151"/>
      <c r="Z921" s="151"/>
      <c r="AA921" s="151"/>
      <c r="AB921" s="151"/>
      <c r="AC921" s="151"/>
      <c r="AD921" s="151"/>
      <c r="AE921" s="151"/>
      <c r="AF921" s="151"/>
      <c r="AG921" s="151"/>
      <c r="AH921" s="151"/>
      <c r="AI921" s="151"/>
      <c r="AJ921" s="151"/>
      <c r="AK921" s="151"/>
      <c r="AY921" s="151"/>
      <c r="AZ921" s="151"/>
      <c r="BA921" s="151"/>
      <c r="BB921" s="151"/>
    </row>
    <row r="922" ht="15.75" customHeight="1">
      <c r="B922" s="151"/>
      <c r="C922" s="151"/>
      <c r="D922" s="151"/>
      <c r="E922" s="151"/>
      <c r="F922" s="151"/>
      <c r="G922" s="151"/>
      <c r="H922" s="151"/>
      <c r="I922" s="151"/>
      <c r="J922" s="151"/>
      <c r="K922" s="151"/>
      <c r="L922" s="151"/>
      <c r="M922" s="151"/>
      <c r="N922" s="151"/>
      <c r="O922" s="151"/>
      <c r="P922" s="151"/>
      <c r="Q922" s="151"/>
      <c r="R922" s="151"/>
      <c r="S922" s="151"/>
      <c r="T922" s="151"/>
      <c r="U922" s="151"/>
      <c r="V922" s="151"/>
      <c r="W922" s="151"/>
      <c r="X922" s="151"/>
      <c r="Y922" s="151"/>
      <c r="Z922" s="151"/>
      <c r="AA922" s="151"/>
      <c r="AB922" s="151"/>
      <c r="AC922" s="151"/>
      <c r="AD922" s="151"/>
      <c r="AE922" s="151"/>
      <c r="AF922" s="151"/>
      <c r="AG922" s="151"/>
      <c r="AH922" s="151"/>
      <c r="AI922" s="151"/>
      <c r="AJ922" s="151"/>
      <c r="AK922" s="151"/>
      <c r="AY922" s="151"/>
      <c r="AZ922" s="151"/>
      <c r="BA922" s="151"/>
      <c r="BB922" s="151"/>
    </row>
    <row r="923" ht="15.75" customHeight="1">
      <c r="B923" s="151"/>
      <c r="C923" s="151"/>
      <c r="D923" s="151"/>
      <c r="E923" s="151"/>
      <c r="F923" s="151"/>
      <c r="G923" s="151"/>
      <c r="H923" s="151"/>
      <c r="I923" s="151"/>
      <c r="J923" s="151"/>
      <c r="K923" s="151"/>
      <c r="L923" s="151"/>
      <c r="M923" s="151"/>
      <c r="N923" s="151"/>
      <c r="O923" s="151"/>
      <c r="P923" s="151"/>
      <c r="Q923" s="151"/>
      <c r="R923" s="151"/>
      <c r="S923" s="151"/>
      <c r="T923" s="151"/>
      <c r="U923" s="151"/>
      <c r="V923" s="151"/>
      <c r="W923" s="151"/>
      <c r="X923" s="151"/>
      <c r="Y923" s="151"/>
      <c r="Z923" s="151"/>
      <c r="AA923" s="151"/>
      <c r="AB923" s="151"/>
      <c r="AC923" s="151"/>
      <c r="AD923" s="151"/>
      <c r="AE923" s="151"/>
      <c r="AF923" s="151"/>
      <c r="AG923" s="151"/>
      <c r="AH923" s="151"/>
      <c r="AI923" s="151"/>
      <c r="AJ923" s="151"/>
      <c r="AK923" s="151"/>
      <c r="AY923" s="151"/>
      <c r="AZ923" s="151"/>
      <c r="BA923" s="151"/>
      <c r="BB923" s="151"/>
    </row>
    <row r="924" ht="15.75" customHeight="1">
      <c r="B924" s="151"/>
      <c r="C924" s="151"/>
      <c r="D924" s="151"/>
      <c r="E924" s="151"/>
      <c r="F924" s="151"/>
      <c r="G924" s="151"/>
      <c r="H924" s="151"/>
      <c r="I924" s="151"/>
      <c r="J924" s="151"/>
      <c r="K924" s="151"/>
      <c r="L924" s="151"/>
      <c r="M924" s="151"/>
      <c r="N924" s="151"/>
      <c r="O924" s="151"/>
      <c r="P924" s="151"/>
      <c r="Q924" s="151"/>
      <c r="R924" s="151"/>
      <c r="S924" s="151"/>
      <c r="T924" s="151"/>
      <c r="U924" s="151"/>
      <c r="V924" s="151"/>
      <c r="W924" s="151"/>
      <c r="X924" s="151"/>
      <c r="Y924" s="151"/>
      <c r="Z924" s="151"/>
      <c r="AA924" s="151"/>
      <c r="AB924" s="151"/>
      <c r="AC924" s="151"/>
      <c r="AD924" s="151"/>
      <c r="AE924" s="151"/>
      <c r="AF924" s="151"/>
      <c r="AG924" s="151"/>
      <c r="AH924" s="151"/>
      <c r="AI924" s="151"/>
      <c r="AJ924" s="151"/>
      <c r="AK924" s="151"/>
      <c r="AY924" s="151"/>
      <c r="AZ924" s="151"/>
      <c r="BA924" s="151"/>
      <c r="BB924" s="151"/>
    </row>
    <row r="925" ht="15.75" customHeight="1">
      <c r="B925" s="151"/>
      <c r="C925" s="151"/>
      <c r="D925" s="151"/>
      <c r="E925" s="151"/>
      <c r="F925" s="151"/>
      <c r="G925" s="151"/>
      <c r="H925" s="151"/>
      <c r="I925" s="151"/>
      <c r="J925" s="151"/>
      <c r="K925" s="151"/>
      <c r="L925" s="151"/>
      <c r="M925" s="151"/>
      <c r="N925" s="151"/>
      <c r="O925" s="151"/>
      <c r="P925" s="151"/>
      <c r="Q925" s="151"/>
      <c r="R925" s="151"/>
      <c r="S925" s="151"/>
      <c r="T925" s="151"/>
      <c r="U925" s="151"/>
      <c r="V925" s="151"/>
      <c r="W925" s="151"/>
      <c r="X925" s="151"/>
      <c r="Y925" s="151"/>
      <c r="Z925" s="151"/>
      <c r="AA925" s="151"/>
      <c r="AB925" s="151"/>
      <c r="AC925" s="151"/>
      <c r="AD925" s="151"/>
      <c r="AE925" s="151"/>
      <c r="AF925" s="151"/>
      <c r="AG925" s="151"/>
      <c r="AH925" s="151"/>
      <c r="AI925" s="151"/>
      <c r="AJ925" s="151"/>
      <c r="AK925" s="151"/>
      <c r="AY925" s="151"/>
      <c r="AZ925" s="151"/>
      <c r="BA925" s="151"/>
      <c r="BB925" s="151"/>
    </row>
    <row r="926" ht="15.75" customHeight="1">
      <c r="B926" s="151"/>
      <c r="C926" s="151"/>
      <c r="D926" s="151"/>
      <c r="E926" s="151"/>
      <c r="F926" s="151"/>
      <c r="G926" s="151"/>
      <c r="H926" s="151"/>
      <c r="I926" s="151"/>
      <c r="J926" s="151"/>
      <c r="K926" s="151"/>
      <c r="L926" s="151"/>
      <c r="M926" s="151"/>
      <c r="N926" s="151"/>
      <c r="O926" s="151"/>
      <c r="P926" s="151"/>
      <c r="Q926" s="151"/>
      <c r="R926" s="151"/>
      <c r="S926" s="151"/>
      <c r="T926" s="151"/>
      <c r="U926" s="151"/>
      <c r="V926" s="151"/>
      <c r="W926" s="151"/>
      <c r="X926" s="151"/>
      <c r="Y926" s="151"/>
      <c r="Z926" s="151"/>
      <c r="AA926" s="151"/>
      <c r="AB926" s="151"/>
      <c r="AC926" s="151"/>
      <c r="AD926" s="151"/>
      <c r="AE926" s="151"/>
      <c r="AF926" s="151"/>
      <c r="AG926" s="151"/>
      <c r="AH926" s="151"/>
      <c r="AI926" s="151"/>
      <c r="AJ926" s="151"/>
      <c r="AK926" s="151"/>
      <c r="AY926" s="151"/>
      <c r="AZ926" s="151"/>
      <c r="BA926" s="151"/>
      <c r="BB926" s="151"/>
    </row>
    <row r="927" ht="15.75" customHeight="1">
      <c r="B927" s="151"/>
      <c r="C927" s="151"/>
      <c r="D927" s="151"/>
      <c r="E927" s="151"/>
      <c r="F927" s="151"/>
      <c r="G927" s="151"/>
      <c r="H927" s="151"/>
      <c r="I927" s="151"/>
      <c r="J927" s="151"/>
      <c r="K927" s="151"/>
      <c r="L927" s="151"/>
      <c r="M927" s="151"/>
      <c r="N927" s="151"/>
      <c r="O927" s="151"/>
      <c r="P927" s="151"/>
      <c r="Q927" s="151"/>
      <c r="R927" s="151"/>
      <c r="S927" s="151"/>
      <c r="T927" s="151"/>
      <c r="U927" s="151"/>
      <c r="V927" s="151"/>
      <c r="W927" s="151"/>
      <c r="X927" s="151"/>
      <c r="Y927" s="151"/>
      <c r="Z927" s="151"/>
      <c r="AA927" s="151"/>
      <c r="AB927" s="151"/>
      <c r="AC927" s="151"/>
      <c r="AD927" s="151"/>
      <c r="AE927" s="151"/>
      <c r="AF927" s="151"/>
      <c r="AG927" s="151"/>
      <c r="AH927" s="151"/>
      <c r="AI927" s="151"/>
      <c r="AJ927" s="151"/>
      <c r="AK927" s="151"/>
      <c r="AY927" s="151"/>
      <c r="AZ927" s="151"/>
      <c r="BA927" s="151"/>
      <c r="BB927" s="151"/>
    </row>
    <row r="928" ht="15.75" customHeight="1">
      <c r="B928" s="151"/>
      <c r="C928" s="151"/>
      <c r="D928" s="151"/>
      <c r="E928" s="151"/>
      <c r="F928" s="151"/>
      <c r="G928" s="151"/>
      <c r="H928" s="151"/>
      <c r="I928" s="151"/>
      <c r="J928" s="151"/>
      <c r="K928" s="151"/>
      <c r="L928" s="151"/>
      <c r="M928" s="151"/>
      <c r="N928" s="151"/>
      <c r="O928" s="151"/>
      <c r="P928" s="151"/>
      <c r="Q928" s="151"/>
      <c r="R928" s="151"/>
      <c r="S928" s="151"/>
      <c r="T928" s="151"/>
      <c r="U928" s="151"/>
      <c r="V928" s="151"/>
      <c r="W928" s="151"/>
      <c r="X928" s="151"/>
      <c r="Y928" s="151"/>
      <c r="Z928" s="151"/>
      <c r="AA928" s="151"/>
      <c r="AB928" s="151"/>
      <c r="AC928" s="151"/>
      <c r="AD928" s="151"/>
      <c r="AE928" s="151"/>
      <c r="AF928" s="151"/>
      <c r="AG928" s="151"/>
      <c r="AH928" s="151"/>
      <c r="AI928" s="151"/>
      <c r="AJ928" s="151"/>
      <c r="AK928" s="151"/>
      <c r="AY928" s="151"/>
      <c r="AZ928" s="151"/>
      <c r="BA928" s="151"/>
      <c r="BB928" s="151"/>
    </row>
    <row r="929" ht="15.75" customHeight="1">
      <c r="B929" s="151"/>
      <c r="C929" s="151"/>
      <c r="D929" s="151"/>
      <c r="E929" s="151"/>
      <c r="F929" s="151"/>
      <c r="G929" s="151"/>
      <c r="H929" s="151"/>
      <c r="I929" s="151"/>
      <c r="J929" s="151"/>
      <c r="K929" s="151"/>
      <c r="L929" s="151"/>
      <c r="M929" s="151"/>
      <c r="N929" s="151"/>
      <c r="O929" s="151"/>
      <c r="P929" s="151"/>
      <c r="Q929" s="151"/>
      <c r="R929" s="151"/>
      <c r="S929" s="151"/>
      <c r="T929" s="151"/>
      <c r="U929" s="151"/>
      <c r="V929" s="151"/>
      <c r="W929" s="151"/>
      <c r="X929" s="151"/>
      <c r="Y929" s="151"/>
      <c r="Z929" s="151"/>
      <c r="AA929" s="151"/>
      <c r="AB929" s="151"/>
      <c r="AC929" s="151"/>
      <c r="AD929" s="151"/>
      <c r="AE929" s="151"/>
      <c r="AF929" s="151"/>
      <c r="AG929" s="151"/>
      <c r="AH929" s="151"/>
      <c r="AI929" s="151"/>
      <c r="AJ929" s="151"/>
      <c r="AK929" s="151"/>
      <c r="AY929" s="151"/>
      <c r="AZ929" s="151"/>
      <c r="BA929" s="151"/>
      <c r="BB929" s="151"/>
    </row>
    <row r="930" ht="15.75" customHeight="1">
      <c r="B930" s="151"/>
      <c r="C930" s="151"/>
      <c r="D930" s="151"/>
      <c r="E930" s="151"/>
      <c r="F930" s="151"/>
      <c r="G930" s="151"/>
      <c r="H930" s="151"/>
      <c r="I930" s="151"/>
      <c r="J930" s="151"/>
      <c r="K930" s="151"/>
      <c r="L930" s="151"/>
      <c r="M930" s="151"/>
      <c r="N930" s="151"/>
      <c r="O930" s="151"/>
      <c r="P930" s="151"/>
      <c r="Q930" s="151"/>
      <c r="R930" s="151"/>
      <c r="S930" s="151"/>
      <c r="T930" s="151"/>
      <c r="U930" s="151"/>
      <c r="V930" s="151"/>
      <c r="W930" s="151"/>
      <c r="X930" s="151"/>
      <c r="Y930" s="151"/>
      <c r="Z930" s="151"/>
      <c r="AA930" s="151"/>
      <c r="AB930" s="151"/>
      <c r="AC930" s="151"/>
      <c r="AD930" s="151"/>
      <c r="AE930" s="151"/>
      <c r="AF930" s="151"/>
      <c r="AG930" s="151"/>
      <c r="AH930" s="151"/>
      <c r="AI930" s="151"/>
      <c r="AJ930" s="151"/>
      <c r="AK930" s="151"/>
      <c r="AY930" s="151"/>
      <c r="AZ930" s="151"/>
      <c r="BA930" s="151"/>
      <c r="BB930" s="151"/>
    </row>
    <row r="931" ht="15.75" customHeight="1">
      <c r="B931" s="151"/>
      <c r="C931" s="151"/>
      <c r="D931" s="151"/>
      <c r="E931" s="151"/>
      <c r="F931" s="151"/>
      <c r="G931" s="151"/>
      <c r="H931" s="151"/>
      <c r="I931" s="151"/>
      <c r="J931" s="151"/>
      <c r="K931" s="151"/>
      <c r="L931" s="151"/>
      <c r="M931" s="151"/>
      <c r="N931" s="151"/>
      <c r="O931" s="151"/>
      <c r="P931" s="151"/>
      <c r="Q931" s="151"/>
      <c r="R931" s="151"/>
      <c r="S931" s="151"/>
      <c r="T931" s="151"/>
      <c r="U931" s="151"/>
      <c r="V931" s="151"/>
      <c r="W931" s="151"/>
      <c r="X931" s="151"/>
      <c r="Y931" s="151"/>
      <c r="Z931" s="151"/>
      <c r="AA931" s="151"/>
      <c r="AB931" s="151"/>
      <c r="AC931" s="151"/>
      <c r="AD931" s="151"/>
      <c r="AE931" s="151"/>
      <c r="AF931" s="151"/>
      <c r="AG931" s="151"/>
      <c r="AH931" s="151"/>
      <c r="AI931" s="151"/>
      <c r="AJ931" s="151"/>
      <c r="AK931" s="151"/>
      <c r="AY931" s="151"/>
      <c r="AZ931" s="151"/>
      <c r="BA931" s="151"/>
      <c r="BB931" s="151"/>
    </row>
    <row r="932" ht="15.75" customHeight="1">
      <c r="B932" s="151"/>
      <c r="C932" s="151"/>
      <c r="D932" s="151"/>
      <c r="E932" s="151"/>
      <c r="F932" s="151"/>
      <c r="G932" s="151"/>
      <c r="H932" s="151"/>
      <c r="I932" s="151"/>
      <c r="J932" s="151"/>
      <c r="K932" s="151"/>
      <c r="L932" s="151"/>
      <c r="M932" s="151"/>
      <c r="N932" s="151"/>
      <c r="O932" s="151"/>
      <c r="P932" s="151"/>
      <c r="Q932" s="151"/>
      <c r="R932" s="151"/>
      <c r="S932" s="151"/>
      <c r="T932" s="151"/>
      <c r="U932" s="151"/>
      <c r="V932" s="151"/>
      <c r="W932" s="151"/>
      <c r="X932" s="151"/>
      <c r="Y932" s="151"/>
      <c r="Z932" s="151"/>
      <c r="AA932" s="151"/>
      <c r="AB932" s="151"/>
      <c r="AC932" s="151"/>
      <c r="AD932" s="151"/>
      <c r="AE932" s="151"/>
      <c r="AF932" s="151"/>
      <c r="AG932" s="151"/>
      <c r="AH932" s="151"/>
      <c r="AI932" s="151"/>
      <c r="AJ932" s="151"/>
      <c r="AK932" s="151"/>
      <c r="AY932" s="151"/>
      <c r="AZ932" s="151"/>
      <c r="BA932" s="151"/>
      <c r="BB932" s="151"/>
    </row>
    <row r="933" ht="15.75" customHeight="1">
      <c r="B933" s="151"/>
      <c r="C933" s="151"/>
      <c r="D933" s="151"/>
      <c r="E933" s="151"/>
      <c r="F933" s="151"/>
      <c r="G933" s="151"/>
      <c r="H933" s="151"/>
      <c r="I933" s="151"/>
      <c r="J933" s="151"/>
      <c r="K933" s="151"/>
      <c r="L933" s="151"/>
      <c r="M933" s="151"/>
      <c r="N933" s="151"/>
      <c r="O933" s="151"/>
      <c r="P933" s="151"/>
      <c r="Q933" s="151"/>
      <c r="R933" s="151"/>
      <c r="S933" s="151"/>
      <c r="T933" s="151"/>
      <c r="U933" s="151"/>
      <c r="V933" s="151"/>
      <c r="W933" s="151"/>
      <c r="X933" s="151"/>
      <c r="Y933" s="151"/>
      <c r="Z933" s="151"/>
      <c r="AA933" s="151"/>
      <c r="AB933" s="151"/>
      <c r="AC933" s="151"/>
      <c r="AD933" s="151"/>
      <c r="AE933" s="151"/>
      <c r="AF933" s="151"/>
      <c r="AG933" s="151"/>
      <c r="AH933" s="151"/>
      <c r="AI933" s="151"/>
      <c r="AJ933" s="151"/>
      <c r="AK933" s="151"/>
      <c r="AY933" s="151"/>
      <c r="AZ933" s="151"/>
      <c r="BA933" s="151"/>
      <c r="BB933" s="151"/>
    </row>
    <row r="934" ht="15.75" customHeight="1">
      <c r="B934" s="151"/>
      <c r="C934" s="151"/>
      <c r="D934" s="151"/>
      <c r="E934" s="151"/>
      <c r="F934" s="151"/>
      <c r="G934" s="151"/>
      <c r="H934" s="151"/>
      <c r="I934" s="151"/>
      <c r="J934" s="151"/>
      <c r="K934" s="151"/>
      <c r="L934" s="151"/>
      <c r="M934" s="151"/>
      <c r="N934" s="151"/>
      <c r="O934" s="151"/>
      <c r="P934" s="151"/>
      <c r="Q934" s="151"/>
      <c r="R934" s="151"/>
      <c r="S934" s="151"/>
      <c r="T934" s="151"/>
      <c r="U934" s="151"/>
      <c r="V934" s="151"/>
      <c r="W934" s="151"/>
      <c r="X934" s="151"/>
      <c r="Y934" s="151"/>
      <c r="Z934" s="151"/>
      <c r="AA934" s="151"/>
      <c r="AB934" s="151"/>
      <c r="AC934" s="151"/>
      <c r="AD934" s="151"/>
      <c r="AE934" s="151"/>
      <c r="AF934" s="151"/>
      <c r="AG934" s="151"/>
      <c r="AH934" s="151"/>
      <c r="AI934" s="151"/>
      <c r="AJ934" s="151"/>
      <c r="AK934" s="151"/>
      <c r="AY934" s="151"/>
      <c r="AZ934" s="151"/>
      <c r="BA934" s="151"/>
      <c r="BB934" s="151"/>
    </row>
    <row r="935" ht="15.75" customHeight="1">
      <c r="B935" s="151"/>
      <c r="C935" s="151"/>
      <c r="D935" s="151"/>
      <c r="E935" s="151"/>
      <c r="F935" s="151"/>
      <c r="G935" s="151"/>
      <c r="H935" s="151"/>
      <c r="I935" s="151"/>
      <c r="J935" s="151"/>
      <c r="K935" s="151"/>
      <c r="L935" s="151"/>
      <c r="M935" s="151"/>
      <c r="N935" s="151"/>
      <c r="O935" s="151"/>
      <c r="P935" s="151"/>
      <c r="Q935" s="151"/>
      <c r="R935" s="151"/>
      <c r="S935" s="151"/>
      <c r="T935" s="151"/>
      <c r="U935" s="151"/>
      <c r="V935" s="151"/>
      <c r="W935" s="151"/>
      <c r="X935" s="151"/>
      <c r="Y935" s="151"/>
      <c r="Z935" s="151"/>
      <c r="AA935" s="151"/>
      <c r="AB935" s="151"/>
      <c r="AC935" s="151"/>
      <c r="AD935" s="151"/>
      <c r="AE935" s="151"/>
      <c r="AF935" s="151"/>
      <c r="AG935" s="151"/>
      <c r="AH935" s="151"/>
      <c r="AI935" s="151"/>
      <c r="AJ935" s="151"/>
      <c r="AK935" s="151"/>
      <c r="AY935" s="151"/>
      <c r="AZ935" s="151"/>
      <c r="BA935" s="151"/>
      <c r="BB935" s="151"/>
    </row>
    <row r="936" ht="15.75" customHeight="1">
      <c r="B936" s="151"/>
      <c r="C936" s="151"/>
      <c r="D936" s="151"/>
      <c r="E936" s="151"/>
      <c r="F936" s="151"/>
      <c r="G936" s="151"/>
      <c r="H936" s="151"/>
      <c r="I936" s="151"/>
      <c r="J936" s="151"/>
      <c r="K936" s="151"/>
      <c r="L936" s="151"/>
      <c r="M936" s="151"/>
      <c r="N936" s="151"/>
      <c r="O936" s="151"/>
      <c r="P936" s="151"/>
      <c r="Q936" s="151"/>
      <c r="R936" s="151"/>
      <c r="S936" s="151"/>
      <c r="T936" s="151"/>
      <c r="U936" s="151"/>
      <c r="V936" s="151"/>
      <c r="W936" s="151"/>
      <c r="X936" s="151"/>
      <c r="Y936" s="151"/>
      <c r="Z936" s="151"/>
      <c r="AA936" s="151"/>
      <c r="AB936" s="151"/>
      <c r="AC936" s="151"/>
      <c r="AD936" s="151"/>
      <c r="AE936" s="151"/>
      <c r="AF936" s="151"/>
      <c r="AG936" s="151"/>
      <c r="AH936" s="151"/>
      <c r="AI936" s="151"/>
      <c r="AJ936" s="151"/>
      <c r="AK936" s="151"/>
      <c r="AY936" s="151"/>
      <c r="AZ936" s="151"/>
      <c r="BA936" s="151"/>
      <c r="BB936" s="151"/>
    </row>
    <row r="937" ht="15.75" customHeight="1">
      <c r="B937" s="151"/>
      <c r="C937" s="151"/>
      <c r="D937" s="151"/>
      <c r="E937" s="151"/>
      <c r="F937" s="151"/>
      <c r="G937" s="151"/>
      <c r="H937" s="151"/>
      <c r="I937" s="151"/>
      <c r="J937" s="151"/>
      <c r="K937" s="151"/>
      <c r="L937" s="151"/>
      <c r="M937" s="151"/>
      <c r="N937" s="151"/>
      <c r="O937" s="151"/>
      <c r="P937" s="151"/>
      <c r="Q937" s="151"/>
      <c r="R937" s="151"/>
      <c r="S937" s="151"/>
      <c r="T937" s="151"/>
      <c r="U937" s="151"/>
      <c r="V937" s="151"/>
      <c r="W937" s="151"/>
      <c r="X937" s="151"/>
      <c r="Y937" s="151"/>
      <c r="Z937" s="151"/>
      <c r="AA937" s="151"/>
      <c r="AB937" s="151"/>
      <c r="AC937" s="151"/>
      <c r="AD937" s="151"/>
      <c r="AE937" s="151"/>
      <c r="AF937" s="151"/>
      <c r="AG937" s="151"/>
      <c r="AH937" s="151"/>
      <c r="AI937" s="151"/>
      <c r="AJ937" s="151"/>
      <c r="AK937" s="151"/>
      <c r="AY937" s="151"/>
      <c r="AZ937" s="151"/>
      <c r="BA937" s="151"/>
      <c r="BB937" s="151"/>
    </row>
    <row r="938" ht="15.75" customHeight="1">
      <c r="B938" s="151"/>
      <c r="C938" s="151"/>
      <c r="D938" s="151"/>
      <c r="E938" s="151"/>
      <c r="F938" s="151"/>
      <c r="G938" s="151"/>
      <c r="H938" s="151"/>
      <c r="I938" s="151"/>
      <c r="J938" s="151"/>
      <c r="K938" s="151"/>
      <c r="L938" s="151"/>
      <c r="M938" s="151"/>
      <c r="N938" s="151"/>
      <c r="O938" s="151"/>
      <c r="P938" s="151"/>
      <c r="Q938" s="151"/>
      <c r="R938" s="151"/>
      <c r="S938" s="151"/>
      <c r="T938" s="151"/>
      <c r="U938" s="151"/>
      <c r="V938" s="151"/>
      <c r="W938" s="151"/>
      <c r="X938" s="151"/>
      <c r="Y938" s="151"/>
      <c r="Z938" s="151"/>
      <c r="AA938" s="151"/>
      <c r="AB938" s="151"/>
      <c r="AC938" s="151"/>
      <c r="AD938" s="151"/>
      <c r="AE938" s="151"/>
      <c r="AF938" s="151"/>
      <c r="AG938" s="151"/>
      <c r="AH938" s="151"/>
      <c r="AI938" s="151"/>
      <c r="AJ938" s="151"/>
      <c r="AK938" s="151"/>
      <c r="AY938" s="151"/>
      <c r="AZ938" s="151"/>
      <c r="BA938" s="151"/>
      <c r="BB938" s="151"/>
    </row>
    <row r="939" ht="15.75" customHeight="1">
      <c r="B939" s="151"/>
      <c r="C939" s="151"/>
      <c r="D939" s="151"/>
      <c r="E939" s="151"/>
      <c r="F939" s="151"/>
      <c r="G939" s="151"/>
      <c r="H939" s="151"/>
      <c r="I939" s="151"/>
      <c r="J939" s="151"/>
      <c r="K939" s="151"/>
      <c r="L939" s="151"/>
      <c r="M939" s="151"/>
      <c r="N939" s="151"/>
      <c r="O939" s="151"/>
      <c r="P939" s="151"/>
      <c r="Q939" s="151"/>
      <c r="R939" s="151"/>
      <c r="S939" s="151"/>
      <c r="T939" s="151"/>
      <c r="U939" s="151"/>
      <c r="V939" s="151"/>
      <c r="W939" s="151"/>
      <c r="X939" s="151"/>
      <c r="Y939" s="151"/>
      <c r="Z939" s="151"/>
      <c r="AA939" s="151"/>
      <c r="AB939" s="151"/>
      <c r="AC939" s="151"/>
      <c r="AD939" s="151"/>
      <c r="AE939" s="151"/>
      <c r="AF939" s="151"/>
      <c r="AG939" s="151"/>
      <c r="AH939" s="151"/>
      <c r="AI939" s="151"/>
      <c r="AJ939" s="151"/>
      <c r="AK939" s="151"/>
      <c r="AY939" s="151"/>
      <c r="AZ939" s="151"/>
      <c r="BA939" s="151"/>
      <c r="BB939" s="151"/>
    </row>
    <row r="940" ht="15.75" customHeight="1">
      <c r="B940" s="151"/>
      <c r="C940" s="151"/>
      <c r="D940" s="151"/>
      <c r="E940" s="151"/>
      <c r="F940" s="151"/>
      <c r="G940" s="151"/>
      <c r="H940" s="151"/>
      <c r="I940" s="151"/>
      <c r="J940" s="151"/>
      <c r="K940" s="151"/>
      <c r="L940" s="151"/>
      <c r="M940" s="151"/>
      <c r="N940" s="151"/>
      <c r="O940" s="151"/>
      <c r="P940" s="151"/>
      <c r="Q940" s="151"/>
      <c r="R940" s="151"/>
      <c r="S940" s="151"/>
      <c r="T940" s="151"/>
      <c r="U940" s="151"/>
      <c r="V940" s="151"/>
      <c r="W940" s="151"/>
      <c r="X940" s="151"/>
      <c r="Y940" s="151"/>
      <c r="Z940" s="151"/>
      <c r="AA940" s="151"/>
      <c r="AB940" s="151"/>
      <c r="AC940" s="151"/>
      <c r="AD940" s="151"/>
      <c r="AE940" s="151"/>
      <c r="AF940" s="151"/>
      <c r="AG940" s="151"/>
      <c r="AH940" s="151"/>
      <c r="AI940" s="151"/>
      <c r="AJ940" s="151"/>
      <c r="AK940" s="151"/>
      <c r="AY940" s="151"/>
      <c r="AZ940" s="151"/>
      <c r="BA940" s="151"/>
      <c r="BB940" s="151"/>
    </row>
    <row r="941" ht="15.75" customHeight="1">
      <c r="B941" s="151"/>
      <c r="C941" s="151"/>
      <c r="D941" s="151"/>
      <c r="E941" s="151"/>
      <c r="F941" s="151"/>
      <c r="G941" s="151"/>
      <c r="H941" s="151"/>
      <c r="I941" s="151"/>
      <c r="J941" s="151"/>
      <c r="K941" s="151"/>
      <c r="L941" s="151"/>
      <c r="M941" s="151"/>
      <c r="N941" s="151"/>
      <c r="O941" s="151"/>
      <c r="P941" s="151"/>
      <c r="Q941" s="151"/>
      <c r="R941" s="151"/>
      <c r="S941" s="151"/>
      <c r="T941" s="151"/>
      <c r="U941" s="151"/>
      <c r="V941" s="151"/>
      <c r="W941" s="151"/>
      <c r="X941" s="151"/>
      <c r="Y941" s="151"/>
      <c r="Z941" s="151"/>
      <c r="AA941" s="151"/>
      <c r="AB941" s="151"/>
      <c r="AC941" s="151"/>
      <c r="AD941" s="151"/>
      <c r="AE941" s="151"/>
      <c r="AF941" s="151"/>
      <c r="AG941" s="151"/>
      <c r="AH941" s="151"/>
      <c r="AI941" s="151"/>
      <c r="AJ941" s="151"/>
      <c r="AK941" s="151"/>
      <c r="AY941" s="151"/>
      <c r="AZ941" s="151"/>
      <c r="BA941" s="151"/>
      <c r="BB941" s="151"/>
    </row>
    <row r="942" ht="15.75" customHeight="1">
      <c r="B942" s="151"/>
      <c r="C942" s="151"/>
      <c r="D942" s="151"/>
      <c r="E942" s="151"/>
      <c r="F942" s="151"/>
      <c r="G942" s="151"/>
      <c r="H942" s="151"/>
      <c r="I942" s="151"/>
      <c r="J942" s="151"/>
      <c r="K942" s="151"/>
      <c r="L942" s="151"/>
      <c r="M942" s="151"/>
      <c r="N942" s="151"/>
      <c r="O942" s="151"/>
      <c r="P942" s="151"/>
      <c r="Q942" s="151"/>
      <c r="R942" s="151"/>
      <c r="S942" s="151"/>
      <c r="T942" s="151"/>
      <c r="U942" s="151"/>
      <c r="V942" s="151"/>
      <c r="W942" s="151"/>
      <c r="X942" s="151"/>
      <c r="Y942" s="151"/>
      <c r="Z942" s="151"/>
      <c r="AA942" s="151"/>
      <c r="AB942" s="151"/>
      <c r="AC942" s="151"/>
      <c r="AD942" s="151"/>
      <c r="AE942" s="151"/>
      <c r="AF942" s="151"/>
      <c r="AG942" s="151"/>
      <c r="AH942" s="151"/>
      <c r="AI942" s="151"/>
      <c r="AJ942" s="151"/>
      <c r="AK942" s="151"/>
      <c r="AY942" s="151"/>
      <c r="AZ942" s="151"/>
      <c r="BA942" s="151"/>
      <c r="BB942" s="151"/>
    </row>
    <row r="943" ht="15.75" customHeight="1">
      <c r="B943" s="151"/>
      <c r="C943" s="151"/>
      <c r="D943" s="151"/>
      <c r="E943" s="151"/>
      <c r="F943" s="151"/>
      <c r="G943" s="151"/>
      <c r="H943" s="151"/>
      <c r="I943" s="151"/>
      <c r="J943" s="151"/>
      <c r="K943" s="151"/>
      <c r="L943" s="151"/>
      <c r="M943" s="151"/>
      <c r="N943" s="151"/>
      <c r="O943" s="151"/>
      <c r="P943" s="151"/>
      <c r="Q943" s="151"/>
      <c r="R943" s="151"/>
      <c r="S943" s="151"/>
      <c r="T943" s="151"/>
      <c r="U943" s="151"/>
      <c r="V943" s="151"/>
      <c r="W943" s="151"/>
      <c r="X943" s="151"/>
      <c r="Y943" s="151"/>
      <c r="Z943" s="151"/>
      <c r="AA943" s="151"/>
      <c r="AB943" s="151"/>
      <c r="AC943" s="151"/>
      <c r="AD943" s="151"/>
      <c r="AE943" s="151"/>
      <c r="AF943" s="151"/>
      <c r="AG943" s="151"/>
      <c r="AH943" s="151"/>
      <c r="AI943" s="151"/>
      <c r="AJ943" s="151"/>
      <c r="AK943" s="151"/>
      <c r="AY943" s="151"/>
      <c r="AZ943" s="151"/>
      <c r="BA943" s="151"/>
      <c r="BB943" s="151"/>
    </row>
    <row r="944" ht="15.75" customHeight="1">
      <c r="B944" s="151"/>
      <c r="C944" s="151"/>
      <c r="D944" s="151"/>
      <c r="E944" s="151"/>
      <c r="F944" s="151"/>
      <c r="G944" s="151"/>
      <c r="H944" s="151"/>
      <c r="I944" s="151"/>
      <c r="J944" s="151"/>
      <c r="K944" s="151"/>
      <c r="L944" s="151"/>
      <c r="M944" s="151"/>
      <c r="N944" s="151"/>
      <c r="O944" s="151"/>
      <c r="P944" s="151"/>
      <c r="Q944" s="151"/>
      <c r="R944" s="151"/>
      <c r="S944" s="151"/>
      <c r="T944" s="151"/>
      <c r="U944" s="151"/>
      <c r="V944" s="151"/>
      <c r="W944" s="151"/>
      <c r="X944" s="151"/>
      <c r="Y944" s="151"/>
      <c r="Z944" s="151"/>
      <c r="AA944" s="151"/>
      <c r="AB944" s="151"/>
      <c r="AC944" s="151"/>
      <c r="AD944" s="151"/>
      <c r="AE944" s="151"/>
      <c r="AF944" s="151"/>
      <c r="AG944" s="151"/>
      <c r="AH944" s="151"/>
      <c r="AI944" s="151"/>
      <c r="AJ944" s="151"/>
      <c r="AK944" s="151"/>
      <c r="AY944" s="151"/>
      <c r="AZ944" s="151"/>
      <c r="BA944" s="151"/>
      <c r="BB944" s="151"/>
    </row>
    <row r="945" ht="15.75" customHeight="1">
      <c r="B945" s="151"/>
      <c r="C945" s="151"/>
      <c r="D945" s="151"/>
      <c r="E945" s="151"/>
      <c r="F945" s="151"/>
      <c r="G945" s="151"/>
      <c r="H945" s="151"/>
      <c r="I945" s="151"/>
      <c r="J945" s="151"/>
      <c r="K945" s="151"/>
      <c r="L945" s="151"/>
      <c r="M945" s="151"/>
      <c r="N945" s="151"/>
      <c r="O945" s="151"/>
      <c r="P945" s="151"/>
      <c r="Q945" s="151"/>
      <c r="R945" s="151"/>
      <c r="S945" s="151"/>
      <c r="T945" s="151"/>
      <c r="U945" s="151"/>
      <c r="V945" s="151"/>
      <c r="W945" s="151"/>
      <c r="X945" s="151"/>
      <c r="Y945" s="151"/>
      <c r="Z945" s="151"/>
      <c r="AA945" s="151"/>
      <c r="AB945" s="151"/>
      <c r="AC945" s="151"/>
      <c r="AD945" s="151"/>
      <c r="AE945" s="151"/>
      <c r="AF945" s="151"/>
      <c r="AG945" s="151"/>
      <c r="AH945" s="151"/>
      <c r="AI945" s="151"/>
      <c r="AJ945" s="151"/>
      <c r="AK945" s="151"/>
      <c r="AY945" s="151"/>
      <c r="AZ945" s="151"/>
      <c r="BA945" s="151"/>
      <c r="BB945" s="151"/>
    </row>
    <row r="946" ht="15.75" customHeight="1">
      <c r="B946" s="151"/>
      <c r="C946" s="151"/>
      <c r="D946" s="151"/>
      <c r="E946" s="151"/>
      <c r="F946" s="151"/>
      <c r="G946" s="151"/>
      <c r="H946" s="151"/>
      <c r="I946" s="151"/>
      <c r="J946" s="151"/>
      <c r="K946" s="151"/>
      <c r="L946" s="151"/>
      <c r="M946" s="151"/>
      <c r="N946" s="151"/>
      <c r="O946" s="151"/>
      <c r="P946" s="151"/>
      <c r="Q946" s="151"/>
      <c r="R946" s="151"/>
      <c r="S946" s="151"/>
      <c r="T946" s="151"/>
      <c r="U946" s="151"/>
      <c r="V946" s="151"/>
      <c r="W946" s="151"/>
      <c r="X946" s="151"/>
      <c r="Y946" s="151"/>
      <c r="Z946" s="151"/>
      <c r="AA946" s="151"/>
      <c r="AB946" s="151"/>
      <c r="AC946" s="151"/>
      <c r="AD946" s="151"/>
      <c r="AE946" s="151"/>
      <c r="AF946" s="151"/>
      <c r="AG946" s="151"/>
      <c r="AH946" s="151"/>
      <c r="AI946" s="151"/>
      <c r="AJ946" s="151"/>
      <c r="AK946" s="151"/>
      <c r="AY946" s="151"/>
      <c r="AZ946" s="151"/>
      <c r="BA946" s="151"/>
      <c r="BB946" s="151"/>
    </row>
    <row r="947" ht="15.75" customHeight="1">
      <c r="B947" s="151"/>
      <c r="C947" s="151"/>
      <c r="D947" s="151"/>
      <c r="E947" s="151"/>
      <c r="F947" s="151"/>
      <c r="G947" s="151"/>
      <c r="H947" s="151"/>
      <c r="I947" s="151"/>
      <c r="J947" s="151"/>
      <c r="K947" s="151"/>
      <c r="L947" s="151"/>
      <c r="M947" s="151"/>
      <c r="N947" s="151"/>
      <c r="O947" s="151"/>
      <c r="P947" s="151"/>
      <c r="Q947" s="151"/>
      <c r="R947" s="151"/>
      <c r="S947" s="151"/>
      <c r="T947" s="151"/>
      <c r="U947" s="151"/>
      <c r="V947" s="151"/>
      <c r="W947" s="151"/>
      <c r="X947" s="151"/>
      <c r="Y947" s="151"/>
      <c r="Z947" s="151"/>
      <c r="AA947" s="151"/>
      <c r="AB947" s="151"/>
      <c r="AC947" s="151"/>
      <c r="AD947" s="151"/>
      <c r="AE947" s="151"/>
      <c r="AF947" s="151"/>
      <c r="AG947" s="151"/>
      <c r="AH947" s="151"/>
      <c r="AI947" s="151"/>
      <c r="AJ947" s="151"/>
      <c r="AK947" s="151"/>
      <c r="AY947" s="151"/>
      <c r="AZ947" s="151"/>
      <c r="BA947" s="151"/>
      <c r="BB947" s="151"/>
    </row>
    <row r="948" ht="15.75" customHeight="1">
      <c r="B948" s="151"/>
      <c r="C948" s="151"/>
      <c r="D948" s="151"/>
      <c r="E948" s="151"/>
      <c r="F948" s="151"/>
      <c r="G948" s="151"/>
      <c r="H948" s="151"/>
      <c r="I948" s="151"/>
      <c r="J948" s="151"/>
      <c r="K948" s="151"/>
      <c r="L948" s="151"/>
      <c r="M948" s="151"/>
      <c r="N948" s="151"/>
      <c r="O948" s="151"/>
      <c r="P948" s="151"/>
      <c r="Q948" s="151"/>
      <c r="R948" s="151"/>
      <c r="S948" s="151"/>
      <c r="T948" s="151"/>
      <c r="U948" s="151"/>
      <c r="V948" s="151"/>
      <c r="W948" s="151"/>
      <c r="X948" s="151"/>
      <c r="Y948" s="151"/>
      <c r="Z948" s="151"/>
      <c r="AA948" s="151"/>
      <c r="AB948" s="151"/>
      <c r="AC948" s="151"/>
      <c r="AD948" s="151"/>
      <c r="AE948" s="151"/>
      <c r="AF948" s="151"/>
      <c r="AG948" s="151"/>
      <c r="AH948" s="151"/>
      <c r="AI948" s="151"/>
      <c r="AJ948" s="151"/>
      <c r="AK948" s="151"/>
      <c r="AY948" s="151"/>
      <c r="AZ948" s="151"/>
      <c r="BA948" s="151"/>
      <c r="BB948" s="151"/>
    </row>
    <row r="949" ht="15.75" customHeight="1">
      <c r="B949" s="151"/>
      <c r="C949" s="151"/>
      <c r="D949" s="151"/>
      <c r="E949" s="151"/>
      <c r="F949" s="151"/>
      <c r="G949" s="151"/>
      <c r="H949" s="151"/>
      <c r="I949" s="151"/>
      <c r="J949" s="151"/>
      <c r="K949" s="151"/>
      <c r="L949" s="151"/>
      <c r="M949" s="151"/>
      <c r="N949" s="151"/>
      <c r="O949" s="151"/>
      <c r="P949" s="151"/>
      <c r="Q949" s="151"/>
      <c r="R949" s="151"/>
      <c r="S949" s="151"/>
      <c r="T949" s="151"/>
      <c r="U949" s="151"/>
      <c r="V949" s="151"/>
      <c r="W949" s="151"/>
      <c r="X949" s="151"/>
      <c r="Y949" s="151"/>
      <c r="Z949" s="151"/>
      <c r="AA949" s="151"/>
      <c r="AB949" s="151"/>
      <c r="AC949" s="151"/>
      <c r="AD949" s="151"/>
      <c r="AE949" s="151"/>
      <c r="AF949" s="151"/>
      <c r="AG949" s="151"/>
      <c r="AH949" s="151"/>
      <c r="AI949" s="151"/>
      <c r="AJ949" s="151"/>
      <c r="AK949" s="151"/>
      <c r="AY949" s="151"/>
      <c r="AZ949" s="151"/>
      <c r="BA949" s="151"/>
      <c r="BB949" s="151"/>
    </row>
    <row r="950" ht="15.75" customHeight="1">
      <c r="B950" s="151"/>
      <c r="C950" s="151"/>
      <c r="D950" s="151"/>
      <c r="E950" s="151"/>
      <c r="F950" s="151"/>
      <c r="G950" s="151"/>
      <c r="H950" s="151"/>
      <c r="I950" s="151"/>
      <c r="J950" s="151"/>
      <c r="K950" s="151"/>
      <c r="L950" s="151"/>
      <c r="M950" s="151"/>
      <c r="N950" s="151"/>
      <c r="O950" s="151"/>
      <c r="P950" s="151"/>
      <c r="Q950" s="151"/>
      <c r="R950" s="151"/>
      <c r="S950" s="151"/>
      <c r="T950" s="151"/>
      <c r="U950" s="151"/>
      <c r="V950" s="151"/>
      <c r="W950" s="151"/>
      <c r="X950" s="151"/>
      <c r="Y950" s="151"/>
      <c r="Z950" s="151"/>
      <c r="AA950" s="151"/>
      <c r="AB950" s="151"/>
      <c r="AC950" s="151"/>
      <c r="AD950" s="151"/>
      <c r="AE950" s="151"/>
      <c r="AF950" s="151"/>
      <c r="AG950" s="151"/>
      <c r="AH950" s="151"/>
      <c r="AI950" s="151"/>
      <c r="AJ950" s="151"/>
      <c r="AK950" s="151"/>
      <c r="AY950" s="151"/>
      <c r="AZ950" s="151"/>
      <c r="BA950" s="151"/>
      <c r="BB950" s="151"/>
    </row>
    <row r="951" ht="15.75" customHeight="1">
      <c r="B951" s="151"/>
      <c r="C951" s="151"/>
      <c r="D951" s="151"/>
      <c r="E951" s="151"/>
      <c r="F951" s="151"/>
      <c r="G951" s="151"/>
      <c r="H951" s="151"/>
      <c r="I951" s="151"/>
      <c r="J951" s="151"/>
      <c r="K951" s="151"/>
      <c r="L951" s="151"/>
      <c r="M951" s="151"/>
      <c r="N951" s="151"/>
      <c r="O951" s="151"/>
      <c r="P951" s="151"/>
      <c r="Q951" s="151"/>
      <c r="R951" s="151"/>
      <c r="S951" s="151"/>
      <c r="T951" s="151"/>
      <c r="U951" s="151"/>
      <c r="V951" s="151"/>
      <c r="W951" s="151"/>
      <c r="X951" s="151"/>
      <c r="Y951" s="151"/>
      <c r="Z951" s="151"/>
      <c r="AA951" s="151"/>
      <c r="AB951" s="151"/>
      <c r="AC951" s="151"/>
      <c r="AD951" s="151"/>
      <c r="AE951" s="151"/>
      <c r="AF951" s="151"/>
      <c r="AG951" s="151"/>
      <c r="AH951" s="151"/>
      <c r="AI951" s="151"/>
      <c r="AJ951" s="151"/>
      <c r="AK951" s="151"/>
      <c r="AY951" s="151"/>
      <c r="AZ951" s="151"/>
      <c r="BA951" s="151"/>
      <c r="BB951" s="151"/>
    </row>
    <row r="952" ht="15.75" customHeight="1">
      <c r="B952" s="151"/>
      <c r="C952" s="151"/>
      <c r="D952" s="151"/>
      <c r="E952" s="151"/>
      <c r="F952" s="151"/>
      <c r="G952" s="151"/>
      <c r="H952" s="151"/>
      <c r="I952" s="151"/>
      <c r="J952" s="151"/>
      <c r="K952" s="151"/>
      <c r="L952" s="151"/>
      <c r="M952" s="151"/>
      <c r="N952" s="151"/>
      <c r="O952" s="151"/>
      <c r="P952" s="151"/>
      <c r="Q952" s="151"/>
      <c r="R952" s="151"/>
      <c r="S952" s="151"/>
      <c r="T952" s="151"/>
      <c r="U952" s="151"/>
      <c r="V952" s="151"/>
      <c r="W952" s="151"/>
      <c r="X952" s="151"/>
      <c r="Y952" s="151"/>
      <c r="Z952" s="151"/>
      <c r="AA952" s="151"/>
      <c r="AB952" s="151"/>
      <c r="AC952" s="151"/>
      <c r="AD952" s="151"/>
      <c r="AE952" s="151"/>
      <c r="AF952" s="151"/>
      <c r="AG952" s="151"/>
      <c r="AH952" s="151"/>
      <c r="AI952" s="151"/>
      <c r="AJ952" s="151"/>
      <c r="AK952" s="151"/>
      <c r="AY952" s="151"/>
      <c r="AZ952" s="151"/>
      <c r="BA952" s="151"/>
      <c r="BB952" s="151"/>
    </row>
    <row r="953" ht="15.75" customHeight="1">
      <c r="B953" s="151"/>
      <c r="C953" s="151"/>
      <c r="D953" s="151"/>
      <c r="E953" s="151"/>
      <c r="F953" s="151"/>
      <c r="G953" s="151"/>
      <c r="H953" s="151"/>
      <c r="I953" s="151"/>
      <c r="J953" s="151"/>
      <c r="K953" s="151"/>
      <c r="L953" s="151"/>
      <c r="M953" s="151"/>
      <c r="N953" s="151"/>
      <c r="O953" s="151"/>
      <c r="P953" s="151"/>
      <c r="Q953" s="151"/>
      <c r="R953" s="151"/>
      <c r="S953" s="151"/>
      <c r="T953" s="151"/>
      <c r="U953" s="151"/>
      <c r="V953" s="151"/>
      <c r="W953" s="151"/>
      <c r="X953" s="151"/>
      <c r="Y953" s="151"/>
      <c r="Z953" s="151"/>
      <c r="AA953" s="151"/>
      <c r="AB953" s="151"/>
      <c r="AC953" s="151"/>
      <c r="AD953" s="151"/>
      <c r="AE953" s="151"/>
      <c r="AF953" s="151"/>
      <c r="AG953" s="151"/>
      <c r="AH953" s="151"/>
      <c r="AI953" s="151"/>
      <c r="AJ953" s="151"/>
      <c r="AK953" s="151"/>
      <c r="AY953" s="151"/>
      <c r="AZ953" s="151"/>
      <c r="BA953" s="151"/>
      <c r="BB953" s="151"/>
    </row>
    <row r="954" ht="15.75" customHeight="1">
      <c r="B954" s="151"/>
      <c r="C954" s="151"/>
      <c r="D954" s="151"/>
      <c r="E954" s="151"/>
      <c r="F954" s="151"/>
      <c r="G954" s="151"/>
      <c r="H954" s="151"/>
      <c r="I954" s="151"/>
      <c r="J954" s="151"/>
      <c r="K954" s="151"/>
      <c r="L954" s="151"/>
      <c r="M954" s="151"/>
      <c r="N954" s="151"/>
      <c r="O954" s="151"/>
      <c r="P954" s="151"/>
      <c r="Q954" s="151"/>
      <c r="R954" s="151"/>
      <c r="S954" s="151"/>
      <c r="T954" s="151"/>
      <c r="U954" s="151"/>
      <c r="V954" s="151"/>
      <c r="W954" s="151"/>
      <c r="X954" s="151"/>
      <c r="Y954" s="151"/>
      <c r="Z954" s="151"/>
      <c r="AA954" s="151"/>
      <c r="AB954" s="151"/>
      <c r="AC954" s="151"/>
      <c r="AD954" s="151"/>
      <c r="AE954" s="151"/>
      <c r="AF954" s="151"/>
      <c r="AG954" s="151"/>
      <c r="AH954" s="151"/>
      <c r="AI954" s="151"/>
      <c r="AJ954" s="151"/>
      <c r="AK954" s="151"/>
      <c r="AY954" s="151"/>
      <c r="AZ954" s="151"/>
      <c r="BA954" s="151"/>
      <c r="BB954" s="151"/>
    </row>
    <row r="955" ht="15.75" customHeight="1">
      <c r="B955" s="151"/>
      <c r="C955" s="151"/>
      <c r="D955" s="151"/>
      <c r="E955" s="151"/>
      <c r="F955" s="151"/>
      <c r="G955" s="151"/>
      <c r="H955" s="151"/>
      <c r="I955" s="151"/>
      <c r="J955" s="151"/>
      <c r="K955" s="151"/>
      <c r="L955" s="151"/>
      <c r="M955" s="151"/>
      <c r="N955" s="151"/>
      <c r="O955" s="151"/>
      <c r="P955" s="151"/>
      <c r="Q955" s="151"/>
      <c r="R955" s="151"/>
      <c r="S955" s="151"/>
      <c r="T955" s="151"/>
      <c r="U955" s="151"/>
      <c r="V955" s="151"/>
      <c r="W955" s="151"/>
      <c r="X955" s="151"/>
      <c r="Y955" s="151"/>
      <c r="Z955" s="151"/>
      <c r="AA955" s="151"/>
      <c r="AB955" s="151"/>
      <c r="AC955" s="151"/>
      <c r="AD955" s="151"/>
      <c r="AE955" s="151"/>
      <c r="AF955" s="151"/>
      <c r="AG955" s="151"/>
      <c r="AH955" s="151"/>
      <c r="AI955" s="151"/>
      <c r="AJ955" s="151"/>
      <c r="AK955" s="151"/>
      <c r="AY955" s="151"/>
      <c r="AZ955" s="151"/>
      <c r="BA955" s="151"/>
      <c r="BB955" s="151"/>
    </row>
    <row r="956" ht="15.75" customHeight="1">
      <c r="B956" s="151"/>
      <c r="C956" s="151"/>
      <c r="D956" s="151"/>
      <c r="E956" s="151"/>
      <c r="F956" s="151"/>
      <c r="G956" s="151"/>
      <c r="H956" s="151"/>
      <c r="I956" s="151"/>
      <c r="J956" s="151"/>
      <c r="K956" s="151"/>
      <c r="L956" s="151"/>
      <c r="M956" s="151"/>
      <c r="N956" s="151"/>
      <c r="O956" s="151"/>
      <c r="P956" s="151"/>
      <c r="Q956" s="151"/>
      <c r="R956" s="151"/>
      <c r="S956" s="151"/>
      <c r="T956" s="151"/>
      <c r="U956" s="151"/>
      <c r="V956" s="151"/>
      <c r="W956" s="151"/>
      <c r="X956" s="151"/>
      <c r="Y956" s="151"/>
      <c r="Z956" s="151"/>
      <c r="AA956" s="151"/>
      <c r="AB956" s="151"/>
      <c r="AC956" s="151"/>
      <c r="AD956" s="151"/>
      <c r="AE956" s="151"/>
      <c r="AF956" s="151"/>
      <c r="AG956" s="151"/>
      <c r="AH956" s="151"/>
      <c r="AI956" s="151"/>
      <c r="AJ956" s="151"/>
      <c r="AK956" s="151"/>
      <c r="AY956" s="151"/>
      <c r="AZ956" s="151"/>
      <c r="BA956" s="151"/>
      <c r="BB956" s="151"/>
    </row>
    <row r="957" ht="15.75" customHeight="1">
      <c r="B957" s="151"/>
      <c r="C957" s="151"/>
      <c r="D957" s="151"/>
      <c r="E957" s="151"/>
      <c r="F957" s="151"/>
      <c r="G957" s="151"/>
      <c r="H957" s="151"/>
      <c r="I957" s="151"/>
      <c r="J957" s="151"/>
      <c r="K957" s="151"/>
      <c r="L957" s="151"/>
      <c r="M957" s="151"/>
      <c r="N957" s="151"/>
      <c r="O957" s="151"/>
      <c r="P957" s="151"/>
      <c r="Q957" s="151"/>
      <c r="R957" s="151"/>
      <c r="S957" s="151"/>
      <c r="T957" s="151"/>
      <c r="U957" s="151"/>
      <c r="V957" s="151"/>
      <c r="W957" s="151"/>
      <c r="X957" s="151"/>
      <c r="Y957" s="151"/>
      <c r="Z957" s="151"/>
      <c r="AA957" s="151"/>
      <c r="AB957" s="151"/>
      <c r="AC957" s="151"/>
      <c r="AD957" s="151"/>
      <c r="AE957" s="151"/>
      <c r="AF957" s="151"/>
      <c r="AG957" s="151"/>
      <c r="AH957" s="151"/>
      <c r="AI957" s="151"/>
      <c r="AJ957" s="151"/>
      <c r="AK957" s="151"/>
      <c r="AY957" s="151"/>
      <c r="AZ957" s="151"/>
      <c r="BA957" s="151"/>
      <c r="BB957" s="151"/>
    </row>
    <row r="958" ht="15.75" customHeight="1">
      <c r="B958" s="151"/>
      <c r="C958" s="151"/>
      <c r="D958" s="151"/>
      <c r="E958" s="151"/>
      <c r="F958" s="151"/>
      <c r="G958" s="151"/>
      <c r="H958" s="151"/>
      <c r="I958" s="151"/>
      <c r="J958" s="151"/>
      <c r="K958" s="151"/>
      <c r="L958" s="151"/>
      <c r="M958" s="151"/>
      <c r="N958" s="151"/>
      <c r="O958" s="151"/>
      <c r="P958" s="151"/>
      <c r="Q958" s="151"/>
      <c r="R958" s="151"/>
      <c r="S958" s="151"/>
      <c r="T958" s="151"/>
      <c r="U958" s="151"/>
      <c r="V958" s="151"/>
      <c r="W958" s="151"/>
      <c r="X958" s="151"/>
      <c r="Y958" s="151"/>
      <c r="Z958" s="151"/>
      <c r="AA958" s="151"/>
      <c r="AB958" s="151"/>
      <c r="AC958" s="151"/>
      <c r="AD958" s="151"/>
      <c r="AE958" s="151"/>
      <c r="AF958" s="151"/>
      <c r="AG958" s="151"/>
      <c r="AH958" s="151"/>
      <c r="AI958" s="151"/>
      <c r="AJ958" s="151"/>
      <c r="AK958" s="151"/>
      <c r="AY958" s="151"/>
      <c r="AZ958" s="151"/>
      <c r="BA958" s="151"/>
      <c r="BB958" s="151"/>
    </row>
    <row r="959" ht="15.75" customHeight="1">
      <c r="B959" s="151"/>
      <c r="C959" s="151"/>
      <c r="D959" s="151"/>
      <c r="E959" s="151"/>
      <c r="F959" s="151"/>
      <c r="G959" s="151"/>
      <c r="H959" s="151"/>
      <c r="I959" s="151"/>
      <c r="J959" s="151"/>
      <c r="K959" s="151"/>
      <c r="L959" s="151"/>
      <c r="M959" s="151"/>
      <c r="N959" s="151"/>
      <c r="O959" s="151"/>
      <c r="P959" s="151"/>
      <c r="Q959" s="151"/>
      <c r="R959" s="151"/>
      <c r="S959" s="151"/>
      <c r="T959" s="151"/>
      <c r="U959" s="151"/>
      <c r="V959" s="151"/>
      <c r="W959" s="151"/>
      <c r="X959" s="151"/>
      <c r="Y959" s="151"/>
      <c r="Z959" s="151"/>
      <c r="AA959" s="151"/>
      <c r="AB959" s="151"/>
      <c r="AC959" s="151"/>
      <c r="AD959" s="151"/>
      <c r="AE959" s="151"/>
      <c r="AF959" s="151"/>
      <c r="AG959" s="151"/>
      <c r="AH959" s="151"/>
      <c r="AI959" s="151"/>
      <c r="AJ959" s="151"/>
      <c r="AK959" s="151"/>
      <c r="AY959" s="151"/>
      <c r="AZ959" s="151"/>
      <c r="BA959" s="151"/>
      <c r="BB959" s="151"/>
    </row>
    <row r="960" ht="15.75" customHeight="1">
      <c r="B960" s="151"/>
      <c r="C960" s="151"/>
      <c r="D960" s="151"/>
      <c r="E960" s="151"/>
      <c r="F960" s="151"/>
      <c r="G960" s="151"/>
      <c r="H960" s="151"/>
      <c r="I960" s="151"/>
      <c r="J960" s="151"/>
      <c r="K960" s="151"/>
      <c r="L960" s="151"/>
      <c r="M960" s="151"/>
      <c r="N960" s="151"/>
      <c r="O960" s="151"/>
      <c r="P960" s="151"/>
      <c r="Q960" s="151"/>
      <c r="R960" s="151"/>
      <c r="S960" s="151"/>
      <c r="T960" s="151"/>
      <c r="U960" s="151"/>
      <c r="V960" s="151"/>
      <c r="W960" s="151"/>
      <c r="X960" s="151"/>
      <c r="Y960" s="151"/>
      <c r="Z960" s="151"/>
      <c r="AA960" s="151"/>
      <c r="AB960" s="151"/>
      <c r="AC960" s="151"/>
      <c r="AD960" s="151"/>
      <c r="AE960" s="151"/>
      <c r="AF960" s="151"/>
      <c r="AG960" s="151"/>
      <c r="AH960" s="151"/>
      <c r="AI960" s="151"/>
      <c r="AJ960" s="151"/>
      <c r="AK960" s="151"/>
      <c r="AY960" s="151"/>
      <c r="AZ960" s="151"/>
      <c r="BA960" s="151"/>
      <c r="BB960" s="151"/>
    </row>
    <row r="961" ht="15.75" customHeight="1">
      <c r="B961" s="151"/>
      <c r="C961" s="151"/>
      <c r="D961" s="151"/>
      <c r="E961" s="151"/>
      <c r="F961" s="151"/>
      <c r="G961" s="151"/>
      <c r="H961" s="151"/>
      <c r="I961" s="151"/>
      <c r="J961" s="151"/>
      <c r="K961" s="151"/>
      <c r="L961" s="151"/>
      <c r="M961" s="151"/>
      <c r="N961" s="151"/>
      <c r="O961" s="151"/>
      <c r="P961" s="151"/>
      <c r="Q961" s="151"/>
      <c r="R961" s="151"/>
      <c r="S961" s="151"/>
      <c r="T961" s="151"/>
      <c r="U961" s="151"/>
      <c r="V961" s="151"/>
      <c r="W961" s="151"/>
      <c r="X961" s="151"/>
      <c r="Y961" s="151"/>
      <c r="Z961" s="151"/>
      <c r="AA961" s="151"/>
      <c r="AB961" s="151"/>
      <c r="AC961" s="151"/>
      <c r="AD961" s="151"/>
      <c r="AE961" s="151"/>
      <c r="AF961" s="151"/>
      <c r="AG961" s="151"/>
      <c r="AH961" s="151"/>
      <c r="AI961" s="151"/>
      <c r="AJ961" s="151"/>
      <c r="AK961" s="151"/>
      <c r="AY961" s="151"/>
      <c r="AZ961" s="151"/>
      <c r="BA961" s="151"/>
      <c r="BB961" s="151"/>
    </row>
    <row r="962" ht="15.75" customHeight="1">
      <c r="B962" s="151"/>
      <c r="C962" s="151"/>
      <c r="D962" s="151"/>
      <c r="E962" s="151"/>
      <c r="F962" s="151"/>
      <c r="G962" s="151"/>
      <c r="H962" s="151"/>
      <c r="I962" s="151"/>
      <c r="J962" s="151"/>
      <c r="K962" s="151"/>
      <c r="L962" s="151"/>
      <c r="M962" s="151"/>
      <c r="N962" s="151"/>
      <c r="O962" s="151"/>
      <c r="P962" s="151"/>
      <c r="Q962" s="151"/>
      <c r="R962" s="151"/>
      <c r="S962" s="151"/>
      <c r="T962" s="151"/>
      <c r="U962" s="151"/>
      <c r="V962" s="151"/>
      <c r="W962" s="151"/>
      <c r="X962" s="151"/>
      <c r="Y962" s="151"/>
      <c r="Z962" s="151"/>
      <c r="AA962" s="151"/>
      <c r="AB962" s="151"/>
      <c r="AC962" s="151"/>
      <c r="AD962" s="151"/>
      <c r="AE962" s="151"/>
      <c r="AF962" s="151"/>
      <c r="AG962" s="151"/>
      <c r="AH962" s="151"/>
      <c r="AI962" s="151"/>
      <c r="AJ962" s="151"/>
      <c r="AK962" s="151"/>
      <c r="AY962" s="151"/>
      <c r="AZ962" s="151"/>
      <c r="BA962" s="151"/>
      <c r="BB962" s="151"/>
    </row>
    <row r="963" ht="15.75" customHeight="1">
      <c r="B963" s="151"/>
      <c r="C963" s="151"/>
      <c r="D963" s="151"/>
      <c r="E963" s="151"/>
      <c r="F963" s="151"/>
      <c r="G963" s="151"/>
      <c r="H963" s="151"/>
      <c r="I963" s="151"/>
      <c r="J963" s="151"/>
      <c r="K963" s="151"/>
      <c r="L963" s="151"/>
      <c r="M963" s="151"/>
      <c r="N963" s="151"/>
      <c r="O963" s="151"/>
      <c r="P963" s="151"/>
      <c r="Q963" s="151"/>
      <c r="R963" s="151"/>
      <c r="S963" s="151"/>
      <c r="T963" s="151"/>
      <c r="U963" s="151"/>
      <c r="V963" s="151"/>
      <c r="W963" s="151"/>
      <c r="X963" s="151"/>
      <c r="Y963" s="151"/>
      <c r="Z963" s="151"/>
      <c r="AA963" s="151"/>
      <c r="AB963" s="151"/>
      <c r="AC963" s="151"/>
      <c r="AD963" s="151"/>
      <c r="AE963" s="151"/>
      <c r="AF963" s="151"/>
      <c r="AG963" s="151"/>
      <c r="AH963" s="151"/>
      <c r="AI963" s="151"/>
      <c r="AJ963" s="151"/>
      <c r="AK963" s="151"/>
      <c r="AY963" s="151"/>
      <c r="AZ963" s="151"/>
      <c r="BA963" s="151"/>
      <c r="BB963" s="151"/>
    </row>
    <row r="964" ht="15.75" customHeight="1">
      <c r="B964" s="151"/>
      <c r="C964" s="151"/>
      <c r="D964" s="151"/>
      <c r="E964" s="151"/>
      <c r="F964" s="151"/>
      <c r="G964" s="151"/>
      <c r="H964" s="151"/>
      <c r="I964" s="151"/>
      <c r="J964" s="151"/>
      <c r="K964" s="151"/>
      <c r="L964" s="151"/>
      <c r="M964" s="151"/>
      <c r="N964" s="151"/>
      <c r="O964" s="151"/>
      <c r="P964" s="151"/>
      <c r="Q964" s="151"/>
      <c r="R964" s="151"/>
      <c r="S964" s="151"/>
      <c r="T964" s="151"/>
      <c r="U964" s="151"/>
      <c r="V964" s="151"/>
      <c r="W964" s="151"/>
      <c r="X964" s="151"/>
      <c r="Y964" s="151"/>
      <c r="Z964" s="151"/>
      <c r="AA964" s="151"/>
      <c r="AB964" s="151"/>
      <c r="AC964" s="151"/>
      <c r="AD964" s="151"/>
      <c r="AE964" s="151"/>
      <c r="AF964" s="151"/>
      <c r="AG964" s="151"/>
      <c r="AH964" s="151"/>
      <c r="AI964" s="151"/>
      <c r="AJ964" s="151"/>
      <c r="AK964" s="151"/>
      <c r="AY964" s="151"/>
      <c r="AZ964" s="151"/>
      <c r="BA964" s="151"/>
      <c r="BB964" s="151"/>
    </row>
    <row r="965" ht="15.75" customHeight="1">
      <c r="B965" s="151"/>
      <c r="C965" s="151"/>
      <c r="D965" s="151"/>
      <c r="E965" s="151"/>
      <c r="F965" s="151"/>
      <c r="G965" s="151"/>
      <c r="H965" s="151"/>
      <c r="I965" s="151"/>
      <c r="J965" s="151"/>
      <c r="K965" s="151"/>
      <c r="L965" s="151"/>
      <c r="M965" s="151"/>
      <c r="N965" s="151"/>
      <c r="O965" s="151"/>
      <c r="P965" s="151"/>
      <c r="Q965" s="151"/>
      <c r="R965" s="151"/>
      <c r="S965" s="151"/>
      <c r="T965" s="151"/>
      <c r="U965" s="151"/>
      <c r="V965" s="151"/>
      <c r="W965" s="151"/>
      <c r="X965" s="151"/>
      <c r="Y965" s="151"/>
      <c r="Z965" s="151"/>
      <c r="AA965" s="151"/>
      <c r="AB965" s="151"/>
      <c r="AC965" s="151"/>
      <c r="AD965" s="151"/>
      <c r="AE965" s="151"/>
      <c r="AF965" s="151"/>
      <c r="AG965" s="151"/>
      <c r="AH965" s="151"/>
      <c r="AI965" s="151"/>
      <c r="AJ965" s="151"/>
      <c r="AK965" s="151"/>
      <c r="AY965" s="151"/>
      <c r="AZ965" s="151"/>
      <c r="BA965" s="151"/>
      <c r="BB965" s="151"/>
    </row>
    <row r="966" ht="15.75" customHeight="1">
      <c r="B966" s="151"/>
      <c r="C966" s="151"/>
      <c r="D966" s="151"/>
      <c r="E966" s="151"/>
      <c r="F966" s="151"/>
      <c r="G966" s="151"/>
      <c r="H966" s="151"/>
      <c r="I966" s="151"/>
      <c r="J966" s="151"/>
      <c r="K966" s="151"/>
      <c r="L966" s="151"/>
      <c r="M966" s="151"/>
      <c r="N966" s="151"/>
      <c r="O966" s="151"/>
      <c r="P966" s="151"/>
      <c r="Q966" s="151"/>
      <c r="R966" s="151"/>
      <c r="S966" s="151"/>
      <c r="T966" s="151"/>
      <c r="U966" s="151"/>
      <c r="V966" s="151"/>
      <c r="W966" s="151"/>
      <c r="X966" s="151"/>
      <c r="Y966" s="151"/>
      <c r="Z966" s="151"/>
      <c r="AA966" s="151"/>
      <c r="AB966" s="151"/>
      <c r="AC966" s="151"/>
      <c r="AD966" s="151"/>
      <c r="AE966" s="151"/>
      <c r="AF966" s="151"/>
      <c r="AG966" s="151"/>
      <c r="AH966" s="151"/>
      <c r="AI966" s="151"/>
      <c r="AJ966" s="151"/>
      <c r="AK966" s="151"/>
      <c r="AY966" s="151"/>
      <c r="AZ966" s="151"/>
      <c r="BA966" s="151"/>
      <c r="BB966" s="151"/>
    </row>
    <row r="967" ht="15.75" customHeight="1">
      <c r="B967" s="151"/>
      <c r="C967" s="151"/>
      <c r="D967" s="151"/>
      <c r="E967" s="151"/>
      <c r="F967" s="151"/>
      <c r="G967" s="151"/>
      <c r="H967" s="151"/>
      <c r="I967" s="151"/>
      <c r="J967" s="151"/>
      <c r="K967" s="151"/>
      <c r="L967" s="151"/>
      <c r="M967" s="151"/>
      <c r="N967" s="151"/>
      <c r="O967" s="151"/>
      <c r="P967" s="151"/>
      <c r="Q967" s="151"/>
      <c r="R967" s="151"/>
      <c r="S967" s="151"/>
      <c r="T967" s="151"/>
      <c r="U967" s="151"/>
      <c r="V967" s="151"/>
      <c r="W967" s="151"/>
      <c r="X967" s="151"/>
      <c r="Y967" s="151"/>
      <c r="Z967" s="151"/>
      <c r="AA967" s="151"/>
      <c r="AB967" s="151"/>
      <c r="AC967" s="151"/>
      <c r="AD967" s="151"/>
      <c r="AE967" s="151"/>
      <c r="AF967" s="151"/>
      <c r="AG967" s="151"/>
      <c r="AH967" s="151"/>
      <c r="AI967" s="151"/>
      <c r="AJ967" s="151"/>
      <c r="AK967" s="151"/>
      <c r="AY967" s="151"/>
      <c r="AZ967" s="151"/>
      <c r="BA967" s="151"/>
      <c r="BB967" s="151"/>
    </row>
    <row r="968" ht="15.75" customHeight="1">
      <c r="B968" s="151"/>
      <c r="C968" s="151"/>
      <c r="D968" s="151"/>
      <c r="E968" s="151"/>
      <c r="F968" s="151"/>
      <c r="G968" s="151"/>
      <c r="H968" s="151"/>
      <c r="I968" s="151"/>
      <c r="J968" s="151"/>
      <c r="K968" s="151"/>
      <c r="L968" s="151"/>
      <c r="M968" s="151"/>
      <c r="N968" s="151"/>
      <c r="O968" s="151"/>
      <c r="P968" s="151"/>
      <c r="Q968" s="151"/>
      <c r="R968" s="151"/>
      <c r="S968" s="151"/>
      <c r="T968" s="151"/>
      <c r="U968" s="151"/>
      <c r="V968" s="151"/>
      <c r="W968" s="151"/>
      <c r="X968" s="151"/>
      <c r="Y968" s="151"/>
      <c r="Z968" s="151"/>
      <c r="AA968" s="151"/>
      <c r="AB968" s="151"/>
      <c r="AC968" s="151"/>
      <c r="AD968" s="151"/>
      <c r="AE968" s="151"/>
      <c r="AF968" s="151"/>
      <c r="AG968" s="151"/>
      <c r="AH968" s="151"/>
      <c r="AI968" s="151"/>
      <c r="AJ968" s="151"/>
      <c r="AK968" s="151"/>
      <c r="AY968" s="151"/>
      <c r="AZ968" s="151"/>
      <c r="BA968" s="151"/>
      <c r="BB968" s="151"/>
    </row>
    <row r="969" ht="15.75" customHeight="1">
      <c r="B969" s="151"/>
      <c r="C969" s="151"/>
      <c r="D969" s="151"/>
      <c r="E969" s="151"/>
      <c r="F969" s="151"/>
      <c r="G969" s="151"/>
      <c r="H969" s="151"/>
      <c r="I969" s="151"/>
      <c r="J969" s="151"/>
      <c r="K969" s="151"/>
      <c r="L969" s="151"/>
      <c r="M969" s="151"/>
      <c r="N969" s="151"/>
      <c r="O969" s="151"/>
      <c r="P969" s="151"/>
      <c r="Q969" s="151"/>
      <c r="R969" s="151"/>
      <c r="S969" s="151"/>
      <c r="T969" s="151"/>
      <c r="U969" s="151"/>
      <c r="V969" s="151"/>
      <c r="W969" s="151"/>
      <c r="X969" s="151"/>
      <c r="Y969" s="151"/>
      <c r="Z969" s="151"/>
      <c r="AA969" s="151"/>
      <c r="AB969" s="151"/>
      <c r="AC969" s="151"/>
      <c r="AD969" s="151"/>
      <c r="AE969" s="151"/>
      <c r="AF969" s="151"/>
      <c r="AG969" s="151"/>
      <c r="AH969" s="151"/>
      <c r="AI969" s="151"/>
      <c r="AJ969" s="151"/>
      <c r="AK969" s="151"/>
      <c r="AY969" s="151"/>
      <c r="AZ969" s="151"/>
      <c r="BA969" s="151"/>
      <c r="BB969" s="151"/>
    </row>
    <row r="970" ht="15.75" customHeight="1">
      <c r="B970" s="151"/>
      <c r="C970" s="151"/>
      <c r="D970" s="151"/>
      <c r="E970" s="151"/>
      <c r="F970" s="151"/>
      <c r="G970" s="151"/>
      <c r="H970" s="151"/>
      <c r="I970" s="151"/>
      <c r="J970" s="151"/>
      <c r="K970" s="151"/>
      <c r="L970" s="151"/>
      <c r="M970" s="151"/>
      <c r="N970" s="151"/>
      <c r="O970" s="151"/>
      <c r="P970" s="151"/>
      <c r="Q970" s="151"/>
      <c r="R970" s="151"/>
      <c r="S970" s="151"/>
      <c r="T970" s="151"/>
      <c r="U970" s="151"/>
      <c r="V970" s="151"/>
      <c r="W970" s="151"/>
      <c r="X970" s="151"/>
      <c r="Y970" s="151"/>
      <c r="Z970" s="151"/>
      <c r="AA970" s="151"/>
      <c r="AB970" s="151"/>
      <c r="AC970" s="151"/>
      <c r="AD970" s="151"/>
      <c r="AE970" s="151"/>
      <c r="AF970" s="151"/>
      <c r="AG970" s="151"/>
      <c r="AH970" s="151"/>
      <c r="AI970" s="151"/>
      <c r="AJ970" s="151"/>
      <c r="AK970" s="151"/>
      <c r="AY970" s="151"/>
      <c r="AZ970" s="151"/>
      <c r="BA970" s="151"/>
      <c r="BB970" s="151"/>
    </row>
    <row r="971" ht="15.75" customHeight="1">
      <c r="B971" s="151"/>
      <c r="C971" s="151"/>
      <c r="D971" s="151"/>
      <c r="E971" s="151"/>
      <c r="F971" s="151"/>
      <c r="G971" s="151"/>
      <c r="H971" s="151"/>
      <c r="I971" s="151"/>
      <c r="J971" s="151"/>
      <c r="K971" s="151"/>
      <c r="L971" s="151"/>
      <c r="M971" s="151"/>
      <c r="N971" s="151"/>
      <c r="O971" s="151"/>
      <c r="P971" s="151"/>
      <c r="Q971" s="151"/>
      <c r="R971" s="151"/>
      <c r="S971" s="151"/>
      <c r="T971" s="151"/>
      <c r="U971" s="151"/>
      <c r="V971" s="151"/>
      <c r="W971" s="151"/>
      <c r="X971" s="151"/>
      <c r="Y971" s="151"/>
      <c r="Z971" s="151"/>
      <c r="AA971" s="151"/>
      <c r="AB971" s="151"/>
      <c r="AC971" s="151"/>
      <c r="AD971" s="151"/>
      <c r="AE971" s="151"/>
      <c r="AF971" s="151"/>
      <c r="AG971" s="151"/>
      <c r="AH971" s="151"/>
      <c r="AI971" s="151"/>
      <c r="AJ971" s="151"/>
      <c r="AK971" s="151"/>
      <c r="AY971" s="151"/>
      <c r="AZ971" s="151"/>
      <c r="BA971" s="151"/>
      <c r="BB971" s="151"/>
    </row>
    <row r="972" ht="15.75" customHeight="1">
      <c r="B972" s="151"/>
      <c r="C972" s="151"/>
      <c r="D972" s="151"/>
      <c r="E972" s="151"/>
      <c r="F972" s="151"/>
      <c r="G972" s="151"/>
      <c r="H972" s="151"/>
      <c r="I972" s="151"/>
      <c r="J972" s="151"/>
      <c r="K972" s="151"/>
      <c r="L972" s="151"/>
      <c r="M972" s="151"/>
      <c r="N972" s="151"/>
      <c r="O972" s="151"/>
      <c r="P972" s="151"/>
      <c r="Q972" s="151"/>
      <c r="R972" s="151"/>
      <c r="S972" s="151"/>
      <c r="T972" s="151"/>
      <c r="U972" s="151"/>
      <c r="V972" s="151"/>
      <c r="W972" s="151"/>
      <c r="X972" s="151"/>
      <c r="Y972" s="151"/>
      <c r="Z972" s="151"/>
      <c r="AA972" s="151"/>
      <c r="AB972" s="151"/>
      <c r="AC972" s="151"/>
      <c r="AD972" s="151"/>
      <c r="AE972" s="151"/>
      <c r="AF972" s="151"/>
      <c r="AG972" s="151"/>
      <c r="AH972" s="151"/>
      <c r="AI972" s="151"/>
      <c r="AJ972" s="151"/>
      <c r="AK972" s="151"/>
      <c r="AY972" s="151"/>
      <c r="AZ972" s="151"/>
      <c r="BA972" s="151"/>
      <c r="BB972" s="151"/>
    </row>
    <row r="973" ht="15.75" customHeight="1">
      <c r="B973" s="151"/>
      <c r="C973" s="151"/>
      <c r="D973" s="151"/>
      <c r="E973" s="151"/>
      <c r="F973" s="151"/>
      <c r="G973" s="151"/>
      <c r="H973" s="151"/>
      <c r="I973" s="151"/>
      <c r="J973" s="151"/>
      <c r="K973" s="151"/>
      <c r="L973" s="151"/>
      <c r="M973" s="151"/>
      <c r="N973" s="151"/>
      <c r="O973" s="151"/>
      <c r="P973" s="151"/>
      <c r="Q973" s="151"/>
      <c r="R973" s="151"/>
      <c r="S973" s="151"/>
      <c r="T973" s="151"/>
      <c r="U973" s="151"/>
      <c r="V973" s="151"/>
      <c r="W973" s="151"/>
      <c r="X973" s="151"/>
      <c r="Y973" s="151"/>
      <c r="Z973" s="151"/>
      <c r="AA973" s="151"/>
      <c r="AB973" s="151"/>
      <c r="AC973" s="151"/>
      <c r="AD973" s="151"/>
      <c r="AE973" s="151"/>
      <c r="AF973" s="151"/>
      <c r="AG973" s="151"/>
      <c r="AH973" s="151"/>
      <c r="AI973" s="151"/>
      <c r="AJ973" s="151"/>
      <c r="AK973" s="151"/>
      <c r="AY973" s="151"/>
      <c r="AZ973" s="151"/>
      <c r="BA973" s="151"/>
      <c r="BB973" s="151"/>
    </row>
    <row r="974" ht="15.75" customHeight="1">
      <c r="B974" s="151"/>
      <c r="C974" s="151"/>
      <c r="D974" s="151"/>
      <c r="E974" s="151"/>
      <c r="F974" s="151"/>
      <c r="G974" s="151"/>
      <c r="H974" s="151"/>
      <c r="I974" s="151"/>
      <c r="J974" s="151"/>
      <c r="K974" s="151"/>
      <c r="L974" s="151"/>
      <c r="M974" s="151"/>
      <c r="N974" s="151"/>
      <c r="O974" s="151"/>
      <c r="P974" s="151"/>
      <c r="Q974" s="151"/>
      <c r="R974" s="151"/>
      <c r="S974" s="151"/>
      <c r="T974" s="151"/>
      <c r="U974" s="151"/>
      <c r="V974" s="151"/>
      <c r="W974" s="151"/>
      <c r="X974" s="151"/>
      <c r="Y974" s="151"/>
      <c r="Z974" s="151"/>
      <c r="AA974" s="151"/>
      <c r="AB974" s="151"/>
      <c r="AC974" s="151"/>
      <c r="AD974" s="151"/>
      <c r="AE974" s="151"/>
      <c r="AF974" s="151"/>
      <c r="AG974" s="151"/>
      <c r="AH974" s="151"/>
      <c r="AI974" s="151"/>
      <c r="AJ974" s="151"/>
      <c r="AK974" s="151"/>
      <c r="AY974" s="151"/>
      <c r="AZ974" s="151"/>
      <c r="BA974" s="151"/>
      <c r="BB974" s="151"/>
    </row>
    <row r="975" ht="15.75" customHeight="1">
      <c r="B975" s="151"/>
      <c r="C975" s="151"/>
      <c r="D975" s="151"/>
      <c r="E975" s="151"/>
      <c r="F975" s="151"/>
      <c r="G975" s="151"/>
      <c r="H975" s="151"/>
      <c r="I975" s="151"/>
      <c r="J975" s="151"/>
      <c r="K975" s="151"/>
      <c r="L975" s="151"/>
      <c r="M975" s="151"/>
      <c r="N975" s="151"/>
      <c r="O975" s="151"/>
      <c r="P975" s="151"/>
      <c r="Q975" s="151"/>
      <c r="R975" s="151"/>
      <c r="S975" s="151"/>
      <c r="T975" s="151"/>
      <c r="U975" s="151"/>
      <c r="V975" s="151"/>
      <c r="W975" s="151"/>
      <c r="X975" s="151"/>
      <c r="Y975" s="151"/>
      <c r="Z975" s="151"/>
      <c r="AA975" s="151"/>
      <c r="AB975" s="151"/>
      <c r="AC975" s="151"/>
      <c r="AD975" s="151"/>
      <c r="AE975" s="151"/>
      <c r="AF975" s="151"/>
      <c r="AG975" s="151"/>
      <c r="AH975" s="151"/>
      <c r="AI975" s="151"/>
      <c r="AJ975" s="151"/>
      <c r="AK975" s="151"/>
      <c r="AY975" s="151"/>
      <c r="AZ975" s="151"/>
      <c r="BA975" s="151"/>
      <c r="BB975" s="151"/>
    </row>
    <row r="976" ht="15.75" customHeight="1">
      <c r="B976" s="151"/>
      <c r="C976" s="151"/>
      <c r="D976" s="151"/>
      <c r="E976" s="151"/>
      <c r="F976" s="151"/>
      <c r="G976" s="151"/>
      <c r="H976" s="151"/>
      <c r="I976" s="151"/>
      <c r="J976" s="151"/>
      <c r="K976" s="151"/>
      <c r="L976" s="151"/>
      <c r="M976" s="151"/>
      <c r="N976" s="151"/>
      <c r="O976" s="151"/>
      <c r="P976" s="151"/>
      <c r="Q976" s="151"/>
      <c r="R976" s="151"/>
      <c r="S976" s="151"/>
      <c r="T976" s="151"/>
      <c r="U976" s="151"/>
      <c r="V976" s="151"/>
      <c r="W976" s="151"/>
      <c r="X976" s="151"/>
      <c r="Y976" s="151"/>
      <c r="Z976" s="151"/>
      <c r="AA976" s="151"/>
      <c r="AB976" s="151"/>
      <c r="AC976" s="151"/>
      <c r="AD976" s="151"/>
      <c r="AE976" s="151"/>
      <c r="AF976" s="151"/>
      <c r="AG976" s="151"/>
      <c r="AH976" s="151"/>
      <c r="AI976" s="151"/>
      <c r="AJ976" s="151"/>
      <c r="AK976" s="151"/>
      <c r="AY976" s="151"/>
      <c r="AZ976" s="151"/>
      <c r="BA976" s="151"/>
      <c r="BB976" s="151"/>
    </row>
    <row r="977" ht="15.75" customHeight="1">
      <c r="B977" s="151"/>
      <c r="C977" s="151"/>
      <c r="D977" s="151"/>
      <c r="E977" s="151"/>
      <c r="F977" s="151"/>
      <c r="G977" s="151"/>
      <c r="H977" s="151"/>
      <c r="I977" s="151"/>
      <c r="J977" s="151"/>
      <c r="K977" s="151"/>
      <c r="L977" s="151"/>
      <c r="M977" s="151"/>
      <c r="N977" s="151"/>
      <c r="O977" s="151"/>
      <c r="P977" s="151"/>
      <c r="Q977" s="151"/>
      <c r="R977" s="151"/>
      <c r="S977" s="151"/>
      <c r="T977" s="151"/>
      <c r="U977" s="151"/>
      <c r="V977" s="151"/>
      <c r="W977" s="151"/>
      <c r="X977" s="151"/>
      <c r="Y977" s="151"/>
      <c r="Z977" s="151"/>
      <c r="AA977" s="151"/>
      <c r="AB977" s="151"/>
      <c r="AC977" s="151"/>
      <c r="AD977" s="151"/>
      <c r="AE977" s="151"/>
      <c r="AF977" s="151"/>
      <c r="AG977" s="151"/>
      <c r="AH977" s="151"/>
      <c r="AI977" s="151"/>
      <c r="AJ977" s="151"/>
      <c r="AK977" s="151"/>
      <c r="AY977" s="151"/>
      <c r="AZ977" s="151"/>
      <c r="BA977" s="151"/>
      <c r="BB977" s="151"/>
    </row>
    <row r="978" ht="15.75" customHeight="1">
      <c r="B978" s="151"/>
      <c r="C978" s="151"/>
      <c r="D978" s="151"/>
      <c r="E978" s="151"/>
      <c r="F978" s="151"/>
      <c r="G978" s="151"/>
      <c r="H978" s="151"/>
      <c r="I978" s="151"/>
      <c r="J978" s="151"/>
      <c r="K978" s="151"/>
      <c r="L978" s="151"/>
      <c r="M978" s="151"/>
      <c r="N978" s="151"/>
      <c r="O978" s="151"/>
      <c r="P978" s="151"/>
      <c r="Q978" s="151"/>
      <c r="R978" s="151"/>
      <c r="S978" s="151"/>
      <c r="T978" s="151"/>
      <c r="U978" s="151"/>
      <c r="V978" s="151"/>
      <c r="W978" s="151"/>
      <c r="X978" s="151"/>
      <c r="Y978" s="151"/>
      <c r="Z978" s="151"/>
      <c r="AA978" s="151"/>
      <c r="AB978" s="151"/>
      <c r="AC978" s="151"/>
      <c r="AD978" s="151"/>
      <c r="AE978" s="151"/>
      <c r="AF978" s="151"/>
      <c r="AG978" s="151"/>
      <c r="AH978" s="151"/>
      <c r="AI978" s="151"/>
      <c r="AJ978" s="151"/>
      <c r="AK978" s="151"/>
      <c r="AY978" s="151"/>
      <c r="AZ978" s="151"/>
      <c r="BA978" s="151"/>
      <c r="BB978" s="151"/>
    </row>
    <row r="979" ht="15.75" customHeight="1">
      <c r="B979" s="151"/>
      <c r="C979" s="151"/>
      <c r="D979" s="151"/>
      <c r="E979" s="151"/>
      <c r="F979" s="151"/>
      <c r="G979" s="151"/>
      <c r="H979" s="151"/>
      <c r="I979" s="151"/>
      <c r="J979" s="151"/>
      <c r="K979" s="151"/>
      <c r="L979" s="151"/>
      <c r="M979" s="151"/>
      <c r="N979" s="151"/>
      <c r="O979" s="151"/>
      <c r="P979" s="151"/>
      <c r="Q979" s="151"/>
      <c r="R979" s="151"/>
      <c r="S979" s="151"/>
      <c r="T979" s="151"/>
      <c r="U979" s="151"/>
      <c r="V979" s="151"/>
      <c r="W979" s="151"/>
      <c r="X979" s="151"/>
      <c r="Y979" s="151"/>
      <c r="Z979" s="151"/>
      <c r="AA979" s="151"/>
      <c r="AB979" s="151"/>
      <c r="AC979" s="151"/>
      <c r="AD979" s="151"/>
      <c r="AE979" s="151"/>
      <c r="AF979" s="151"/>
      <c r="AG979" s="151"/>
      <c r="AH979" s="151"/>
      <c r="AI979" s="151"/>
      <c r="AJ979" s="151"/>
      <c r="AK979" s="151"/>
      <c r="AY979" s="151"/>
      <c r="AZ979" s="151"/>
      <c r="BA979" s="151"/>
      <c r="BB979" s="151"/>
    </row>
    <row r="980" ht="15.75" customHeight="1">
      <c r="B980" s="151"/>
      <c r="C980" s="151"/>
      <c r="D980" s="151"/>
      <c r="E980" s="151"/>
      <c r="F980" s="151"/>
      <c r="G980" s="151"/>
      <c r="H980" s="151"/>
      <c r="I980" s="151"/>
      <c r="J980" s="151"/>
      <c r="K980" s="151"/>
      <c r="L980" s="151"/>
      <c r="M980" s="151"/>
      <c r="N980" s="151"/>
      <c r="O980" s="151"/>
      <c r="P980" s="151"/>
      <c r="Q980" s="151"/>
      <c r="R980" s="151"/>
      <c r="S980" s="151"/>
      <c r="T980" s="151"/>
      <c r="U980" s="151"/>
      <c r="V980" s="151"/>
      <c r="W980" s="151"/>
      <c r="X980" s="151"/>
      <c r="Y980" s="151"/>
      <c r="Z980" s="151"/>
      <c r="AA980" s="151"/>
      <c r="AB980" s="151"/>
      <c r="AC980" s="151"/>
      <c r="AD980" s="151"/>
      <c r="AE980" s="151"/>
      <c r="AF980" s="151"/>
      <c r="AG980" s="151"/>
      <c r="AH980" s="151"/>
      <c r="AI980" s="151"/>
      <c r="AJ980" s="151"/>
      <c r="AK980" s="151"/>
      <c r="AY980" s="151"/>
      <c r="AZ980" s="151"/>
      <c r="BA980" s="151"/>
      <c r="BB980" s="151"/>
    </row>
    <row r="981" ht="15.75" customHeight="1">
      <c r="B981" s="151"/>
      <c r="C981" s="151"/>
      <c r="D981" s="151"/>
      <c r="E981" s="151"/>
      <c r="F981" s="151"/>
      <c r="G981" s="151"/>
      <c r="H981" s="151"/>
      <c r="I981" s="151"/>
      <c r="J981" s="151"/>
      <c r="K981" s="151"/>
      <c r="L981" s="151"/>
      <c r="M981" s="151"/>
      <c r="N981" s="151"/>
      <c r="O981" s="151"/>
      <c r="P981" s="151"/>
      <c r="Q981" s="151"/>
      <c r="R981" s="151"/>
      <c r="S981" s="151"/>
      <c r="T981" s="151"/>
      <c r="U981" s="151"/>
      <c r="V981" s="151"/>
      <c r="W981" s="151"/>
      <c r="X981" s="151"/>
      <c r="Y981" s="151"/>
      <c r="Z981" s="151"/>
      <c r="AA981" s="151"/>
      <c r="AB981" s="151"/>
      <c r="AC981" s="151"/>
      <c r="AD981" s="151"/>
      <c r="AE981" s="151"/>
      <c r="AF981" s="151"/>
      <c r="AG981" s="151"/>
      <c r="AH981" s="151"/>
      <c r="AI981" s="151"/>
      <c r="AJ981" s="151"/>
      <c r="AK981" s="151"/>
      <c r="AY981" s="151"/>
      <c r="AZ981" s="151"/>
      <c r="BA981" s="151"/>
      <c r="BB981" s="151"/>
    </row>
    <row r="982" ht="15.75" customHeight="1">
      <c r="B982" s="151"/>
      <c r="C982" s="151"/>
      <c r="D982" s="151"/>
      <c r="E982" s="151"/>
      <c r="F982" s="151"/>
      <c r="G982" s="151"/>
      <c r="H982" s="151"/>
      <c r="I982" s="151"/>
      <c r="J982" s="151"/>
      <c r="K982" s="151"/>
      <c r="L982" s="151"/>
      <c r="M982" s="151"/>
      <c r="N982" s="151"/>
      <c r="O982" s="151"/>
      <c r="P982" s="151"/>
      <c r="Q982" s="151"/>
      <c r="R982" s="151"/>
      <c r="S982" s="151"/>
      <c r="T982" s="151"/>
      <c r="U982" s="151"/>
      <c r="V982" s="151"/>
      <c r="W982" s="151"/>
      <c r="X982" s="151"/>
      <c r="Y982" s="151"/>
      <c r="Z982" s="151"/>
      <c r="AA982" s="151"/>
      <c r="AB982" s="151"/>
      <c r="AC982" s="151"/>
      <c r="AD982" s="151"/>
      <c r="AE982" s="151"/>
      <c r="AF982" s="151"/>
      <c r="AG982" s="151"/>
      <c r="AH982" s="151"/>
      <c r="AI982" s="151"/>
      <c r="AJ982" s="151"/>
      <c r="AK982" s="151"/>
      <c r="AY982" s="151"/>
      <c r="AZ982" s="151"/>
      <c r="BA982" s="151"/>
      <c r="BB982" s="151"/>
    </row>
    <row r="983" ht="15.75" customHeight="1">
      <c r="B983" s="151"/>
      <c r="C983" s="151"/>
      <c r="D983" s="151"/>
      <c r="E983" s="151"/>
      <c r="F983" s="151"/>
      <c r="G983" s="151"/>
      <c r="H983" s="151"/>
      <c r="I983" s="151"/>
      <c r="J983" s="151"/>
      <c r="K983" s="151"/>
      <c r="L983" s="151"/>
      <c r="M983" s="151"/>
      <c r="N983" s="151"/>
      <c r="O983" s="151"/>
      <c r="P983" s="151"/>
      <c r="Q983" s="151"/>
      <c r="R983" s="151"/>
      <c r="S983" s="151"/>
      <c r="T983" s="151"/>
      <c r="U983" s="151"/>
      <c r="V983" s="151"/>
      <c r="W983" s="151"/>
      <c r="X983" s="151"/>
      <c r="Y983" s="151"/>
      <c r="Z983" s="151"/>
      <c r="AA983" s="151"/>
      <c r="AB983" s="151"/>
      <c r="AC983" s="151"/>
      <c r="AD983" s="151"/>
      <c r="AE983" s="151"/>
      <c r="AF983" s="151"/>
      <c r="AG983" s="151"/>
      <c r="AH983" s="151"/>
      <c r="AI983" s="151"/>
      <c r="AJ983" s="151"/>
      <c r="AK983" s="151"/>
      <c r="AY983" s="151"/>
      <c r="AZ983" s="151"/>
      <c r="BA983" s="151"/>
      <c r="BB983" s="151"/>
    </row>
    <row r="984" ht="15.75" customHeight="1">
      <c r="B984" s="151"/>
      <c r="C984" s="151"/>
      <c r="D984" s="151"/>
      <c r="E984" s="151"/>
      <c r="F984" s="151"/>
      <c r="G984" s="151"/>
      <c r="H984" s="151"/>
      <c r="I984" s="151"/>
      <c r="J984" s="151"/>
      <c r="K984" s="151"/>
      <c r="L984" s="151"/>
      <c r="M984" s="151"/>
      <c r="N984" s="151"/>
      <c r="O984" s="151"/>
      <c r="P984" s="151"/>
      <c r="Q984" s="151"/>
      <c r="R984" s="151"/>
      <c r="S984" s="151"/>
      <c r="T984" s="151"/>
      <c r="U984" s="151"/>
      <c r="V984" s="151"/>
      <c r="W984" s="151"/>
      <c r="X984" s="151"/>
      <c r="Y984" s="151"/>
      <c r="Z984" s="151"/>
      <c r="AA984" s="151"/>
      <c r="AB984" s="151"/>
      <c r="AC984" s="151"/>
      <c r="AD984" s="151"/>
      <c r="AE984" s="151"/>
      <c r="AF984" s="151"/>
      <c r="AG984" s="151"/>
      <c r="AH984" s="151"/>
      <c r="AI984" s="151"/>
      <c r="AJ984" s="151"/>
      <c r="AK984" s="151"/>
      <c r="AY984" s="151"/>
      <c r="AZ984" s="151"/>
      <c r="BA984" s="151"/>
      <c r="BB984" s="151"/>
    </row>
    <row r="985" ht="15.75" customHeight="1">
      <c r="B985" s="151"/>
      <c r="C985" s="151"/>
      <c r="D985" s="151"/>
      <c r="E985" s="151"/>
      <c r="F985" s="151"/>
      <c r="G985" s="151"/>
      <c r="H985" s="151"/>
      <c r="I985" s="151"/>
      <c r="J985" s="151"/>
      <c r="K985" s="151"/>
      <c r="L985" s="151"/>
      <c r="M985" s="151"/>
      <c r="N985" s="151"/>
      <c r="O985" s="151"/>
      <c r="P985" s="151"/>
      <c r="Q985" s="151"/>
      <c r="R985" s="151"/>
      <c r="S985" s="151"/>
      <c r="T985" s="151"/>
      <c r="U985" s="151"/>
      <c r="V985" s="151"/>
      <c r="W985" s="151"/>
      <c r="X985" s="151"/>
      <c r="Y985" s="151"/>
      <c r="Z985" s="151"/>
      <c r="AA985" s="151"/>
      <c r="AB985" s="151"/>
      <c r="AC985" s="151"/>
      <c r="AD985" s="151"/>
      <c r="AE985" s="151"/>
      <c r="AF985" s="151"/>
      <c r="AG985" s="151"/>
      <c r="AH985" s="151"/>
      <c r="AI985" s="151"/>
      <c r="AJ985" s="151"/>
      <c r="AK985" s="151"/>
      <c r="AY985" s="151"/>
      <c r="AZ985" s="151"/>
      <c r="BA985" s="151"/>
      <c r="BB985" s="151"/>
    </row>
    <row r="986" ht="15.75" customHeight="1">
      <c r="B986" s="151"/>
      <c r="C986" s="151"/>
      <c r="D986" s="151"/>
      <c r="E986" s="151"/>
      <c r="F986" s="151"/>
      <c r="G986" s="151"/>
      <c r="H986" s="151"/>
      <c r="I986" s="151"/>
      <c r="J986" s="151"/>
      <c r="K986" s="151"/>
      <c r="L986" s="151"/>
      <c r="M986" s="151"/>
      <c r="N986" s="151"/>
      <c r="O986" s="151"/>
      <c r="P986" s="151"/>
      <c r="Q986" s="151"/>
      <c r="R986" s="151"/>
      <c r="S986" s="151"/>
      <c r="T986" s="151"/>
      <c r="U986" s="151"/>
      <c r="V986" s="151"/>
      <c r="W986" s="151"/>
      <c r="X986" s="151"/>
      <c r="Y986" s="151"/>
      <c r="Z986" s="151"/>
      <c r="AA986" s="151"/>
      <c r="AB986" s="151"/>
      <c r="AC986" s="151"/>
      <c r="AD986" s="151"/>
      <c r="AE986" s="151"/>
      <c r="AF986" s="151"/>
      <c r="AG986" s="151"/>
      <c r="AH986" s="151"/>
      <c r="AI986" s="151"/>
      <c r="AJ986" s="151"/>
      <c r="AK986" s="151"/>
      <c r="AY986" s="151"/>
      <c r="AZ986" s="151"/>
      <c r="BA986" s="151"/>
      <c r="BB986" s="151"/>
    </row>
    <row r="987" ht="15.75" customHeight="1">
      <c r="B987" s="151"/>
      <c r="C987" s="151"/>
      <c r="D987" s="151"/>
      <c r="E987" s="151"/>
      <c r="F987" s="151"/>
      <c r="G987" s="151"/>
      <c r="H987" s="151"/>
      <c r="I987" s="151"/>
      <c r="J987" s="151"/>
      <c r="K987" s="151"/>
      <c r="L987" s="151"/>
      <c r="M987" s="151"/>
      <c r="N987" s="151"/>
      <c r="O987" s="151"/>
      <c r="P987" s="151"/>
      <c r="Q987" s="151"/>
      <c r="R987" s="151"/>
      <c r="S987" s="151"/>
      <c r="T987" s="151"/>
      <c r="U987" s="151"/>
      <c r="V987" s="151"/>
      <c r="W987" s="151"/>
      <c r="X987" s="151"/>
      <c r="Y987" s="151"/>
      <c r="Z987" s="151"/>
      <c r="AA987" s="151"/>
      <c r="AB987" s="151"/>
      <c r="AC987" s="151"/>
      <c r="AD987" s="151"/>
      <c r="AE987" s="151"/>
      <c r="AF987" s="151"/>
      <c r="AG987" s="151"/>
      <c r="AH987" s="151"/>
      <c r="AI987" s="151"/>
      <c r="AJ987" s="151"/>
      <c r="AK987" s="151"/>
      <c r="AY987" s="151"/>
      <c r="AZ987" s="151"/>
      <c r="BA987" s="151"/>
      <c r="BB987" s="151"/>
    </row>
    <row r="988" ht="15.75" customHeight="1">
      <c r="B988" s="151"/>
      <c r="C988" s="151"/>
      <c r="D988" s="151"/>
      <c r="E988" s="151"/>
      <c r="F988" s="151"/>
      <c r="G988" s="151"/>
      <c r="H988" s="151"/>
      <c r="I988" s="151"/>
      <c r="J988" s="151"/>
      <c r="K988" s="151"/>
      <c r="L988" s="151"/>
      <c r="M988" s="151"/>
      <c r="N988" s="151"/>
      <c r="O988" s="151"/>
      <c r="P988" s="151"/>
      <c r="Q988" s="151"/>
      <c r="R988" s="151"/>
      <c r="S988" s="151"/>
      <c r="T988" s="151"/>
      <c r="U988" s="151"/>
      <c r="V988" s="151"/>
      <c r="W988" s="151"/>
      <c r="X988" s="151"/>
      <c r="Y988" s="151"/>
      <c r="Z988" s="151"/>
      <c r="AA988" s="151"/>
      <c r="AB988" s="151"/>
      <c r="AC988" s="151"/>
      <c r="AD988" s="151"/>
      <c r="AE988" s="151"/>
      <c r="AF988" s="151"/>
      <c r="AG988" s="151"/>
      <c r="AH988" s="151"/>
      <c r="AI988" s="151"/>
      <c r="AJ988" s="151"/>
      <c r="AK988" s="151"/>
      <c r="AY988" s="151"/>
      <c r="AZ988" s="151"/>
      <c r="BA988" s="151"/>
      <c r="BB988" s="151"/>
    </row>
    <row r="989" ht="15.75" customHeight="1">
      <c r="B989" s="151"/>
      <c r="C989" s="151"/>
      <c r="D989" s="151"/>
      <c r="E989" s="151"/>
      <c r="F989" s="151"/>
      <c r="G989" s="151"/>
      <c r="H989" s="151"/>
      <c r="I989" s="151"/>
      <c r="J989" s="151"/>
      <c r="K989" s="151"/>
      <c r="L989" s="151"/>
      <c r="M989" s="151"/>
      <c r="N989" s="151"/>
      <c r="O989" s="151"/>
      <c r="P989" s="151"/>
      <c r="Q989" s="151"/>
      <c r="R989" s="151"/>
      <c r="S989" s="151"/>
      <c r="T989" s="151"/>
      <c r="U989" s="151"/>
      <c r="V989" s="151"/>
      <c r="W989" s="151"/>
      <c r="X989" s="151"/>
      <c r="Y989" s="151"/>
      <c r="Z989" s="151"/>
      <c r="AA989" s="151"/>
      <c r="AB989" s="151"/>
      <c r="AC989" s="151"/>
      <c r="AD989" s="151"/>
      <c r="AE989" s="151"/>
      <c r="AF989" s="151"/>
      <c r="AG989" s="151"/>
      <c r="AH989" s="151"/>
      <c r="AI989" s="151"/>
      <c r="AJ989" s="151"/>
      <c r="AK989" s="151"/>
      <c r="AY989" s="151"/>
      <c r="AZ989" s="151"/>
      <c r="BA989" s="151"/>
      <c r="BB989" s="151"/>
    </row>
    <row r="990" ht="15.75" customHeight="1">
      <c r="B990" s="151"/>
      <c r="C990" s="151"/>
      <c r="D990" s="151"/>
      <c r="E990" s="151"/>
      <c r="F990" s="151"/>
      <c r="G990" s="151"/>
      <c r="H990" s="151"/>
      <c r="I990" s="151"/>
      <c r="J990" s="151"/>
      <c r="K990" s="151"/>
      <c r="L990" s="151"/>
      <c r="M990" s="151"/>
      <c r="N990" s="151"/>
      <c r="O990" s="151"/>
      <c r="P990" s="151"/>
      <c r="Q990" s="151"/>
      <c r="R990" s="151"/>
      <c r="S990" s="151"/>
      <c r="T990" s="151"/>
      <c r="U990" s="151"/>
      <c r="V990" s="151"/>
      <c r="W990" s="151"/>
      <c r="X990" s="151"/>
      <c r="Y990" s="151"/>
      <c r="Z990" s="151"/>
      <c r="AA990" s="151"/>
      <c r="AB990" s="151"/>
      <c r="AC990" s="151"/>
      <c r="AD990" s="151"/>
      <c r="AE990" s="151"/>
      <c r="AF990" s="151"/>
      <c r="AG990" s="151"/>
      <c r="AH990" s="151"/>
      <c r="AI990" s="151"/>
      <c r="AJ990" s="151"/>
      <c r="AK990" s="151"/>
      <c r="AY990" s="151"/>
      <c r="AZ990" s="151"/>
      <c r="BA990" s="151"/>
      <c r="BB990" s="151"/>
    </row>
    <row r="991" ht="15.75" customHeight="1">
      <c r="B991" s="151"/>
      <c r="C991" s="151"/>
      <c r="D991" s="151"/>
      <c r="E991" s="151"/>
      <c r="F991" s="151"/>
      <c r="G991" s="151"/>
      <c r="H991" s="151"/>
      <c r="I991" s="151"/>
      <c r="J991" s="151"/>
      <c r="K991" s="151"/>
      <c r="L991" s="151"/>
      <c r="M991" s="151"/>
      <c r="N991" s="151"/>
      <c r="O991" s="151"/>
      <c r="P991" s="151"/>
      <c r="Q991" s="151"/>
      <c r="R991" s="151"/>
      <c r="S991" s="151"/>
      <c r="T991" s="151"/>
      <c r="U991" s="151"/>
      <c r="V991" s="151"/>
      <c r="W991" s="151"/>
      <c r="X991" s="151"/>
      <c r="Y991" s="151"/>
      <c r="Z991" s="151"/>
      <c r="AA991" s="151"/>
      <c r="AB991" s="151"/>
      <c r="AC991" s="151"/>
      <c r="AD991" s="151"/>
      <c r="AE991" s="151"/>
      <c r="AF991" s="151"/>
      <c r="AG991" s="151"/>
      <c r="AH991" s="151"/>
      <c r="AI991" s="151"/>
      <c r="AJ991" s="151"/>
      <c r="AK991" s="151"/>
      <c r="AY991" s="151"/>
      <c r="AZ991" s="151"/>
      <c r="BA991" s="151"/>
      <c r="BB991" s="151"/>
    </row>
    <row r="992" ht="15.75" customHeight="1">
      <c r="B992" s="151"/>
      <c r="C992" s="151"/>
      <c r="D992" s="151"/>
      <c r="E992" s="151"/>
      <c r="F992" s="151"/>
      <c r="G992" s="151"/>
      <c r="H992" s="151"/>
      <c r="I992" s="151"/>
      <c r="J992" s="151"/>
      <c r="K992" s="151"/>
      <c r="L992" s="151"/>
      <c r="M992" s="151"/>
      <c r="N992" s="151"/>
      <c r="O992" s="151"/>
      <c r="P992" s="151"/>
      <c r="Q992" s="151"/>
      <c r="R992" s="151"/>
      <c r="S992" s="151"/>
      <c r="T992" s="151"/>
      <c r="U992" s="151"/>
      <c r="V992" s="151"/>
      <c r="W992" s="151"/>
      <c r="X992" s="151"/>
      <c r="Y992" s="151"/>
      <c r="Z992" s="151"/>
      <c r="AA992" s="151"/>
      <c r="AB992" s="151"/>
      <c r="AC992" s="151"/>
      <c r="AD992" s="151"/>
      <c r="AE992" s="151"/>
      <c r="AF992" s="151"/>
      <c r="AG992" s="151"/>
      <c r="AH992" s="151"/>
      <c r="AI992" s="151"/>
      <c r="AJ992" s="151"/>
      <c r="AK992" s="151"/>
      <c r="AY992" s="151"/>
      <c r="AZ992" s="151"/>
      <c r="BA992" s="151"/>
      <c r="BB992" s="151"/>
    </row>
    <row r="993" ht="15.75" customHeight="1">
      <c r="B993" s="151"/>
      <c r="C993" s="151"/>
      <c r="D993" s="151"/>
      <c r="E993" s="151"/>
      <c r="F993" s="151"/>
      <c r="G993" s="151"/>
      <c r="H993" s="151"/>
      <c r="I993" s="151"/>
      <c r="J993" s="151"/>
      <c r="K993" s="151"/>
      <c r="L993" s="151"/>
      <c r="M993" s="151"/>
      <c r="N993" s="151"/>
      <c r="O993" s="151"/>
      <c r="P993" s="151"/>
      <c r="Q993" s="151"/>
      <c r="R993" s="151"/>
      <c r="S993" s="151"/>
      <c r="T993" s="151"/>
      <c r="U993" s="151"/>
      <c r="V993" s="151"/>
      <c r="W993" s="151"/>
      <c r="X993" s="151"/>
      <c r="Y993" s="151"/>
      <c r="Z993" s="151"/>
      <c r="AA993" s="151"/>
      <c r="AB993" s="151"/>
      <c r="AC993" s="151"/>
      <c r="AD993" s="151"/>
      <c r="AE993" s="151"/>
      <c r="AF993" s="151"/>
      <c r="AG993" s="151"/>
      <c r="AH993" s="151"/>
      <c r="AI993" s="151"/>
      <c r="AJ993" s="151"/>
      <c r="AK993" s="151"/>
      <c r="AY993" s="151"/>
      <c r="AZ993" s="151"/>
      <c r="BA993" s="151"/>
      <c r="BB993" s="151"/>
    </row>
    <row r="994" ht="15.75" customHeight="1">
      <c r="B994" s="151"/>
      <c r="C994" s="151"/>
      <c r="D994" s="151"/>
      <c r="E994" s="151"/>
      <c r="F994" s="151"/>
      <c r="G994" s="151"/>
      <c r="H994" s="151"/>
      <c r="I994" s="151"/>
      <c r="J994" s="151"/>
      <c r="K994" s="151"/>
      <c r="L994" s="151"/>
      <c r="M994" s="151"/>
      <c r="N994" s="151"/>
      <c r="O994" s="151"/>
      <c r="P994" s="151"/>
      <c r="Q994" s="151"/>
      <c r="R994" s="151"/>
      <c r="S994" s="151"/>
      <c r="T994" s="151"/>
      <c r="U994" s="151"/>
      <c r="V994" s="151"/>
      <c r="W994" s="151"/>
      <c r="X994" s="151"/>
      <c r="Y994" s="151"/>
      <c r="Z994" s="151"/>
      <c r="AA994" s="151"/>
      <c r="AB994" s="151"/>
      <c r="AC994" s="151"/>
      <c r="AD994" s="151"/>
      <c r="AE994" s="151"/>
      <c r="AF994" s="151"/>
      <c r="AG994" s="151"/>
      <c r="AH994" s="151"/>
      <c r="AI994" s="151"/>
      <c r="AJ994" s="151"/>
      <c r="AK994" s="151"/>
      <c r="AY994" s="151"/>
      <c r="AZ994" s="151"/>
      <c r="BA994" s="151"/>
      <c r="BB994" s="151"/>
    </row>
    <row r="995" ht="15.75" customHeight="1">
      <c r="B995" s="151"/>
      <c r="C995" s="151"/>
      <c r="D995" s="151"/>
      <c r="E995" s="151"/>
      <c r="F995" s="151"/>
      <c r="G995" s="151"/>
      <c r="H995" s="151"/>
      <c r="I995" s="151"/>
      <c r="J995" s="151"/>
      <c r="K995" s="151"/>
      <c r="L995" s="151"/>
      <c r="M995" s="151"/>
      <c r="N995" s="151"/>
      <c r="O995" s="151"/>
      <c r="P995" s="151"/>
      <c r="Q995" s="151"/>
      <c r="R995" s="151"/>
      <c r="S995" s="151"/>
      <c r="T995" s="151"/>
      <c r="U995" s="151"/>
      <c r="V995" s="151"/>
      <c r="W995" s="151"/>
      <c r="X995" s="151"/>
      <c r="Y995" s="151"/>
      <c r="Z995" s="151"/>
      <c r="AA995" s="151"/>
      <c r="AB995" s="151"/>
      <c r="AC995" s="151"/>
      <c r="AD995" s="151"/>
      <c r="AE995" s="151"/>
      <c r="AF995" s="151"/>
      <c r="AG995" s="151"/>
      <c r="AH995" s="151"/>
      <c r="AI995" s="151"/>
      <c r="AJ995" s="151"/>
      <c r="AK995" s="151"/>
      <c r="AY995" s="151"/>
      <c r="AZ995" s="151"/>
      <c r="BA995" s="151"/>
      <c r="BB995" s="151"/>
    </row>
    <row r="996" ht="15.75" customHeight="1">
      <c r="B996" s="151"/>
      <c r="C996" s="151"/>
      <c r="D996" s="151"/>
      <c r="E996" s="151"/>
      <c r="F996" s="151"/>
      <c r="G996" s="151"/>
      <c r="H996" s="151"/>
      <c r="I996" s="151"/>
      <c r="J996" s="151"/>
      <c r="K996" s="151"/>
      <c r="L996" s="151"/>
      <c r="M996" s="151"/>
      <c r="N996" s="151"/>
      <c r="O996" s="151"/>
      <c r="P996" s="151"/>
      <c r="Q996" s="151"/>
      <c r="R996" s="151"/>
      <c r="S996" s="151"/>
      <c r="T996" s="151"/>
      <c r="U996" s="151"/>
      <c r="V996" s="151"/>
      <c r="W996" s="151"/>
      <c r="X996" s="151"/>
      <c r="Y996" s="151"/>
      <c r="Z996" s="151"/>
      <c r="AA996" s="151"/>
      <c r="AB996" s="151"/>
      <c r="AC996" s="151"/>
      <c r="AD996" s="151"/>
      <c r="AE996" s="151"/>
      <c r="AF996" s="151"/>
      <c r="AG996" s="151"/>
      <c r="AH996" s="151"/>
      <c r="AI996" s="151"/>
      <c r="AJ996" s="151"/>
      <c r="AK996" s="151"/>
      <c r="AY996" s="151"/>
      <c r="AZ996" s="151"/>
      <c r="BA996" s="151"/>
      <c r="BB996" s="151"/>
    </row>
    <row r="997" ht="15.75" customHeight="1">
      <c r="B997" s="151"/>
      <c r="C997" s="151"/>
      <c r="D997" s="151"/>
      <c r="E997" s="151"/>
      <c r="F997" s="151"/>
      <c r="G997" s="151"/>
      <c r="H997" s="151"/>
      <c r="I997" s="151"/>
      <c r="J997" s="151"/>
      <c r="K997" s="151"/>
      <c r="L997" s="151"/>
      <c r="M997" s="151"/>
      <c r="N997" s="151"/>
      <c r="O997" s="151"/>
      <c r="P997" s="151"/>
      <c r="Q997" s="151"/>
      <c r="R997" s="151"/>
      <c r="S997" s="151"/>
      <c r="T997" s="151"/>
      <c r="U997" s="151"/>
      <c r="V997" s="151"/>
      <c r="W997" s="151"/>
      <c r="X997" s="151"/>
      <c r="Y997" s="151"/>
      <c r="Z997" s="151"/>
      <c r="AA997" s="151"/>
      <c r="AB997" s="151"/>
      <c r="AC997" s="151"/>
      <c r="AD997" s="151"/>
      <c r="AE997" s="151"/>
      <c r="AF997" s="151"/>
      <c r="AG997" s="151"/>
      <c r="AH997" s="151"/>
      <c r="AI997" s="151"/>
      <c r="AJ997" s="151"/>
      <c r="AK997" s="151"/>
      <c r="AY997" s="151"/>
      <c r="AZ997" s="151"/>
      <c r="BA997" s="151"/>
      <c r="BB997" s="151"/>
    </row>
    <row r="998" ht="15.75" customHeight="1">
      <c r="B998" s="151"/>
      <c r="C998" s="151"/>
      <c r="D998" s="151"/>
      <c r="E998" s="151"/>
      <c r="F998" s="151"/>
      <c r="G998" s="151"/>
      <c r="H998" s="151"/>
      <c r="I998" s="151"/>
      <c r="J998" s="151"/>
      <c r="K998" s="151"/>
      <c r="L998" s="151"/>
      <c r="M998" s="151"/>
      <c r="N998" s="151"/>
      <c r="O998" s="151"/>
      <c r="P998" s="151"/>
      <c r="Q998" s="151"/>
      <c r="R998" s="151"/>
      <c r="S998" s="151"/>
      <c r="T998" s="151"/>
      <c r="U998" s="151"/>
      <c r="V998" s="151"/>
      <c r="W998" s="151"/>
      <c r="X998" s="151"/>
      <c r="Y998" s="151"/>
      <c r="Z998" s="151"/>
      <c r="AA998" s="151"/>
      <c r="AB998" s="151"/>
      <c r="AC998" s="151"/>
      <c r="AD998" s="151"/>
      <c r="AE998" s="151"/>
      <c r="AF998" s="151"/>
      <c r="AG998" s="151"/>
      <c r="AH998" s="151"/>
      <c r="AI998" s="151"/>
      <c r="AJ998" s="151"/>
      <c r="AK998" s="151"/>
      <c r="AY998" s="151"/>
      <c r="AZ998" s="151"/>
      <c r="BA998" s="151"/>
      <c r="BB998" s="151"/>
    </row>
    <row r="999" ht="15.75" customHeight="1">
      <c r="B999" s="151"/>
      <c r="C999" s="151"/>
      <c r="D999" s="151"/>
      <c r="E999" s="151"/>
      <c r="F999" s="151"/>
      <c r="G999" s="151"/>
      <c r="H999" s="151"/>
      <c r="I999" s="151"/>
      <c r="J999" s="151"/>
      <c r="K999" s="151"/>
      <c r="L999" s="151"/>
      <c r="M999" s="151"/>
      <c r="N999" s="151"/>
      <c r="O999" s="151"/>
      <c r="P999" s="151"/>
      <c r="Q999" s="151"/>
      <c r="R999" s="151"/>
      <c r="S999" s="151"/>
      <c r="T999" s="151"/>
      <c r="U999" s="151"/>
      <c r="V999" s="151"/>
      <c r="W999" s="151"/>
      <c r="X999" s="151"/>
      <c r="Y999" s="151"/>
      <c r="Z999" s="151"/>
      <c r="AA999" s="151"/>
      <c r="AB999" s="151"/>
      <c r="AC999" s="151"/>
      <c r="AD999" s="151"/>
      <c r="AE999" s="151"/>
      <c r="AF999" s="151"/>
      <c r="AG999" s="151"/>
      <c r="AH999" s="151"/>
      <c r="AI999" s="151"/>
      <c r="AJ999" s="151"/>
      <c r="AK999" s="151"/>
      <c r="AY999" s="151"/>
      <c r="AZ999" s="151"/>
      <c r="BA999" s="151"/>
      <c r="BB999" s="151"/>
    </row>
    <row r="1000" ht="15.75" customHeight="1">
      <c r="B1000" s="151"/>
      <c r="C1000" s="151"/>
      <c r="D1000" s="151"/>
      <c r="E1000" s="151"/>
      <c r="F1000" s="151"/>
      <c r="G1000" s="151"/>
      <c r="H1000" s="151"/>
      <c r="I1000" s="151"/>
      <c r="J1000" s="151"/>
      <c r="K1000" s="151"/>
      <c r="L1000" s="151"/>
      <c r="M1000" s="151"/>
      <c r="N1000" s="151"/>
      <c r="O1000" s="151"/>
      <c r="P1000" s="151"/>
      <c r="Q1000" s="151"/>
      <c r="R1000" s="151"/>
      <c r="S1000" s="151"/>
      <c r="T1000" s="151"/>
      <c r="U1000" s="151"/>
      <c r="V1000" s="151"/>
      <c r="W1000" s="151"/>
      <c r="X1000" s="151"/>
      <c r="Y1000" s="151"/>
      <c r="Z1000" s="151"/>
      <c r="AA1000" s="151"/>
      <c r="AB1000" s="151"/>
      <c r="AC1000" s="151"/>
      <c r="AD1000" s="151"/>
      <c r="AE1000" s="151"/>
      <c r="AF1000" s="151"/>
      <c r="AG1000" s="151"/>
      <c r="AH1000" s="151"/>
      <c r="AI1000" s="151"/>
      <c r="AJ1000" s="151"/>
      <c r="AK1000" s="151"/>
      <c r="AY1000" s="151"/>
      <c r="AZ1000" s="151"/>
      <c r="BA1000" s="151"/>
      <c r="BB1000" s="151"/>
    </row>
    <row r="1001" ht="15.75" customHeight="1">
      <c r="B1001" s="151"/>
      <c r="C1001" s="151"/>
      <c r="D1001" s="151"/>
      <c r="E1001" s="151"/>
      <c r="F1001" s="151"/>
      <c r="G1001" s="151"/>
      <c r="H1001" s="151"/>
      <c r="I1001" s="151"/>
      <c r="J1001" s="151"/>
      <c r="K1001" s="151"/>
      <c r="L1001" s="151"/>
      <c r="M1001" s="151"/>
      <c r="N1001" s="151"/>
      <c r="O1001" s="151"/>
      <c r="P1001" s="151"/>
      <c r="Q1001" s="151"/>
      <c r="R1001" s="151"/>
      <c r="S1001" s="151"/>
      <c r="T1001" s="151"/>
      <c r="U1001" s="151"/>
      <c r="V1001" s="151"/>
      <c r="W1001" s="151"/>
      <c r="X1001" s="151"/>
      <c r="Y1001" s="151"/>
      <c r="Z1001" s="151"/>
      <c r="AA1001" s="151"/>
      <c r="AB1001" s="151"/>
      <c r="AC1001" s="151"/>
      <c r="AD1001" s="151"/>
      <c r="AE1001" s="151"/>
      <c r="AF1001" s="151"/>
      <c r="AG1001" s="151"/>
      <c r="AH1001" s="151"/>
      <c r="AI1001" s="151"/>
      <c r="AJ1001" s="151"/>
      <c r="AK1001" s="151"/>
      <c r="AY1001" s="151"/>
      <c r="AZ1001" s="151"/>
      <c r="BA1001" s="151"/>
      <c r="BB1001" s="151"/>
    </row>
    <row r="1002" ht="15.75" customHeight="1">
      <c r="B1002" s="151"/>
      <c r="C1002" s="151"/>
      <c r="D1002" s="151"/>
      <c r="E1002" s="151"/>
      <c r="F1002" s="151"/>
      <c r="G1002" s="151"/>
      <c r="H1002" s="151"/>
      <c r="I1002" s="151"/>
      <c r="J1002" s="151"/>
      <c r="K1002" s="151"/>
      <c r="L1002" s="151"/>
      <c r="M1002" s="151"/>
      <c r="N1002" s="151"/>
      <c r="O1002" s="151"/>
      <c r="P1002" s="151"/>
      <c r="Q1002" s="151"/>
      <c r="R1002" s="151"/>
      <c r="S1002" s="151"/>
      <c r="T1002" s="151"/>
      <c r="U1002" s="151"/>
      <c r="V1002" s="151"/>
      <c r="W1002" s="151"/>
      <c r="X1002" s="151"/>
      <c r="Y1002" s="151"/>
      <c r="Z1002" s="151"/>
      <c r="AA1002" s="151"/>
      <c r="AB1002" s="151"/>
      <c r="AC1002" s="151"/>
      <c r="AD1002" s="151"/>
      <c r="AE1002" s="151"/>
      <c r="AF1002" s="151"/>
      <c r="AG1002" s="151"/>
      <c r="AH1002" s="151"/>
      <c r="AI1002" s="151"/>
      <c r="AJ1002" s="151"/>
      <c r="AK1002" s="151"/>
      <c r="AY1002" s="151"/>
      <c r="AZ1002" s="151"/>
      <c r="BA1002" s="151"/>
      <c r="BB1002" s="151"/>
    </row>
    <row r="1003" ht="15.75" customHeight="1">
      <c r="B1003" s="151"/>
      <c r="C1003" s="151"/>
      <c r="D1003" s="151"/>
      <c r="E1003" s="151"/>
      <c r="F1003" s="151"/>
      <c r="G1003" s="151"/>
      <c r="H1003" s="151"/>
      <c r="I1003" s="151"/>
      <c r="J1003" s="151"/>
      <c r="K1003" s="151"/>
      <c r="L1003" s="151"/>
      <c r="M1003" s="151"/>
      <c r="N1003" s="151"/>
      <c r="O1003" s="151"/>
      <c r="P1003" s="151"/>
      <c r="Q1003" s="151"/>
      <c r="R1003" s="151"/>
      <c r="S1003" s="151"/>
      <c r="T1003" s="151"/>
      <c r="U1003" s="151"/>
      <c r="V1003" s="151"/>
      <c r="W1003" s="151"/>
      <c r="X1003" s="151"/>
      <c r="Y1003" s="151"/>
      <c r="Z1003" s="151"/>
      <c r="AA1003" s="151"/>
      <c r="AB1003" s="151"/>
      <c r="AC1003" s="151"/>
      <c r="AD1003" s="151"/>
      <c r="AE1003" s="151"/>
      <c r="AF1003" s="151"/>
      <c r="AG1003" s="151"/>
      <c r="AH1003" s="151"/>
      <c r="AI1003" s="151"/>
      <c r="AJ1003" s="151"/>
      <c r="AK1003" s="151"/>
      <c r="AY1003" s="151"/>
      <c r="AZ1003" s="151"/>
      <c r="BA1003" s="151"/>
      <c r="BB1003" s="151"/>
    </row>
    <row r="1004" ht="15.75" customHeight="1">
      <c r="B1004" s="151"/>
      <c r="C1004" s="151"/>
      <c r="D1004" s="151"/>
      <c r="E1004" s="151"/>
      <c r="F1004" s="151"/>
      <c r="G1004" s="151"/>
      <c r="H1004" s="151"/>
      <c r="I1004" s="151"/>
      <c r="J1004" s="151"/>
      <c r="K1004" s="151"/>
      <c r="L1004" s="151"/>
      <c r="M1004" s="151"/>
      <c r="N1004" s="151"/>
      <c r="O1004" s="151"/>
      <c r="P1004" s="151"/>
      <c r="Q1004" s="151"/>
      <c r="R1004" s="151"/>
      <c r="S1004" s="151"/>
      <c r="T1004" s="151"/>
      <c r="U1004" s="151"/>
      <c r="V1004" s="151"/>
      <c r="W1004" s="151"/>
      <c r="X1004" s="151"/>
      <c r="Y1004" s="151"/>
      <c r="Z1004" s="151"/>
      <c r="AA1004" s="151"/>
      <c r="AB1004" s="151"/>
      <c r="AC1004" s="151"/>
      <c r="AD1004" s="151"/>
      <c r="AE1004" s="151"/>
      <c r="AF1004" s="151"/>
      <c r="AG1004" s="151"/>
      <c r="AH1004" s="151"/>
      <c r="AI1004" s="151"/>
      <c r="AJ1004" s="151"/>
      <c r="AK1004" s="151"/>
      <c r="AY1004" s="151"/>
      <c r="AZ1004" s="151"/>
      <c r="BA1004" s="151"/>
      <c r="BB1004" s="151"/>
    </row>
    <row r="1005" ht="15.75" customHeight="1">
      <c r="B1005" s="151"/>
      <c r="C1005" s="151"/>
      <c r="D1005" s="151"/>
      <c r="E1005" s="151"/>
      <c r="F1005" s="151"/>
      <c r="G1005" s="151"/>
      <c r="H1005" s="151"/>
      <c r="I1005" s="151"/>
      <c r="J1005" s="151"/>
      <c r="K1005" s="151"/>
      <c r="L1005" s="151"/>
      <c r="M1005" s="151"/>
      <c r="N1005" s="151"/>
      <c r="O1005" s="151"/>
      <c r="P1005" s="151"/>
      <c r="Q1005" s="151"/>
      <c r="R1005" s="151"/>
      <c r="S1005" s="151"/>
      <c r="T1005" s="151"/>
      <c r="U1005" s="151"/>
      <c r="V1005" s="151"/>
      <c r="W1005" s="151"/>
      <c r="X1005" s="151"/>
      <c r="Y1005" s="151"/>
      <c r="Z1005" s="151"/>
      <c r="AA1005" s="151"/>
      <c r="AB1005" s="151"/>
      <c r="AC1005" s="151"/>
      <c r="AD1005" s="151"/>
      <c r="AE1005" s="151"/>
      <c r="AF1005" s="151"/>
      <c r="AG1005" s="151"/>
      <c r="AH1005" s="151"/>
      <c r="AI1005" s="151"/>
      <c r="AJ1005" s="151"/>
      <c r="AK1005" s="151"/>
      <c r="AY1005" s="151"/>
      <c r="AZ1005" s="151"/>
      <c r="BA1005" s="151"/>
      <c r="BB1005" s="151"/>
    </row>
    <row r="1006" ht="15.75" customHeight="1">
      <c r="B1006" s="151"/>
      <c r="C1006" s="151"/>
      <c r="D1006" s="151"/>
      <c r="E1006" s="151"/>
      <c r="F1006" s="151"/>
      <c r="G1006" s="151"/>
      <c r="H1006" s="151"/>
      <c r="I1006" s="151"/>
      <c r="J1006" s="151"/>
      <c r="K1006" s="151"/>
      <c r="L1006" s="151"/>
      <c r="M1006" s="151"/>
      <c r="N1006" s="151"/>
      <c r="O1006" s="151"/>
      <c r="P1006" s="151"/>
      <c r="Q1006" s="151"/>
      <c r="R1006" s="151"/>
      <c r="S1006" s="151"/>
      <c r="T1006" s="151"/>
      <c r="U1006" s="151"/>
      <c r="V1006" s="151"/>
      <c r="W1006" s="151"/>
      <c r="X1006" s="151"/>
      <c r="Y1006" s="151"/>
      <c r="Z1006" s="151"/>
      <c r="AA1006" s="151"/>
      <c r="AB1006" s="151"/>
      <c r="AC1006" s="151"/>
      <c r="AD1006" s="151"/>
      <c r="AE1006" s="151"/>
      <c r="AF1006" s="151"/>
      <c r="AG1006" s="151"/>
      <c r="AH1006" s="151"/>
      <c r="AI1006" s="151"/>
      <c r="AJ1006" s="151"/>
      <c r="AK1006" s="151"/>
      <c r="AY1006" s="151"/>
      <c r="AZ1006" s="151"/>
      <c r="BA1006" s="151"/>
      <c r="BB1006" s="151"/>
    </row>
    <row r="1007" ht="15.75" customHeight="1">
      <c r="B1007" s="151"/>
      <c r="C1007" s="151"/>
      <c r="D1007" s="151"/>
      <c r="E1007" s="151"/>
      <c r="F1007" s="151"/>
      <c r="G1007" s="151"/>
      <c r="H1007" s="151"/>
      <c r="I1007" s="151"/>
      <c r="J1007" s="151"/>
      <c r="K1007" s="151"/>
      <c r="L1007" s="151"/>
      <c r="M1007" s="151"/>
      <c r="N1007" s="151"/>
      <c r="O1007" s="151"/>
      <c r="P1007" s="151"/>
      <c r="Q1007" s="151"/>
      <c r="R1007" s="151"/>
      <c r="S1007" s="151"/>
      <c r="T1007" s="151"/>
      <c r="U1007" s="151"/>
      <c r="V1007" s="151"/>
      <c r="W1007" s="151"/>
      <c r="X1007" s="151"/>
      <c r="Y1007" s="151"/>
      <c r="Z1007" s="151"/>
      <c r="AA1007" s="151"/>
      <c r="AB1007" s="151"/>
      <c r="AC1007" s="151"/>
      <c r="AD1007" s="151"/>
      <c r="AE1007" s="151"/>
      <c r="AF1007" s="151"/>
      <c r="AG1007" s="151"/>
      <c r="AH1007" s="151"/>
      <c r="AI1007" s="151"/>
      <c r="AJ1007" s="151"/>
      <c r="AK1007" s="151"/>
      <c r="AY1007" s="151"/>
      <c r="AZ1007" s="151"/>
      <c r="BA1007" s="151"/>
      <c r="BB1007" s="151"/>
    </row>
    <row r="1008" ht="15.75" customHeight="1">
      <c r="B1008" s="151"/>
      <c r="C1008" s="151"/>
      <c r="D1008" s="151"/>
      <c r="E1008" s="151"/>
      <c r="F1008" s="151"/>
      <c r="G1008" s="151"/>
      <c r="H1008" s="151"/>
      <c r="I1008" s="151"/>
      <c r="J1008" s="151"/>
      <c r="K1008" s="151"/>
      <c r="L1008" s="151"/>
      <c r="M1008" s="151"/>
      <c r="N1008" s="151"/>
      <c r="O1008" s="151"/>
      <c r="P1008" s="151"/>
      <c r="Q1008" s="151"/>
      <c r="R1008" s="151"/>
      <c r="S1008" s="151"/>
      <c r="T1008" s="151"/>
      <c r="U1008" s="151"/>
      <c r="V1008" s="151"/>
      <c r="W1008" s="151"/>
      <c r="X1008" s="151"/>
      <c r="Y1008" s="151"/>
      <c r="Z1008" s="151"/>
      <c r="AA1008" s="151"/>
      <c r="AB1008" s="151"/>
      <c r="AC1008" s="151"/>
      <c r="AD1008" s="151"/>
      <c r="AE1008" s="151"/>
      <c r="AF1008" s="151"/>
      <c r="AG1008" s="151"/>
      <c r="AH1008" s="151"/>
      <c r="AI1008" s="151"/>
      <c r="AJ1008" s="151"/>
      <c r="AK1008" s="151"/>
      <c r="AY1008" s="151"/>
      <c r="AZ1008" s="151"/>
      <c r="BA1008" s="151"/>
      <c r="BB1008" s="151"/>
    </row>
    <row r="1009" ht="15.75" customHeight="1">
      <c r="B1009" s="151"/>
      <c r="C1009" s="151"/>
      <c r="D1009" s="151"/>
      <c r="E1009" s="151"/>
      <c r="F1009" s="151"/>
      <c r="G1009" s="151"/>
      <c r="H1009" s="151"/>
      <c r="I1009" s="151"/>
      <c r="J1009" s="151"/>
      <c r="K1009" s="151"/>
      <c r="L1009" s="151"/>
      <c r="M1009" s="151"/>
      <c r="N1009" s="151"/>
      <c r="O1009" s="151"/>
      <c r="P1009" s="151"/>
      <c r="Q1009" s="151"/>
      <c r="R1009" s="151"/>
      <c r="S1009" s="151"/>
      <c r="T1009" s="151"/>
      <c r="U1009" s="151"/>
      <c r="V1009" s="151"/>
      <c r="W1009" s="151"/>
      <c r="X1009" s="151"/>
      <c r="Y1009" s="151"/>
      <c r="Z1009" s="151"/>
      <c r="AA1009" s="151"/>
      <c r="AB1009" s="151"/>
      <c r="AC1009" s="151"/>
      <c r="AD1009" s="151"/>
      <c r="AE1009" s="151"/>
      <c r="AF1009" s="151"/>
      <c r="AG1009" s="151"/>
      <c r="AH1009" s="151"/>
      <c r="AI1009" s="151"/>
      <c r="AJ1009" s="151"/>
      <c r="AK1009" s="151"/>
      <c r="AY1009" s="151"/>
      <c r="AZ1009" s="151"/>
      <c r="BA1009" s="151"/>
      <c r="BB1009" s="151"/>
    </row>
    <row r="1010" ht="15.75" customHeight="1">
      <c r="B1010" s="151"/>
      <c r="C1010" s="151"/>
      <c r="D1010" s="151"/>
      <c r="E1010" s="151"/>
      <c r="F1010" s="151"/>
      <c r="G1010" s="151"/>
      <c r="H1010" s="151"/>
      <c r="I1010" s="151"/>
      <c r="J1010" s="151"/>
      <c r="K1010" s="151"/>
      <c r="L1010" s="151"/>
      <c r="M1010" s="151"/>
      <c r="N1010" s="151"/>
      <c r="O1010" s="151"/>
      <c r="P1010" s="151"/>
      <c r="Q1010" s="151"/>
      <c r="R1010" s="151"/>
      <c r="S1010" s="151"/>
      <c r="T1010" s="151"/>
      <c r="U1010" s="151"/>
      <c r="V1010" s="151"/>
      <c r="W1010" s="151"/>
      <c r="X1010" s="151"/>
      <c r="Y1010" s="151"/>
      <c r="Z1010" s="151"/>
      <c r="AA1010" s="151"/>
      <c r="AB1010" s="151"/>
      <c r="AC1010" s="151"/>
      <c r="AD1010" s="151"/>
      <c r="AE1010" s="151"/>
      <c r="AF1010" s="151"/>
      <c r="AG1010" s="151"/>
      <c r="AH1010" s="151"/>
      <c r="AI1010" s="151"/>
      <c r="AJ1010" s="151"/>
      <c r="AK1010" s="151"/>
      <c r="AY1010" s="151"/>
      <c r="AZ1010" s="151"/>
      <c r="BA1010" s="151"/>
      <c r="BB1010" s="151"/>
    </row>
    <row r="1011" ht="15.75" customHeight="1">
      <c r="B1011" s="151"/>
      <c r="C1011" s="151"/>
      <c r="D1011" s="151"/>
      <c r="E1011" s="151"/>
      <c r="F1011" s="151"/>
      <c r="G1011" s="151"/>
      <c r="H1011" s="151"/>
      <c r="I1011" s="151"/>
      <c r="J1011" s="151"/>
      <c r="K1011" s="151"/>
      <c r="L1011" s="151"/>
      <c r="M1011" s="151"/>
      <c r="N1011" s="151"/>
      <c r="O1011" s="151"/>
      <c r="P1011" s="151"/>
      <c r="Q1011" s="151"/>
      <c r="R1011" s="151"/>
      <c r="S1011" s="151"/>
      <c r="T1011" s="151"/>
      <c r="U1011" s="151"/>
      <c r="V1011" s="151"/>
      <c r="W1011" s="151"/>
      <c r="X1011" s="151"/>
      <c r="Y1011" s="151"/>
      <c r="Z1011" s="151"/>
      <c r="AA1011" s="151"/>
      <c r="AB1011" s="151"/>
      <c r="AC1011" s="151"/>
      <c r="AD1011" s="151"/>
      <c r="AE1011" s="151"/>
      <c r="AF1011" s="151"/>
      <c r="AG1011" s="151"/>
      <c r="AH1011" s="151"/>
      <c r="AI1011" s="151"/>
      <c r="AJ1011" s="151"/>
      <c r="AK1011" s="151"/>
      <c r="AY1011" s="151"/>
      <c r="AZ1011" s="151"/>
      <c r="BA1011" s="151"/>
      <c r="BB1011" s="151"/>
    </row>
    <row r="1012" ht="15.75" customHeight="1">
      <c r="B1012" s="151"/>
      <c r="C1012" s="151"/>
      <c r="D1012" s="151"/>
      <c r="E1012" s="151"/>
      <c r="F1012" s="151"/>
      <c r="G1012" s="151"/>
      <c r="H1012" s="151"/>
      <c r="I1012" s="151"/>
      <c r="J1012" s="151"/>
      <c r="K1012" s="151"/>
      <c r="L1012" s="151"/>
      <c r="M1012" s="151"/>
      <c r="N1012" s="151"/>
      <c r="O1012" s="151"/>
      <c r="P1012" s="151"/>
      <c r="Q1012" s="151"/>
      <c r="R1012" s="151"/>
      <c r="S1012" s="151"/>
      <c r="T1012" s="151"/>
      <c r="U1012" s="151"/>
      <c r="V1012" s="151"/>
      <c r="W1012" s="151"/>
      <c r="X1012" s="151"/>
      <c r="Y1012" s="151"/>
      <c r="Z1012" s="151"/>
      <c r="AA1012" s="151"/>
      <c r="AB1012" s="151"/>
      <c r="AC1012" s="151"/>
      <c r="AD1012" s="151"/>
      <c r="AE1012" s="151"/>
      <c r="AF1012" s="151"/>
      <c r="AG1012" s="151"/>
      <c r="AH1012" s="151"/>
      <c r="AI1012" s="151"/>
      <c r="AJ1012" s="151"/>
      <c r="AK1012" s="151"/>
      <c r="AY1012" s="151"/>
      <c r="AZ1012" s="151"/>
      <c r="BA1012" s="151"/>
      <c r="BB1012" s="151"/>
    </row>
    <row r="1013" ht="15.75" customHeight="1">
      <c r="B1013" s="151"/>
      <c r="C1013" s="151"/>
      <c r="D1013" s="151"/>
      <c r="E1013" s="151"/>
      <c r="F1013" s="151"/>
      <c r="G1013" s="151"/>
      <c r="H1013" s="151"/>
      <c r="I1013" s="151"/>
      <c r="J1013" s="151"/>
      <c r="K1013" s="151"/>
      <c r="L1013" s="151"/>
      <c r="M1013" s="151"/>
      <c r="N1013" s="151"/>
      <c r="O1013" s="151"/>
      <c r="P1013" s="151"/>
      <c r="Q1013" s="151"/>
      <c r="R1013" s="151"/>
      <c r="S1013" s="151"/>
      <c r="T1013" s="151"/>
      <c r="U1013" s="151"/>
      <c r="V1013" s="151"/>
      <c r="W1013" s="151"/>
      <c r="X1013" s="151"/>
      <c r="Y1013" s="151"/>
      <c r="Z1013" s="151"/>
      <c r="AA1013" s="151"/>
      <c r="AB1013" s="151"/>
      <c r="AC1013" s="151"/>
      <c r="AD1013" s="151"/>
      <c r="AE1013" s="151"/>
      <c r="AF1013" s="151"/>
      <c r="AG1013" s="151"/>
      <c r="AH1013" s="151"/>
      <c r="AI1013" s="151"/>
      <c r="AJ1013" s="151"/>
      <c r="AK1013" s="151"/>
      <c r="AY1013" s="151"/>
      <c r="AZ1013" s="151"/>
      <c r="BA1013" s="151"/>
      <c r="BB1013" s="151"/>
    </row>
    <row r="1014" ht="15.75" customHeight="1">
      <c r="B1014" s="151"/>
      <c r="C1014" s="151"/>
      <c r="D1014" s="151"/>
      <c r="E1014" s="151"/>
      <c r="F1014" s="151"/>
      <c r="G1014" s="151"/>
      <c r="H1014" s="151"/>
      <c r="I1014" s="151"/>
      <c r="J1014" s="151"/>
      <c r="K1014" s="151"/>
      <c r="L1014" s="151"/>
      <c r="M1014" s="151"/>
      <c r="N1014" s="151"/>
      <c r="O1014" s="151"/>
      <c r="P1014" s="151"/>
      <c r="Q1014" s="151"/>
      <c r="R1014" s="151"/>
      <c r="S1014" s="151"/>
      <c r="T1014" s="151"/>
      <c r="U1014" s="151"/>
      <c r="V1014" s="151"/>
      <c r="W1014" s="151"/>
      <c r="X1014" s="151"/>
      <c r="Y1014" s="151"/>
      <c r="Z1014" s="151"/>
      <c r="AA1014" s="151"/>
      <c r="AB1014" s="151"/>
      <c r="AC1014" s="151"/>
      <c r="AD1014" s="151"/>
      <c r="AE1014" s="151"/>
      <c r="AF1014" s="151"/>
      <c r="AG1014" s="151"/>
      <c r="AH1014" s="151"/>
      <c r="AI1014" s="151"/>
      <c r="AJ1014" s="151"/>
      <c r="AK1014" s="151"/>
      <c r="AY1014" s="151"/>
      <c r="AZ1014" s="151"/>
      <c r="BA1014" s="151"/>
      <c r="BB1014" s="151"/>
    </row>
    <row r="1015" ht="15.75" customHeight="1">
      <c r="B1015" s="151"/>
      <c r="C1015" s="151"/>
      <c r="D1015" s="151"/>
      <c r="E1015" s="151"/>
      <c r="F1015" s="151"/>
      <c r="G1015" s="151"/>
      <c r="H1015" s="151"/>
      <c r="I1015" s="151"/>
      <c r="J1015" s="151"/>
      <c r="K1015" s="151"/>
      <c r="L1015" s="151"/>
      <c r="M1015" s="151"/>
      <c r="N1015" s="151"/>
      <c r="O1015" s="151"/>
      <c r="P1015" s="151"/>
      <c r="Q1015" s="151"/>
      <c r="R1015" s="151"/>
      <c r="S1015" s="151"/>
      <c r="T1015" s="151"/>
      <c r="U1015" s="151"/>
      <c r="V1015" s="151"/>
      <c r="W1015" s="151"/>
      <c r="X1015" s="151"/>
      <c r="Y1015" s="151"/>
      <c r="Z1015" s="151"/>
      <c r="AA1015" s="151"/>
      <c r="AB1015" s="151"/>
      <c r="AC1015" s="151"/>
      <c r="AD1015" s="151"/>
      <c r="AE1015" s="151"/>
      <c r="AF1015" s="151"/>
      <c r="AG1015" s="151"/>
      <c r="AH1015" s="151"/>
      <c r="AI1015" s="151"/>
      <c r="AJ1015" s="151"/>
      <c r="AK1015" s="151"/>
      <c r="AY1015" s="151"/>
      <c r="AZ1015" s="151"/>
      <c r="BA1015" s="151"/>
      <c r="BB1015" s="151"/>
    </row>
    <row r="1016" ht="15.75" customHeight="1">
      <c r="B1016" s="151"/>
      <c r="C1016" s="151"/>
      <c r="D1016" s="151"/>
      <c r="E1016" s="151"/>
      <c r="F1016" s="151"/>
      <c r="G1016" s="151"/>
      <c r="H1016" s="151"/>
      <c r="I1016" s="151"/>
      <c r="J1016" s="151"/>
      <c r="K1016" s="151"/>
      <c r="L1016" s="151"/>
      <c r="M1016" s="151"/>
      <c r="N1016" s="151"/>
      <c r="O1016" s="151"/>
      <c r="P1016" s="151"/>
      <c r="Q1016" s="151"/>
      <c r="R1016" s="151"/>
      <c r="S1016" s="151"/>
      <c r="T1016" s="151"/>
      <c r="U1016" s="151"/>
      <c r="V1016" s="151"/>
      <c r="W1016" s="151"/>
      <c r="X1016" s="151"/>
      <c r="Y1016" s="151"/>
      <c r="Z1016" s="151"/>
      <c r="AA1016" s="151"/>
      <c r="AB1016" s="151"/>
      <c r="AC1016" s="151"/>
      <c r="AD1016" s="151"/>
      <c r="AE1016" s="151"/>
      <c r="AF1016" s="151"/>
      <c r="AG1016" s="151"/>
      <c r="AH1016" s="151"/>
      <c r="AI1016" s="151"/>
      <c r="AJ1016" s="151"/>
      <c r="AK1016" s="151"/>
      <c r="AY1016" s="151"/>
      <c r="AZ1016" s="151"/>
      <c r="BA1016" s="151"/>
      <c r="BB1016" s="151"/>
    </row>
    <row r="1017" ht="15.75" customHeight="1">
      <c r="B1017" s="151"/>
      <c r="C1017" s="151"/>
      <c r="D1017" s="151"/>
      <c r="E1017" s="151"/>
      <c r="F1017" s="151"/>
      <c r="G1017" s="151"/>
      <c r="H1017" s="151"/>
      <c r="I1017" s="151"/>
      <c r="J1017" s="151"/>
      <c r="K1017" s="151"/>
      <c r="L1017" s="151"/>
      <c r="M1017" s="151"/>
      <c r="N1017" s="151"/>
      <c r="O1017" s="151"/>
      <c r="P1017" s="151"/>
      <c r="Q1017" s="151"/>
      <c r="R1017" s="151"/>
      <c r="S1017" s="151"/>
      <c r="T1017" s="151"/>
      <c r="U1017" s="151"/>
      <c r="V1017" s="151"/>
      <c r="W1017" s="151"/>
      <c r="X1017" s="151"/>
      <c r="Y1017" s="151"/>
      <c r="Z1017" s="151"/>
      <c r="AA1017" s="151"/>
      <c r="AB1017" s="151"/>
      <c r="AC1017" s="151"/>
      <c r="AD1017" s="151"/>
      <c r="AE1017" s="151"/>
      <c r="AF1017" s="151"/>
      <c r="AG1017" s="151"/>
      <c r="AH1017" s="151"/>
      <c r="AI1017" s="151"/>
      <c r="AJ1017" s="151"/>
      <c r="AK1017" s="151"/>
      <c r="AY1017" s="151"/>
      <c r="AZ1017" s="151"/>
      <c r="BA1017" s="151"/>
      <c r="BB1017" s="151"/>
    </row>
    <row r="1018" ht="15.75" customHeight="1">
      <c r="B1018" s="151"/>
      <c r="C1018" s="151"/>
      <c r="D1018" s="151"/>
      <c r="E1018" s="151"/>
      <c r="F1018" s="151"/>
      <c r="G1018" s="151"/>
      <c r="H1018" s="151"/>
      <c r="I1018" s="151"/>
      <c r="J1018" s="151"/>
      <c r="K1018" s="151"/>
      <c r="L1018" s="151"/>
      <c r="M1018" s="151"/>
      <c r="N1018" s="151"/>
      <c r="O1018" s="151"/>
      <c r="P1018" s="151"/>
      <c r="Q1018" s="151"/>
      <c r="R1018" s="151"/>
      <c r="S1018" s="151"/>
      <c r="T1018" s="151"/>
      <c r="U1018" s="151"/>
      <c r="V1018" s="151"/>
      <c r="W1018" s="151"/>
      <c r="X1018" s="151"/>
      <c r="Y1018" s="151"/>
      <c r="Z1018" s="151"/>
      <c r="AA1018" s="151"/>
      <c r="AB1018" s="151"/>
      <c r="AC1018" s="151"/>
      <c r="AD1018" s="151"/>
      <c r="AE1018" s="151"/>
      <c r="AF1018" s="151"/>
      <c r="AG1018" s="151"/>
      <c r="AH1018" s="151"/>
      <c r="AI1018" s="151"/>
      <c r="AJ1018" s="151"/>
      <c r="AK1018" s="151"/>
      <c r="AY1018" s="151"/>
      <c r="AZ1018" s="151"/>
      <c r="BA1018" s="151"/>
      <c r="BB1018" s="151"/>
    </row>
    <row r="1019" ht="15.75" customHeight="1">
      <c r="B1019" s="151"/>
      <c r="C1019" s="151"/>
      <c r="D1019" s="151"/>
      <c r="E1019" s="151"/>
      <c r="F1019" s="151"/>
      <c r="G1019" s="151"/>
      <c r="H1019" s="151"/>
      <c r="I1019" s="151"/>
      <c r="J1019" s="151"/>
      <c r="K1019" s="151"/>
      <c r="L1019" s="151"/>
      <c r="M1019" s="151"/>
      <c r="N1019" s="151"/>
      <c r="O1019" s="151"/>
      <c r="P1019" s="151"/>
      <c r="Q1019" s="151"/>
      <c r="R1019" s="151"/>
      <c r="S1019" s="151"/>
      <c r="T1019" s="151"/>
      <c r="U1019" s="151"/>
      <c r="V1019" s="151"/>
      <c r="W1019" s="151"/>
      <c r="X1019" s="151"/>
      <c r="Y1019" s="151"/>
      <c r="Z1019" s="151"/>
      <c r="AA1019" s="151"/>
      <c r="AB1019" s="151"/>
      <c r="AC1019" s="151"/>
      <c r="AD1019" s="151"/>
      <c r="AE1019" s="151"/>
      <c r="AF1019" s="151"/>
      <c r="AG1019" s="151"/>
      <c r="AH1019" s="151"/>
      <c r="AI1019" s="151"/>
      <c r="AJ1019" s="151"/>
      <c r="AK1019" s="151"/>
      <c r="AY1019" s="151"/>
      <c r="AZ1019" s="151"/>
      <c r="BA1019" s="151"/>
      <c r="BB1019" s="151"/>
    </row>
    <row r="1020" ht="15.75" customHeight="1">
      <c r="B1020" s="151"/>
      <c r="C1020" s="151"/>
      <c r="D1020" s="151"/>
      <c r="E1020" s="151"/>
      <c r="F1020" s="151"/>
      <c r="G1020" s="151"/>
      <c r="H1020" s="151"/>
      <c r="I1020" s="151"/>
      <c r="J1020" s="151"/>
      <c r="K1020" s="151"/>
      <c r="L1020" s="151"/>
      <c r="M1020" s="151"/>
      <c r="N1020" s="151"/>
      <c r="O1020" s="151"/>
      <c r="P1020" s="151"/>
      <c r="Q1020" s="151"/>
      <c r="R1020" s="151"/>
      <c r="S1020" s="151"/>
      <c r="T1020" s="151"/>
      <c r="U1020" s="151"/>
      <c r="V1020" s="151"/>
      <c r="W1020" s="151"/>
      <c r="X1020" s="151"/>
      <c r="Y1020" s="151"/>
      <c r="Z1020" s="151"/>
      <c r="AA1020" s="151"/>
      <c r="AB1020" s="151"/>
      <c r="AC1020" s="151"/>
      <c r="AD1020" s="151"/>
      <c r="AE1020" s="151"/>
      <c r="AF1020" s="151"/>
      <c r="AG1020" s="151"/>
      <c r="AH1020" s="151"/>
      <c r="AI1020" s="151"/>
      <c r="AJ1020" s="151"/>
      <c r="AK1020" s="151"/>
      <c r="AY1020" s="151"/>
      <c r="AZ1020" s="151"/>
      <c r="BA1020" s="151"/>
      <c r="BB1020" s="151"/>
    </row>
    <row r="1021" ht="15.75" customHeight="1">
      <c r="B1021" s="151"/>
      <c r="C1021" s="151"/>
      <c r="D1021" s="151"/>
      <c r="E1021" s="151"/>
      <c r="F1021" s="151"/>
      <c r="G1021" s="151"/>
      <c r="H1021" s="151"/>
      <c r="I1021" s="151"/>
      <c r="J1021" s="151"/>
      <c r="K1021" s="151"/>
      <c r="L1021" s="151"/>
      <c r="M1021" s="151"/>
      <c r="N1021" s="151"/>
      <c r="O1021" s="151"/>
      <c r="P1021" s="151"/>
      <c r="Q1021" s="151"/>
      <c r="R1021" s="151"/>
      <c r="S1021" s="151"/>
      <c r="T1021" s="151"/>
      <c r="U1021" s="151"/>
      <c r="V1021" s="151"/>
      <c r="W1021" s="151"/>
      <c r="X1021" s="151"/>
      <c r="Y1021" s="151"/>
      <c r="Z1021" s="151"/>
      <c r="AA1021" s="151"/>
      <c r="AB1021" s="151"/>
      <c r="AC1021" s="151"/>
      <c r="AD1021" s="151"/>
      <c r="AE1021" s="151"/>
      <c r="AF1021" s="151"/>
      <c r="AG1021" s="151"/>
      <c r="AH1021" s="151"/>
      <c r="AI1021" s="151"/>
      <c r="AJ1021" s="151"/>
      <c r="AK1021" s="151"/>
      <c r="AY1021" s="151"/>
      <c r="AZ1021" s="151"/>
      <c r="BA1021" s="151"/>
      <c r="BB1021" s="151"/>
    </row>
    <row r="1022" ht="15.75" customHeight="1">
      <c r="B1022" s="151"/>
      <c r="C1022" s="151"/>
      <c r="D1022" s="151"/>
      <c r="E1022" s="151"/>
      <c r="F1022" s="151"/>
      <c r="G1022" s="151"/>
      <c r="H1022" s="151"/>
      <c r="I1022" s="151"/>
      <c r="J1022" s="151"/>
      <c r="K1022" s="151"/>
      <c r="L1022" s="151"/>
      <c r="M1022" s="151"/>
      <c r="N1022" s="151"/>
      <c r="O1022" s="151"/>
      <c r="P1022" s="151"/>
      <c r="Q1022" s="151"/>
      <c r="R1022" s="151"/>
      <c r="S1022" s="151"/>
      <c r="T1022" s="151"/>
      <c r="U1022" s="151"/>
      <c r="V1022" s="151"/>
      <c r="W1022" s="151"/>
      <c r="X1022" s="151"/>
      <c r="Y1022" s="151"/>
      <c r="Z1022" s="151"/>
      <c r="AA1022" s="151"/>
      <c r="AB1022" s="151"/>
      <c r="AC1022" s="151"/>
      <c r="AD1022" s="151"/>
      <c r="AE1022" s="151"/>
      <c r="AF1022" s="151"/>
      <c r="AG1022" s="151"/>
      <c r="AH1022" s="151"/>
      <c r="AI1022" s="151"/>
      <c r="AJ1022" s="151"/>
      <c r="AK1022" s="151"/>
      <c r="AY1022" s="151"/>
      <c r="AZ1022" s="151"/>
      <c r="BA1022" s="151"/>
      <c r="BB1022" s="151"/>
    </row>
    <row r="1023" ht="15.75" customHeight="1">
      <c r="B1023" s="151"/>
      <c r="C1023" s="151"/>
      <c r="D1023" s="151"/>
      <c r="E1023" s="151"/>
      <c r="F1023" s="151"/>
      <c r="G1023" s="151"/>
      <c r="H1023" s="151"/>
      <c r="I1023" s="151"/>
      <c r="J1023" s="151"/>
      <c r="K1023" s="151"/>
      <c r="L1023" s="151"/>
      <c r="M1023" s="151"/>
      <c r="N1023" s="151"/>
      <c r="O1023" s="151"/>
      <c r="P1023" s="151"/>
      <c r="Q1023" s="151"/>
      <c r="R1023" s="151"/>
      <c r="S1023" s="151"/>
      <c r="T1023" s="151"/>
      <c r="U1023" s="151"/>
      <c r="V1023" s="151"/>
      <c r="W1023" s="151"/>
      <c r="X1023" s="151"/>
      <c r="Y1023" s="151"/>
      <c r="Z1023" s="151"/>
      <c r="AA1023" s="151"/>
      <c r="AB1023" s="151"/>
      <c r="AC1023" s="151"/>
      <c r="AD1023" s="151"/>
      <c r="AE1023" s="151"/>
      <c r="AF1023" s="151"/>
      <c r="AG1023" s="151"/>
      <c r="AH1023" s="151"/>
      <c r="AI1023" s="151"/>
      <c r="AJ1023" s="151"/>
      <c r="AK1023" s="151"/>
      <c r="AY1023" s="151"/>
      <c r="AZ1023" s="151"/>
      <c r="BA1023" s="151"/>
      <c r="BB1023" s="151"/>
    </row>
    <row r="1024" ht="15.75" customHeight="1">
      <c r="B1024" s="151"/>
      <c r="C1024" s="151"/>
      <c r="D1024" s="151"/>
      <c r="E1024" s="151"/>
      <c r="F1024" s="151"/>
      <c r="G1024" s="151"/>
      <c r="H1024" s="151"/>
      <c r="I1024" s="151"/>
      <c r="J1024" s="151"/>
      <c r="K1024" s="151"/>
      <c r="L1024" s="151"/>
      <c r="M1024" s="151"/>
      <c r="N1024" s="151"/>
      <c r="O1024" s="151"/>
      <c r="P1024" s="151"/>
      <c r="Q1024" s="151"/>
      <c r="R1024" s="151"/>
      <c r="S1024" s="151"/>
      <c r="T1024" s="151"/>
      <c r="U1024" s="151"/>
      <c r="V1024" s="151"/>
      <c r="W1024" s="151"/>
      <c r="X1024" s="151"/>
      <c r="Y1024" s="151"/>
      <c r="Z1024" s="151"/>
      <c r="AA1024" s="151"/>
      <c r="AB1024" s="151"/>
      <c r="AC1024" s="151"/>
      <c r="AD1024" s="151"/>
      <c r="AE1024" s="151"/>
      <c r="AF1024" s="151"/>
      <c r="AG1024" s="151"/>
      <c r="AH1024" s="151"/>
      <c r="AI1024" s="151"/>
      <c r="AJ1024" s="151"/>
      <c r="AK1024" s="151"/>
      <c r="AY1024" s="151"/>
      <c r="AZ1024" s="151"/>
      <c r="BA1024" s="151"/>
      <c r="BB1024" s="151"/>
    </row>
    <row r="1025" ht="15.75" customHeight="1">
      <c r="B1025" s="151"/>
      <c r="C1025" s="151"/>
      <c r="D1025" s="151"/>
      <c r="E1025" s="151"/>
      <c r="F1025" s="151"/>
      <c r="G1025" s="151"/>
      <c r="H1025" s="151"/>
      <c r="I1025" s="151"/>
      <c r="J1025" s="151"/>
      <c r="K1025" s="151"/>
      <c r="L1025" s="151"/>
      <c r="M1025" s="151"/>
      <c r="N1025" s="151"/>
      <c r="O1025" s="151"/>
      <c r="P1025" s="151"/>
      <c r="Q1025" s="151"/>
      <c r="R1025" s="151"/>
      <c r="S1025" s="151"/>
      <c r="T1025" s="151"/>
      <c r="U1025" s="151"/>
      <c r="V1025" s="151"/>
      <c r="W1025" s="151"/>
      <c r="X1025" s="151"/>
      <c r="Y1025" s="151"/>
      <c r="Z1025" s="151"/>
      <c r="AA1025" s="151"/>
      <c r="AB1025" s="151"/>
      <c r="AC1025" s="151"/>
      <c r="AD1025" s="151"/>
      <c r="AE1025" s="151"/>
      <c r="AF1025" s="151"/>
      <c r="AG1025" s="151"/>
      <c r="AH1025" s="151"/>
      <c r="AI1025" s="151"/>
      <c r="AJ1025" s="151"/>
      <c r="AK1025" s="151"/>
      <c r="AY1025" s="151"/>
      <c r="AZ1025" s="151"/>
      <c r="BA1025" s="151"/>
      <c r="BB1025" s="151"/>
    </row>
    <row r="1026" ht="15.75" customHeight="1">
      <c r="B1026" s="151"/>
      <c r="C1026" s="151"/>
      <c r="D1026" s="151"/>
      <c r="E1026" s="151"/>
      <c r="F1026" s="151"/>
      <c r="G1026" s="151"/>
      <c r="H1026" s="151"/>
      <c r="I1026" s="151"/>
      <c r="J1026" s="151"/>
      <c r="K1026" s="151"/>
      <c r="L1026" s="151"/>
      <c r="M1026" s="151"/>
      <c r="N1026" s="151"/>
      <c r="O1026" s="151"/>
      <c r="P1026" s="151"/>
      <c r="Q1026" s="151"/>
      <c r="R1026" s="151"/>
      <c r="S1026" s="151"/>
      <c r="T1026" s="151"/>
      <c r="U1026" s="151"/>
      <c r="V1026" s="151"/>
      <c r="W1026" s="151"/>
      <c r="X1026" s="151"/>
      <c r="Y1026" s="151"/>
      <c r="Z1026" s="151"/>
      <c r="AA1026" s="151"/>
      <c r="AB1026" s="151"/>
      <c r="AC1026" s="151"/>
      <c r="AD1026" s="151"/>
      <c r="AE1026" s="151"/>
      <c r="AF1026" s="151"/>
      <c r="AG1026" s="151"/>
      <c r="AH1026" s="151"/>
      <c r="AI1026" s="151"/>
      <c r="AJ1026" s="151"/>
      <c r="AK1026" s="151"/>
      <c r="AY1026" s="151"/>
      <c r="AZ1026" s="151"/>
      <c r="BA1026" s="151"/>
      <c r="BB1026" s="151"/>
    </row>
    <row r="1027" ht="15.75" customHeight="1">
      <c r="B1027" s="151"/>
      <c r="C1027" s="151"/>
      <c r="D1027" s="151"/>
      <c r="E1027" s="151"/>
      <c r="F1027" s="151"/>
      <c r="G1027" s="151"/>
      <c r="H1027" s="151"/>
      <c r="I1027" s="151"/>
      <c r="J1027" s="151"/>
      <c r="K1027" s="151"/>
      <c r="L1027" s="151"/>
      <c r="M1027" s="151"/>
      <c r="N1027" s="151"/>
      <c r="O1027" s="151"/>
      <c r="P1027" s="151"/>
      <c r="Q1027" s="151"/>
      <c r="R1027" s="151"/>
      <c r="S1027" s="151"/>
      <c r="T1027" s="151"/>
      <c r="U1027" s="151"/>
      <c r="V1027" s="151"/>
      <c r="W1027" s="151"/>
      <c r="X1027" s="151"/>
      <c r="Y1027" s="151"/>
      <c r="Z1027" s="151"/>
      <c r="AA1027" s="151"/>
      <c r="AB1027" s="151"/>
      <c r="AC1027" s="151"/>
      <c r="AD1027" s="151"/>
      <c r="AE1027" s="151"/>
      <c r="AF1027" s="151"/>
      <c r="AG1027" s="151"/>
      <c r="AH1027" s="151"/>
      <c r="AI1027" s="151"/>
      <c r="AJ1027" s="151"/>
      <c r="AK1027" s="151"/>
      <c r="AY1027" s="151"/>
      <c r="AZ1027" s="151"/>
      <c r="BA1027" s="151"/>
      <c r="BB1027" s="151"/>
    </row>
    <row r="1028" ht="15.75" customHeight="1">
      <c r="B1028" s="151"/>
      <c r="C1028" s="151"/>
      <c r="D1028" s="151"/>
      <c r="E1028" s="151"/>
      <c r="F1028" s="151"/>
      <c r="G1028" s="151"/>
      <c r="H1028" s="151"/>
      <c r="I1028" s="151"/>
      <c r="J1028" s="151"/>
      <c r="K1028" s="151"/>
      <c r="L1028" s="151"/>
      <c r="M1028" s="151"/>
      <c r="N1028" s="151"/>
      <c r="O1028" s="151"/>
      <c r="P1028" s="151"/>
      <c r="Q1028" s="151"/>
      <c r="R1028" s="151"/>
      <c r="S1028" s="151"/>
      <c r="T1028" s="151"/>
      <c r="U1028" s="151"/>
      <c r="V1028" s="151"/>
      <c r="W1028" s="151"/>
      <c r="X1028" s="151"/>
      <c r="Y1028" s="151"/>
      <c r="Z1028" s="151"/>
      <c r="AA1028" s="151"/>
      <c r="AB1028" s="151"/>
      <c r="AC1028" s="151"/>
      <c r="AD1028" s="151"/>
      <c r="AE1028" s="151"/>
      <c r="AF1028" s="151"/>
      <c r="AG1028" s="151"/>
      <c r="AH1028" s="151"/>
      <c r="AI1028" s="151"/>
      <c r="AJ1028" s="151"/>
      <c r="AK1028" s="151"/>
      <c r="AY1028" s="151"/>
      <c r="AZ1028" s="151"/>
      <c r="BA1028" s="151"/>
      <c r="BB1028" s="151"/>
    </row>
    <row r="1029" ht="15.75" customHeight="1">
      <c r="B1029" s="151"/>
      <c r="C1029" s="151"/>
      <c r="D1029" s="151"/>
      <c r="E1029" s="151"/>
      <c r="F1029" s="151"/>
      <c r="G1029" s="151"/>
      <c r="H1029" s="151"/>
      <c r="I1029" s="151"/>
      <c r="J1029" s="151"/>
      <c r="K1029" s="151"/>
      <c r="L1029" s="151"/>
      <c r="M1029" s="151"/>
      <c r="N1029" s="151"/>
      <c r="O1029" s="151"/>
      <c r="P1029" s="151"/>
      <c r="Q1029" s="151"/>
      <c r="R1029" s="151"/>
      <c r="S1029" s="151"/>
      <c r="T1029" s="151"/>
      <c r="U1029" s="151"/>
      <c r="V1029" s="151"/>
      <c r="W1029" s="151"/>
      <c r="X1029" s="151"/>
      <c r="Y1029" s="151"/>
      <c r="Z1029" s="151"/>
      <c r="AA1029" s="151"/>
      <c r="AB1029" s="151"/>
      <c r="AC1029" s="151"/>
      <c r="AD1029" s="151"/>
      <c r="AE1029" s="151"/>
      <c r="AF1029" s="151"/>
      <c r="AG1029" s="151"/>
      <c r="AH1029" s="151"/>
      <c r="AI1029" s="151"/>
      <c r="AJ1029" s="151"/>
      <c r="AK1029" s="151"/>
      <c r="AY1029" s="151"/>
      <c r="AZ1029" s="151"/>
      <c r="BA1029" s="151"/>
      <c r="BB1029" s="151"/>
    </row>
    <row r="1030" ht="15.75" customHeight="1">
      <c r="B1030" s="151"/>
      <c r="C1030" s="151"/>
      <c r="D1030" s="151"/>
      <c r="E1030" s="151"/>
      <c r="F1030" s="151"/>
      <c r="G1030" s="151"/>
      <c r="H1030" s="151"/>
      <c r="I1030" s="151"/>
      <c r="J1030" s="151"/>
      <c r="K1030" s="151"/>
      <c r="L1030" s="151"/>
      <c r="M1030" s="151"/>
      <c r="N1030" s="151"/>
      <c r="O1030" s="151"/>
      <c r="P1030" s="151"/>
      <c r="Q1030" s="151"/>
      <c r="R1030" s="151"/>
      <c r="S1030" s="151"/>
      <c r="T1030" s="151"/>
      <c r="U1030" s="151"/>
      <c r="V1030" s="151"/>
      <c r="W1030" s="151"/>
      <c r="X1030" s="151"/>
      <c r="Y1030" s="151"/>
      <c r="Z1030" s="151"/>
      <c r="AA1030" s="151"/>
      <c r="AB1030" s="151"/>
      <c r="AC1030" s="151"/>
      <c r="AD1030" s="151"/>
      <c r="AE1030" s="151"/>
      <c r="AF1030" s="151"/>
      <c r="AG1030" s="151"/>
      <c r="AH1030" s="151"/>
      <c r="AI1030" s="151"/>
      <c r="AJ1030" s="151"/>
      <c r="AK1030" s="151"/>
      <c r="AY1030" s="151"/>
      <c r="AZ1030" s="151"/>
      <c r="BA1030" s="151"/>
      <c r="BB1030" s="151"/>
    </row>
    <row r="1031" ht="15.75" customHeight="1">
      <c r="B1031" s="151"/>
      <c r="C1031" s="151"/>
      <c r="D1031" s="151"/>
      <c r="E1031" s="151"/>
      <c r="F1031" s="151"/>
      <c r="G1031" s="151"/>
      <c r="H1031" s="151"/>
      <c r="I1031" s="151"/>
      <c r="J1031" s="151"/>
      <c r="K1031" s="151"/>
      <c r="L1031" s="151"/>
      <c r="M1031" s="151"/>
      <c r="N1031" s="151"/>
      <c r="O1031" s="151"/>
      <c r="P1031" s="151"/>
      <c r="Q1031" s="151"/>
      <c r="R1031" s="151"/>
      <c r="S1031" s="151"/>
      <c r="T1031" s="151"/>
      <c r="U1031" s="151"/>
      <c r="V1031" s="151"/>
      <c r="W1031" s="151"/>
      <c r="X1031" s="151"/>
      <c r="Y1031" s="151"/>
      <c r="Z1031" s="151"/>
      <c r="AA1031" s="151"/>
      <c r="AB1031" s="151"/>
      <c r="AC1031" s="151"/>
      <c r="AD1031" s="151"/>
      <c r="AE1031" s="151"/>
      <c r="AF1031" s="151"/>
      <c r="AG1031" s="151"/>
      <c r="AH1031" s="151"/>
      <c r="AI1031" s="151"/>
      <c r="AJ1031" s="151"/>
      <c r="AK1031" s="151"/>
      <c r="AY1031" s="151"/>
      <c r="AZ1031" s="151"/>
      <c r="BA1031" s="151"/>
      <c r="BB1031" s="151"/>
    </row>
    <row r="1032" ht="15.75" customHeight="1">
      <c r="B1032" s="151"/>
      <c r="C1032" s="151"/>
      <c r="D1032" s="151"/>
      <c r="E1032" s="151"/>
      <c r="F1032" s="151"/>
      <c r="G1032" s="151"/>
      <c r="H1032" s="151"/>
      <c r="I1032" s="151"/>
      <c r="J1032" s="151"/>
      <c r="K1032" s="151"/>
      <c r="L1032" s="151"/>
      <c r="M1032" s="151"/>
      <c r="N1032" s="151"/>
      <c r="O1032" s="151"/>
      <c r="P1032" s="151"/>
      <c r="Q1032" s="151"/>
      <c r="R1032" s="151"/>
      <c r="S1032" s="151"/>
      <c r="T1032" s="151"/>
      <c r="U1032" s="151"/>
      <c r="V1032" s="151"/>
      <c r="W1032" s="151"/>
      <c r="X1032" s="151"/>
      <c r="Y1032" s="151"/>
      <c r="Z1032" s="151"/>
      <c r="AA1032" s="151"/>
      <c r="AB1032" s="151"/>
      <c r="AC1032" s="151"/>
      <c r="AD1032" s="151"/>
      <c r="AE1032" s="151"/>
      <c r="AF1032" s="151"/>
      <c r="AG1032" s="151"/>
      <c r="AH1032" s="151"/>
      <c r="AI1032" s="151"/>
      <c r="AJ1032" s="151"/>
      <c r="AK1032" s="151"/>
      <c r="AY1032" s="151"/>
      <c r="AZ1032" s="151"/>
      <c r="BA1032" s="151"/>
      <c r="BB1032" s="151"/>
    </row>
    <row r="1033" ht="15.75" customHeight="1">
      <c r="B1033" s="151"/>
      <c r="C1033" s="151"/>
      <c r="D1033" s="151"/>
      <c r="E1033" s="151"/>
      <c r="F1033" s="151"/>
      <c r="G1033" s="151"/>
      <c r="H1033" s="151"/>
      <c r="I1033" s="151"/>
      <c r="J1033" s="151"/>
      <c r="K1033" s="151"/>
      <c r="L1033" s="151"/>
      <c r="M1033" s="151"/>
      <c r="N1033" s="151"/>
      <c r="O1033" s="151"/>
      <c r="P1033" s="151"/>
      <c r="Q1033" s="151"/>
      <c r="R1033" s="151"/>
      <c r="S1033" s="151"/>
      <c r="T1033" s="151"/>
      <c r="U1033" s="151"/>
      <c r="V1033" s="151"/>
      <c r="W1033" s="151"/>
      <c r="X1033" s="151"/>
      <c r="Y1033" s="151"/>
      <c r="Z1033" s="151"/>
      <c r="AA1033" s="151"/>
      <c r="AB1033" s="151"/>
      <c r="AC1033" s="151"/>
      <c r="AD1033" s="151"/>
      <c r="AE1033" s="151"/>
      <c r="AF1033" s="151"/>
      <c r="AG1033" s="151"/>
      <c r="AH1033" s="151"/>
      <c r="AI1033" s="151"/>
      <c r="AJ1033" s="151"/>
      <c r="AK1033" s="151"/>
      <c r="AY1033" s="151"/>
      <c r="AZ1033" s="151"/>
      <c r="BA1033" s="151"/>
      <c r="BB1033" s="151"/>
    </row>
    <row r="1034" ht="15.75" customHeight="1">
      <c r="B1034" s="151"/>
      <c r="C1034" s="151"/>
      <c r="D1034" s="151"/>
      <c r="E1034" s="151"/>
      <c r="F1034" s="151"/>
      <c r="G1034" s="151"/>
      <c r="H1034" s="151"/>
      <c r="I1034" s="151"/>
      <c r="J1034" s="151"/>
      <c r="K1034" s="151"/>
      <c r="L1034" s="151"/>
      <c r="M1034" s="151"/>
      <c r="N1034" s="151"/>
      <c r="O1034" s="151"/>
      <c r="P1034" s="151"/>
      <c r="Q1034" s="151"/>
      <c r="R1034" s="151"/>
      <c r="S1034" s="151"/>
      <c r="T1034" s="151"/>
      <c r="U1034" s="151"/>
      <c r="V1034" s="151"/>
      <c r="W1034" s="151"/>
      <c r="X1034" s="151"/>
      <c r="Y1034" s="151"/>
      <c r="Z1034" s="151"/>
      <c r="AA1034" s="151"/>
      <c r="AB1034" s="151"/>
      <c r="AC1034" s="151"/>
      <c r="AD1034" s="151"/>
      <c r="AE1034" s="151"/>
      <c r="AF1034" s="151"/>
      <c r="AG1034" s="151"/>
      <c r="AH1034" s="151"/>
      <c r="AI1034" s="151"/>
      <c r="AJ1034" s="151"/>
      <c r="AK1034" s="151"/>
      <c r="AY1034" s="151"/>
      <c r="AZ1034" s="151"/>
      <c r="BA1034" s="151"/>
      <c r="BB1034" s="151"/>
    </row>
    <row r="1035" ht="15.75" customHeight="1">
      <c r="B1035" s="151"/>
      <c r="C1035" s="151"/>
      <c r="D1035" s="151"/>
      <c r="E1035" s="151"/>
      <c r="F1035" s="151"/>
      <c r="G1035" s="151"/>
      <c r="H1035" s="151"/>
      <c r="I1035" s="151"/>
      <c r="J1035" s="151"/>
      <c r="K1035" s="151"/>
      <c r="L1035" s="151"/>
      <c r="M1035" s="151"/>
      <c r="N1035" s="151"/>
      <c r="O1035" s="151"/>
      <c r="P1035" s="151"/>
      <c r="Q1035" s="151"/>
      <c r="R1035" s="151"/>
      <c r="S1035" s="151"/>
      <c r="T1035" s="151"/>
      <c r="U1035" s="151"/>
      <c r="V1035" s="151"/>
      <c r="W1035" s="151"/>
      <c r="X1035" s="151"/>
      <c r="Y1035" s="151"/>
      <c r="Z1035" s="151"/>
      <c r="AA1035" s="151"/>
      <c r="AB1035" s="151"/>
      <c r="AC1035" s="151"/>
      <c r="AD1035" s="151"/>
      <c r="AE1035" s="151"/>
      <c r="AF1035" s="151"/>
      <c r="AG1035" s="151"/>
      <c r="AH1035" s="151"/>
      <c r="AI1035" s="151"/>
      <c r="AJ1035" s="151"/>
      <c r="AK1035" s="151"/>
      <c r="AY1035" s="151"/>
      <c r="AZ1035" s="151"/>
      <c r="BA1035" s="151"/>
      <c r="BB1035" s="151"/>
    </row>
    <row r="1036" ht="15.75" customHeight="1">
      <c r="B1036" s="151"/>
      <c r="C1036" s="151"/>
      <c r="D1036" s="151"/>
      <c r="E1036" s="151"/>
      <c r="F1036" s="151"/>
      <c r="G1036" s="151"/>
      <c r="H1036" s="151"/>
      <c r="I1036" s="151"/>
      <c r="J1036" s="151"/>
      <c r="K1036" s="151"/>
      <c r="L1036" s="151"/>
      <c r="M1036" s="151"/>
      <c r="N1036" s="151"/>
      <c r="O1036" s="151"/>
      <c r="P1036" s="151"/>
      <c r="Q1036" s="151"/>
      <c r="R1036" s="151"/>
      <c r="S1036" s="151"/>
      <c r="T1036" s="151"/>
      <c r="U1036" s="151"/>
      <c r="V1036" s="151"/>
      <c r="W1036" s="151"/>
      <c r="X1036" s="151"/>
      <c r="Y1036" s="151"/>
      <c r="Z1036" s="151"/>
      <c r="AA1036" s="151"/>
      <c r="AB1036" s="151"/>
      <c r="AC1036" s="151"/>
      <c r="AD1036" s="151"/>
      <c r="AE1036" s="151"/>
      <c r="AF1036" s="151"/>
      <c r="AG1036" s="151"/>
      <c r="AH1036" s="151"/>
      <c r="AI1036" s="151"/>
      <c r="AJ1036" s="151"/>
      <c r="AK1036" s="151"/>
      <c r="AY1036" s="151"/>
      <c r="AZ1036" s="151"/>
      <c r="BA1036" s="151"/>
      <c r="BB1036" s="151"/>
    </row>
    <row r="1037" ht="15.75" customHeight="1">
      <c r="B1037" s="151"/>
      <c r="C1037" s="151"/>
      <c r="D1037" s="151"/>
      <c r="E1037" s="151"/>
      <c r="F1037" s="151"/>
      <c r="G1037" s="151"/>
      <c r="H1037" s="151"/>
      <c r="I1037" s="151"/>
      <c r="J1037" s="151"/>
      <c r="K1037" s="151"/>
      <c r="L1037" s="151"/>
      <c r="M1037" s="151"/>
      <c r="N1037" s="151"/>
      <c r="O1037" s="151"/>
      <c r="P1037" s="151"/>
      <c r="Q1037" s="151"/>
      <c r="R1037" s="151"/>
      <c r="S1037" s="151"/>
      <c r="T1037" s="151"/>
      <c r="U1037" s="151"/>
      <c r="V1037" s="151"/>
      <c r="W1037" s="151"/>
      <c r="X1037" s="151"/>
      <c r="Y1037" s="151"/>
      <c r="Z1037" s="151"/>
      <c r="AA1037" s="151"/>
      <c r="AB1037" s="151"/>
      <c r="AC1037" s="151"/>
      <c r="AD1037" s="151"/>
      <c r="AE1037" s="151"/>
      <c r="AF1037" s="151"/>
      <c r="AG1037" s="151"/>
      <c r="AH1037" s="151"/>
      <c r="AI1037" s="151"/>
      <c r="AJ1037" s="151"/>
      <c r="AK1037" s="151"/>
      <c r="AY1037" s="151"/>
      <c r="AZ1037" s="151"/>
      <c r="BA1037" s="151"/>
      <c r="BB1037" s="151"/>
    </row>
    <row r="1038" ht="15.75" customHeight="1">
      <c r="B1038" s="151"/>
      <c r="C1038" s="151"/>
      <c r="D1038" s="151"/>
      <c r="E1038" s="151"/>
      <c r="F1038" s="151"/>
      <c r="G1038" s="151"/>
      <c r="H1038" s="151"/>
      <c r="I1038" s="151"/>
      <c r="J1038" s="151"/>
      <c r="K1038" s="151"/>
      <c r="L1038" s="151"/>
      <c r="M1038" s="151"/>
      <c r="N1038" s="151"/>
      <c r="O1038" s="151"/>
      <c r="P1038" s="151"/>
      <c r="Q1038" s="151"/>
      <c r="R1038" s="151"/>
      <c r="S1038" s="151"/>
      <c r="T1038" s="151"/>
      <c r="U1038" s="151"/>
      <c r="V1038" s="151"/>
      <c r="W1038" s="151"/>
      <c r="X1038" s="151"/>
      <c r="Y1038" s="151"/>
      <c r="Z1038" s="151"/>
      <c r="AA1038" s="151"/>
      <c r="AB1038" s="151"/>
      <c r="AC1038" s="151"/>
      <c r="AD1038" s="151"/>
      <c r="AE1038" s="151"/>
      <c r="AF1038" s="151"/>
      <c r="AG1038" s="151"/>
      <c r="AH1038" s="151"/>
      <c r="AI1038" s="151"/>
      <c r="AJ1038" s="151"/>
      <c r="AK1038" s="151"/>
      <c r="AY1038" s="151"/>
      <c r="AZ1038" s="151"/>
      <c r="BA1038" s="151"/>
      <c r="BB1038" s="151"/>
    </row>
    <row r="1039" ht="15.75" customHeight="1">
      <c r="B1039" s="151"/>
      <c r="C1039" s="151"/>
      <c r="D1039" s="151"/>
      <c r="E1039" s="151"/>
      <c r="F1039" s="151"/>
      <c r="G1039" s="151"/>
      <c r="H1039" s="151"/>
      <c r="I1039" s="151"/>
      <c r="J1039" s="151"/>
      <c r="K1039" s="151"/>
      <c r="L1039" s="151"/>
      <c r="M1039" s="151"/>
      <c r="N1039" s="151"/>
      <c r="O1039" s="151"/>
      <c r="P1039" s="151"/>
      <c r="Q1039" s="151"/>
      <c r="R1039" s="151"/>
      <c r="S1039" s="151"/>
      <c r="T1039" s="151"/>
      <c r="U1039" s="151"/>
      <c r="V1039" s="151"/>
      <c r="W1039" s="151"/>
      <c r="X1039" s="151"/>
      <c r="Y1039" s="151"/>
      <c r="Z1039" s="151"/>
      <c r="AA1039" s="151"/>
      <c r="AB1039" s="151"/>
      <c r="AC1039" s="151"/>
      <c r="AD1039" s="151"/>
      <c r="AE1039" s="151"/>
      <c r="AF1039" s="151"/>
      <c r="AG1039" s="151"/>
      <c r="AH1039" s="151"/>
      <c r="AI1039" s="151"/>
      <c r="AJ1039" s="151"/>
      <c r="AK1039" s="151"/>
      <c r="AY1039" s="151"/>
      <c r="AZ1039" s="151"/>
      <c r="BA1039" s="151"/>
      <c r="BB1039" s="151"/>
    </row>
    <row r="1040" ht="15.75" customHeight="1">
      <c r="B1040" s="151"/>
      <c r="C1040" s="151"/>
      <c r="D1040" s="151"/>
      <c r="E1040" s="151"/>
      <c r="F1040" s="151"/>
      <c r="G1040" s="151"/>
      <c r="H1040" s="151"/>
      <c r="I1040" s="151"/>
      <c r="J1040" s="151"/>
      <c r="K1040" s="151"/>
      <c r="L1040" s="151"/>
      <c r="M1040" s="151"/>
      <c r="N1040" s="151"/>
      <c r="O1040" s="151"/>
      <c r="P1040" s="151"/>
      <c r="Q1040" s="151"/>
      <c r="R1040" s="151"/>
      <c r="S1040" s="151"/>
      <c r="T1040" s="151"/>
      <c r="U1040" s="151"/>
      <c r="V1040" s="151"/>
      <c r="W1040" s="151"/>
      <c r="X1040" s="151"/>
      <c r="Y1040" s="151"/>
      <c r="Z1040" s="151"/>
      <c r="AA1040" s="151"/>
      <c r="AB1040" s="151"/>
      <c r="AC1040" s="151"/>
      <c r="AD1040" s="151"/>
      <c r="AE1040" s="151"/>
      <c r="AF1040" s="151"/>
      <c r="AG1040" s="151"/>
      <c r="AH1040" s="151"/>
      <c r="AI1040" s="151"/>
      <c r="AJ1040" s="151"/>
      <c r="AK1040" s="151"/>
      <c r="AY1040" s="151"/>
      <c r="AZ1040" s="151"/>
      <c r="BA1040" s="151"/>
      <c r="BB1040" s="151"/>
    </row>
    <row r="1041" ht="15.75" customHeight="1">
      <c r="B1041" s="151"/>
      <c r="C1041" s="151"/>
      <c r="D1041" s="151"/>
      <c r="E1041" s="151"/>
      <c r="F1041" s="151"/>
      <c r="G1041" s="151"/>
      <c r="H1041" s="151"/>
      <c r="I1041" s="151"/>
      <c r="J1041" s="151"/>
      <c r="K1041" s="151"/>
      <c r="L1041" s="151"/>
      <c r="M1041" s="151"/>
      <c r="N1041" s="151"/>
      <c r="O1041" s="151"/>
      <c r="P1041" s="151"/>
      <c r="Q1041" s="151"/>
      <c r="R1041" s="151"/>
      <c r="S1041" s="151"/>
      <c r="T1041" s="151"/>
      <c r="U1041" s="151"/>
      <c r="V1041" s="151"/>
      <c r="W1041" s="151"/>
      <c r="X1041" s="151"/>
      <c r="Y1041" s="151"/>
      <c r="Z1041" s="151"/>
      <c r="AA1041" s="151"/>
      <c r="AB1041" s="151"/>
      <c r="AC1041" s="151"/>
      <c r="AD1041" s="151"/>
      <c r="AE1041" s="151"/>
      <c r="AF1041" s="151"/>
      <c r="AG1041" s="151"/>
      <c r="AH1041" s="151"/>
      <c r="AI1041" s="151"/>
      <c r="AJ1041" s="151"/>
      <c r="AK1041" s="151"/>
      <c r="AY1041" s="151"/>
      <c r="AZ1041" s="151"/>
      <c r="BA1041" s="151"/>
      <c r="BB1041" s="151"/>
    </row>
    <row r="1042" ht="15.75" customHeight="1">
      <c r="B1042" s="151"/>
      <c r="C1042" s="151"/>
      <c r="D1042" s="151"/>
      <c r="E1042" s="151"/>
      <c r="F1042" s="151"/>
      <c r="G1042" s="151"/>
      <c r="H1042" s="151"/>
      <c r="I1042" s="151"/>
      <c r="J1042" s="151"/>
      <c r="K1042" s="151"/>
      <c r="L1042" s="151"/>
      <c r="M1042" s="151"/>
      <c r="N1042" s="151"/>
      <c r="O1042" s="151"/>
      <c r="P1042" s="151"/>
      <c r="Q1042" s="151"/>
      <c r="R1042" s="151"/>
      <c r="S1042" s="151"/>
      <c r="T1042" s="151"/>
      <c r="U1042" s="151"/>
      <c r="V1042" s="151"/>
      <c r="W1042" s="151"/>
      <c r="X1042" s="151"/>
      <c r="Y1042" s="151"/>
      <c r="Z1042" s="151"/>
      <c r="AA1042" s="151"/>
      <c r="AB1042" s="151"/>
      <c r="AC1042" s="151"/>
      <c r="AD1042" s="151"/>
      <c r="AE1042" s="151"/>
      <c r="AF1042" s="151"/>
      <c r="AG1042" s="151"/>
      <c r="AH1042" s="151"/>
      <c r="AI1042" s="151"/>
      <c r="AJ1042" s="151"/>
      <c r="AK1042" s="151"/>
      <c r="AY1042" s="151"/>
      <c r="AZ1042" s="151"/>
      <c r="BA1042" s="151"/>
      <c r="BB1042" s="151"/>
    </row>
    <row r="1043" ht="15.75" customHeight="1">
      <c r="B1043" s="151"/>
      <c r="C1043" s="151"/>
      <c r="D1043" s="151"/>
      <c r="E1043" s="151"/>
      <c r="F1043" s="151"/>
      <c r="G1043" s="151"/>
      <c r="H1043" s="151"/>
      <c r="I1043" s="151"/>
      <c r="J1043" s="151"/>
      <c r="K1043" s="151"/>
      <c r="L1043" s="151"/>
      <c r="M1043" s="151"/>
      <c r="N1043" s="151"/>
      <c r="O1043" s="151"/>
      <c r="P1043" s="151"/>
      <c r="Q1043" s="151"/>
      <c r="R1043" s="151"/>
      <c r="S1043" s="151"/>
      <c r="T1043" s="151"/>
      <c r="U1043" s="151"/>
      <c r="V1043" s="151"/>
      <c r="W1043" s="151"/>
      <c r="X1043" s="151"/>
      <c r="Y1043" s="151"/>
      <c r="Z1043" s="151"/>
      <c r="AA1043" s="151"/>
      <c r="AB1043" s="151"/>
      <c r="AC1043" s="151"/>
      <c r="AD1043" s="151"/>
      <c r="AE1043" s="151"/>
      <c r="AF1043" s="151"/>
      <c r="AG1043" s="151"/>
      <c r="AH1043" s="151"/>
      <c r="AI1043" s="151"/>
      <c r="AJ1043" s="151"/>
      <c r="AK1043" s="151"/>
      <c r="AY1043" s="151"/>
      <c r="AZ1043" s="151"/>
      <c r="BA1043" s="151"/>
      <c r="BB1043" s="151"/>
    </row>
    <row r="1044" ht="15.75" customHeight="1">
      <c r="B1044" s="151"/>
      <c r="C1044" s="151"/>
      <c r="D1044" s="151"/>
      <c r="E1044" s="151"/>
      <c r="F1044" s="151"/>
      <c r="G1044" s="151"/>
      <c r="H1044" s="151"/>
      <c r="I1044" s="151"/>
      <c r="J1044" s="151"/>
      <c r="K1044" s="151"/>
      <c r="L1044" s="151"/>
      <c r="M1044" s="151"/>
      <c r="N1044" s="151"/>
      <c r="O1044" s="151"/>
      <c r="P1044" s="151"/>
      <c r="Q1044" s="151"/>
      <c r="R1044" s="151"/>
      <c r="S1044" s="151"/>
      <c r="T1044" s="151"/>
      <c r="U1044" s="151"/>
      <c r="V1044" s="151"/>
      <c r="W1044" s="151"/>
      <c r="X1044" s="151"/>
      <c r="Y1044" s="151"/>
      <c r="Z1044" s="151"/>
      <c r="AA1044" s="151"/>
      <c r="AB1044" s="151"/>
      <c r="AC1044" s="151"/>
      <c r="AD1044" s="151"/>
      <c r="AE1044" s="151"/>
      <c r="AF1044" s="151"/>
      <c r="AG1044" s="151"/>
      <c r="AH1044" s="151"/>
      <c r="AI1044" s="151"/>
      <c r="AJ1044" s="151"/>
      <c r="AK1044" s="151"/>
      <c r="AY1044" s="151"/>
      <c r="AZ1044" s="151"/>
      <c r="BA1044" s="151"/>
      <c r="BB1044" s="151"/>
    </row>
    <row r="1045" ht="15.75" customHeight="1">
      <c r="B1045" s="151"/>
      <c r="C1045" s="151"/>
      <c r="D1045" s="151"/>
      <c r="E1045" s="151"/>
      <c r="F1045" s="151"/>
      <c r="G1045" s="151"/>
      <c r="H1045" s="151"/>
      <c r="I1045" s="151"/>
      <c r="J1045" s="151"/>
      <c r="K1045" s="151"/>
      <c r="L1045" s="151"/>
      <c r="M1045" s="151"/>
      <c r="N1045" s="151"/>
      <c r="O1045" s="151"/>
      <c r="P1045" s="151"/>
      <c r="Q1045" s="151"/>
      <c r="R1045" s="151"/>
      <c r="S1045" s="151"/>
      <c r="T1045" s="151"/>
      <c r="U1045" s="151"/>
      <c r="V1045" s="151"/>
      <c r="W1045" s="151"/>
      <c r="X1045" s="151"/>
      <c r="Y1045" s="151"/>
      <c r="Z1045" s="151"/>
      <c r="AA1045" s="151"/>
      <c r="AB1045" s="151"/>
      <c r="AC1045" s="151"/>
      <c r="AD1045" s="151"/>
      <c r="AE1045" s="151"/>
      <c r="AF1045" s="151"/>
      <c r="AG1045" s="151"/>
      <c r="AH1045" s="151"/>
      <c r="AI1045" s="151"/>
      <c r="AJ1045" s="151"/>
      <c r="AK1045" s="151"/>
      <c r="AY1045" s="151"/>
      <c r="AZ1045" s="151"/>
      <c r="BA1045" s="151"/>
      <c r="BB1045" s="151"/>
    </row>
    <row r="1046" ht="15.75" customHeight="1">
      <c r="B1046" s="151"/>
      <c r="C1046" s="151"/>
      <c r="D1046" s="151"/>
      <c r="E1046" s="151"/>
      <c r="F1046" s="151"/>
      <c r="G1046" s="151"/>
      <c r="H1046" s="151"/>
      <c r="I1046" s="151"/>
      <c r="J1046" s="151"/>
      <c r="K1046" s="151"/>
      <c r="L1046" s="151"/>
      <c r="M1046" s="151"/>
      <c r="N1046" s="151"/>
      <c r="O1046" s="151"/>
      <c r="P1046" s="151"/>
      <c r="Q1046" s="151"/>
      <c r="R1046" s="151"/>
      <c r="S1046" s="151"/>
      <c r="T1046" s="151"/>
      <c r="U1046" s="151"/>
      <c r="V1046" s="151"/>
      <c r="W1046" s="151"/>
      <c r="X1046" s="151"/>
      <c r="Y1046" s="151"/>
      <c r="Z1046" s="151"/>
      <c r="AA1046" s="151"/>
      <c r="AB1046" s="151"/>
      <c r="AC1046" s="151"/>
      <c r="AD1046" s="151"/>
      <c r="AE1046" s="151"/>
      <c r="AF1046" s="151"/>
      <c r="AG1046" s="151"/>
      <c r="AH1046" s="151"/>
      <c r="AI1046" s="151"/>
      <c r="AJ1046" s="151"/>
      <c r="AK1046" s="151"/>
      <c r="AY1046" s="151"/>
      <c r="AZ1046" s="151"/>
      <c r="BA1046" s="151"/>
      <c r="BB1046" s="151"/>
    </row>
    <row r="1047" ht="15.75" customHeight="1">
      <c r="B1047" s="151"/>
      <c r="C1047" s="151"/>
      <c r="D1047" s="151"/>
      <c r="E1047" s="151"/>
      <c r="F1047" s="151"/>
      <c r="G1047" s="151"/>
      <c r="H1047" s="151"/>
      <c r="I1047" s="151"/>
      <c r="J1047" s="151"/>
      <c r="K1047" s="151"/>
      <c r="L1047" s="151"/>
      <c r="M1047" s="151"/>
      <c r="N1047" s="151"/>
      <c r="O1047" s="151"/>
      <c r="P1047" s="151"/>
      <c r="Q1047" s="151"/>
      <c r="R1047" s="151"/>
      <c r="S1047" s="151"/>
      <c r="T1047" s="151"/>
      <c r="U1047" s="151"/>
      <c r="V1047" s="151"/>
      <c r="W1047" s="151"/>
      <c r="X1047" s="151"/>
      <c r="Y1047" s="151"/>
      <c r="Z1047" s="151"/>
      <c r="AA1047" s="151"/>
      <c r="AB1047" s="151"/>
      <c r="AC1047" s="151"/>
      <c r="AD1047" s="151"/>
      <c r="AE1047" s="151"/>
      <c r="AF1047" s="151"/>
      <c r="AG1047" s="151"/>
      <c r="AH1047" s="151"/>
      <c r="AI1047" s="151"/>
      <c r="AJ1047" s="151"/>
      <c r="AK1047" s="151"/>
      <c r="AY1047" s="151"/>
      <c r="AZ1047" s="151"/>
      <c r="BA1047" s="151"/>
      <c r="BB1047" s="151"/>
    </row>
    <row r="1048" ht="15.75" customHeight="1">
      <c r="B1048" s="151"/>
      <c r="C1048" s="151"/>
      <c r="D1048" s="151"/>
      <c r="E1048" s="151"/>
      <c r="F1048" s="151"/>
      <c r="G1048" s="151"/>
      <c r="H1048" s="151"/>
      <c r="I1048" s="151"/>
      <c r="J1048" s="151"/>
      <c r="K1048" s="151"/>
      <c r="L1048" s="151"/>
      <c r="M1048" s="151"/>
      <c r="N1048" s="151"/>
      <c r="O1048" s="151"/>
      <c r="P1048" s="151"/>
      <c r="Q1048" s="151"/>
      <c r="R1048" s="151"/>
      <c r="S1048" s="151"/>
      <c r="T1048" s="151"/>
      <c r="U1048" s="151"/>
      <c r="V1048" s="151"/>
      <c r="W1048" s="151"/>
      <c r="X1048" s="151"/>
      <c r="Y1048" s="151"/>
      <c r="Z1048" s="151"/>
      <c r="AA1048" s="151"/>
      <c r="AB1048" s="151"/>
      <c r="AC1048" s="151"/>
      <c r="AD1048" s="151"/>
      <c r="AE1048" s="151"/>
      <c r="AF1048" s="151"/>
      <c r="AG1048" s="151"/>
      <c r="AH1048" s="151"/>
      <c r="AI1048" s="151"/>
      <c r="AJ1048" s="151"/>
      <c r="AK1048" s="151"/>
      <c r="AY1048" s="151"/>
      <c r="AZ1048" s="151"/>
      <c r="BA1048" s="151"/>
      <c r="BB1048" s="151"/>
    </row>
    <row r="1049" ht="15.75" customHeight="1">
      <c r="B1049" s="151"/>
      <c r="C1049" s="151"/>
      <c r="D1049" s="151"/>
      <c r="E1049" s="151"/>
      <c r="F1049" s="151"/>
      <c r="G1049" s="151"/>
      <c r="H1049" s="151"/>
      <c r="I1049" s="151"/>
      <c r="J1049" s="151"/>
      <c r="K1049" s="151"/>
      <c r="L1049" s="151"/>
      <c r="M1049" s="151"/>
      <c r="N1049" s="151"/>
      <c r="O1049" s="151"/>
      <c r="P1049" s="151"/>
      <c r="Q1049" s="151"/>
      <c r="R1049" s="151"/>
      <c r="S1049" s="151"/>
      <c r="T1049" s="151"/>
      <c r="U1049" s="151"/>
      <c r="V1049" s="151"/>
      <c r="W1049" s="151"/>
      <c r="X1049" s="151"/>
      <c r="Y1049" s="151"/>
      <c r="Z1049" s="151"/>
      <c r="AA1049" s="151"/>
      <c r="AB1049" s="151"/>
      <c r="AC1049" s="151"/>
      <c r="AD1049" s="151"/>
      <c r="AE1049" s="151"/>
      <c r="AF1049" s="151"/>
      <c r="AG1049" s="151"/>
      <c r="AH1049" s="151"/>
      <c r="AI1049" s="151"/>
      <c r="AJ1049" s="151"/>
      <c r="AK1049" s="151"/>
      <c r="AY1049" s="151"/>
      <c r="AZ1049" s="151"/>
      <c r="BA1049" s="151"/>
      <c r="BB1049" s="151"/>
    </row>
    <row r="1050" ht="15.75" customHeight="1">
      <c r="B1050" s="151"/>
      <c r="C1050" s="151"/>
      <c r="D1050" s="151"/>
      <c r="E1050" s="151"/>
      <c r="F1050" s="151"/>
      <c r="G1050" s="151"/>
      <c r="H1050" s="151"/>
      <c r="I1050" s="151"/>
      <c r="J1050" s="151"/>
      <c r="K1050" s="151"/>
      <c r="L1050" s="151"/>
      <c r="M1050" s="151"/>
      <c r="N1050" s="151"/>
      <c r="O1050" s="151"/>
      <c r="P1050" s="151"/>
      <c r="Q1050" s="151"/>
      <c r="R1050" s="151"/>
      <c r="S1050" s="151"/>
      <c r="T1050" s="151"/>
      <c r="U1050" s="151"/>
      <c r="V1050" s="151"/>
      <c r="W1050" s="151"/>
      <c r="X1050" s="151"/>
      <c r="Y1050" s="151"/>
      <c r="Z1050" s="151"/>
      <c r="AA1050" s="151"/>
      <c r="AB1050" s="151"/>
      <c r="AC1050" s="151"/>
      <c r="AD1050" s="151"/>
      <c r="AE1050" s="151"/>
      <c r="AF1050" s="151"/>
      <c r="AG1050" s="151"/>
      <c r="AH1050" s="151"/>
      <c r="AI1050" s="151"/>
      <c r="AJ1050" s="151"/>
      <c r="AK1050" s="151"/>
      <c r="AY1050" s="151"/>
      <c r="AZ1050" s="151"/>
      <c r="BA1050" s="151"/>
      <c r="BB1050" s="151"/>
    </row>
    <row r="1051" ht="15.75" customHeight="1">
      <c r="B1051" s="151"/>
      <c r="C1051" s="151"/>
      <c r="D1051" s="151"/>
      <c r="E1051" s="151"/>
      <c r="F1051" s="151"/>
      <c r="G1051" s="151"/>
      <c r="H1051" s="151"/>
      <c r="I1051" s="151"/>
      <c r="J1051" s="151"/>
      <c r="K1051" s="151"/>
      <c r="L1051" s="151"/>
      <c r="M1051" s="151"/>
      <c r="N1051" s="151"/>
      <c r="O1051" s="151"/>
      <c r="P1051" s="151"/>
      <c r="Q1051" s="151"/>
      <c r="R1051" s="151"/>
      <c r="S1051" s="151"/>
      <c r="T1051" s="151"/>
      <c r="U1051" s="151"/>
      <c r="V1051" s="151"/>
      <c r="W1051" s="151"/>
      <c r="X1051" s="151"/>
      <c r="Y1051" s="151"/>
      <c r="Z1051" s="151"/>
      <c r="AA1051" s="151"/>
      <c r="AB1051" s="151"/>
      <c r="AC1051" s="151"/>
      <c r="AD1051" s="151"/>
      <c r="AE1051" s="151"/>
      <c r="AF1051" s="151"/>
      <c r="AG1051" s="151"/>
      <c r="AH1051" s="151"/>
      <c r="AI1051" s="151"/>
      <c r="AJ1051" s="151"/>
      <c r="AK1051" s="151"/>
      <c r="AY1051" s="151"/>
      <c r="AZ1051" s="151"/>
      <c r="BA1051" s="151"/>
      <c r="BB1051" s="151"/>
    </row>
    <row r="1052" ht="15.75" customHeight="1">
      <c r="B1052" s="151"/>
      <c r="C1052" s="151"/>
      <c r="D1052" s="151"/>
      <c r="E1052" s="151"/>
      <c r="F1052" s="151"/>
      <c r="G1052" s="151"/>
      <c r="H1052" s="151"/>
      <c r="I1052" s="151"/>
      <c r="J1052" s="151"/>
      <c r="K1052" s="151"/>
      <c r="L1052" s="151"/>
      <c r="M1052" s="151"/>
      <c r="N1052" s="151"/>
      <c r="O1052" s="151"/>
      <c r="P1052" s="151"/>
      <c r="Q1052" s="151"/>
      <c r="R1052" s="151"/>
      <c r="S1052" s="151"/>
      <c r="T1052" s="151"/>
      <c r="U1052" s="151"/>
      <c r="V1052" s="151"/>
      <c r="W1052" s="151"/>
      <c r="X1052" s="151"/>
      <c r="Y1052" s="151"/>
      <c r="Z1052" s="151"/>
      <c r="AA1052" s="151"/>
      <c r="AB1052" s="151"/>
      <c r="AC1052" s="151"/>
      <c r="AD1052" s="151"/>
      <c r="AE1052" s="151"/>
      <c r="AF1052" s="151"/>
      <c r="AG1052" s="151"/>
      <c r="AH1052" s="151"/>
      <c r="AI1052" s="151"/>
      <c r="AJ1052" s="151"/>
      <c r="AK1052" s="151"/>
      <c r="AY1052" s="151"/>
      <c r="AZ1052" s="151"/>
      <c r="BA1052" s="151"/>
      <c r="BB1052" s="151"/>
    </row>
    <row r="1053" ht="15.75" customHeight="1">
      <c r="B1053" s="151"/>
      <c r="C1053" s="151"/>
      <c r="D1053" s="151"/>
      <c r="E1053" s="151"/>
      <c r="F1053" s="151"/>
      <c r="G1053" s="151"/>
      <c r="H1053" s="151"/>
      <c r="I1053" s="151"/>
      <c r="J1053" s="151"/>
      <c r="K1053" s="151"/>
      <c r="L1053" s="151"/>
      <c r="M1053" s="151"/>
      <c r="N1053" s="151"/>
      <c r="O1053" s="151"/>
      <c r="P1053" s="151"/>
      <c r="Q1053" s="151"/>
      <c r="R1053" s="151"/>
      <c r="S1053" s="151"/>
      <c r="T1053" s="151"/>
      <c r="U1053" s="151"/>
      <c r="V1053" s="151"/>
      <c r="W1053" s="151"/>
      <c r="X1053" s="151"/>
      <c r="Y1053" s="151"/>
      <c r="Z1053" s="151"/>
      <c r="AA1053" s="151"/>
      <c r="AB1053" s="151"/>
      <c r="AC1053" s="151"/>
      <c r="AD1053" s="151"/>
      <c r="AE1053" s="151"/>
      <c r="AF1053" s="151"/>
      <c r="AG1053" s="151"/>
      <c r="AH1053" s="151"/>
      <c r="AI1053" s="151"/>
      <c r="AJ1053" s="151"/>
      <c r="AK1053" s="151"/>
      <c r="AY1053" s="151"/>
      <c r="AZ1053" s="151"/>
      <c r="BA1053" s="151"/>
      <c r="BB1053" s="151"/>
    </row>
    <row r="1054" ht="15.75" customHeight="1">
      <c r="B1054" s="151"/>
      <c r="C1054" s="151"/>
      <c r="D1054" s="151"/>
      <c r="E1054" s="151"/>
      <c r="F1054" s="151"/>
      <c r="G1054" s="151"/>
      <c r="H1054" s="151"/>
      <c r="I1054" s="151"/>
      <c r="J1054" s="151"/>
      <c r="K1054" s="151"/>
      <c r="L1054" s="151"/>
      <c r="M1054" s="151"/>
      <c r="N1054" s="151"/>
      <c r="O1054" s="151"/>
      <c r="P1054" s="151"/>
      <c r="Q1054" s="151"/>
      <c r="R1054" s="151"/>
      <c r="S1054" s="151"/>
      <c r="T1054" s="151"/>
      <c r="U1054" s="151"/>
      <c r="V1054" s="151"/>
      <c r="W1054" s="151"/>
      <c r="X1054" s="151"/>
      <c r="Y1054" s="151"/>
      <c r="Z1054" s="151"/>
      <c r="AA1054" s="151"/>
      <c r="AB1054" s="151"/>
      <c r="AC1054" s="151"/>
      <c r="AD1054" s="151"/>
      <c r="AE1054" s="151"/>
      <c r="AF1054" s="151"/>
      <c r="AG1054" s="151"/>
      <c r="AH1054" s="151"/>
      <c r="AI1054" s="151"/>
      <c r="AJ1054" s="151"/>
      <c r="AK1054" s="151"/>
      <c r="AY1054" s="151"/>
      <c r="AZ1054" s="151"/>
      <c r="BA1054" s="151"/>
      <c r="BB1054" s="151"/>
    </row>
    <row r="1055" ht="15.75" customHeight="1">
      <c r="B1055" s="151"/>
      <c r="C1055" s="151"/>
      <c r="D1055" s="151"/>
      <c r="E1055" s="151"/>
      <c r="F1055" s="151"/>
      <c r="G1055" s="151"/>
      <c r="H1055" s="151"/>
      <c r="I1055" s="151"/>
      <c r="J1055" s="151"/>
      <c r="K1055" s="151"/>
      <c r="L1055" s="151"/>
      <c r="M1055" s="151"/>
      <c r="N1055" s="151"/>
      <c r="O1055" s="151"/>
      <c r="P1055" s="151"/>
      <c r="Q1055" s="151"/>
      <c r="R1055" s="151"/>
      <c r="S1055" s="151"/>
      <c r="T1055" s="151"/>
      <c r="U1055" s="151"/>
      <c r="V1055" s="151"/>
      <c r="W1055" s="151"/>
      <c r="X1055" s="151"/>
      <c r="Y1055" s="151"/>
      <c r="Z1055" s="151"/>
      <c r="AA1055" s="151"/>
      <c r="AB1055" s="151"/>
      <c r="AC1055" s="151"/>
      <c r="AD1055" s="151"/>
      <c r="AE1055" s="151"/>
      <c r="AF1055" s="151"/>
      <c r="AG1055" s="151"/>
      <c r="AH1055" s="151"/>
      <c r="AI1055" s="151"/>
      <c r="AJ1055" s="151"/>
      <c r="AK1055" s="151"/>
      <c r="AY1055" s="151"/>
      <c r="AZ1055" s="151"/>
      <c r="BA1055" s="151"/>
      <c r="BB1055" s="151"/>
    </row>
    <row r="1056" ht="15.75" customHeight="1">
      <c r="B1056" s="151"/>
      <c r="C1056" s="151"/>
      <c r="D1056" s="151"/>
      <c r="E1056" s="151"/>
      <c r="F1056" s="151"/>
      <c r="G1056" s="151"/>
      <c r="H1056" s="151"/>
      <c r="I1056" s="151"/>
      <c r="J1056" s="151"/>
      <c r="K1056" s="151"/>
      <c r="L1056" s="151"/>
      <c r="M1056" s="151"/>
      <c r="N1056" s="151"/>
      <c r="O1056" s="151"/>
      <c r="P1056" s="151"/>
      <c r="Q1056" s="151"/>
      <c r="R1056" s="151"/>
      <c r="S1056" s="151"/>
      <c r="T1056" s="151"/>
      <c r="U1056" s="151"/>
      <c r="V1056" s="151"/>
      <c r="W1056" s="151"/>
      <c r="X1056" s="151"/>
      <c r="Y1056" s="151"/>
      <c r="Z1056" s="151"/>
      <c r="AA1056" s="151"/>
      <c r="AB1056" s="151"/>
      <c r="AC1056" s="151"/>
      <c r="AD1056" s="151"/>
      <c r="AE1056" s="151"/>
      <c r="AF1056" s="151"/>
      <c r="AG1056" s="151"/>
      <c r="AH1056" s="151"/>
      <c r="AI1056" s="151"/>
      <c r="AJ1056" s="151"/>
      <c r="AK1056" s="151"/>
      <c r="AY1056" s="151"/>
      <c r="AZ1056" s="151"/>
      <c r="BA1056" s="151"/>
      <c r="BB1056" s="151"/>
    </row>
    <row r="1057" ht="15.75" customHeight="1">
      <c r="B1057" s="151"/>
      <c r="C1057" s="151"/>
      <c r="D1057" s="151"/>
      <c r="E1057" s="151"/>
      <c r="F1057" s="151"/>
      <c r="G1057" s="151"/>
      <c r="H1057" s="151"/>
      <c r="I1057" s="151"/>
      <c r="J1057" s="151"/>
      <c r="K1057" s="151"/>
      <c r="L1057" s="151"/>
      <c r="M1057" s="151"/>
      <c r="N1057" s="151"/>
      <c r="O1057" s="151"/>
      <c r="P1057" s="151"/>
      <c r="Q1057" s="151"/>
      <c r="R1057" s="151"/>
      <c r="S1057" s="151"/>
      <c r="T1057" s="151"/>
      <c r="U1057" s="151"/>
      <c r="V1057" s="151"/>
      <c r="W1057" s="151"/>
      <c r="X1057" s="151"/>
      <c r="Y1057" s="151"/>
      <c r="Z1057" s="151"/>
      <c r="AA1057" s="151"/>
      <c r="AB1057" s="151"/>
      <c r="AC1057" s="151"/>
      <c r="AD1057" s="151"/>
      <c r="AE1057" s="151"/>
      <c r="AF1057" s="151"/>
      <c r="AG1057" s="151"/>
      <c r="AH1057" s="151"/>
      <c r="AI1057" s="151"/>
      <c r="AJ1057" s="151"/>
      <c r="AK1057" s="151"/>
      <c r="AY1057" s="151"/>
      <c r="AZ1057" s="151"/>
      <c r="BA1057" s="151"/>
      <c r="BB1057" s="151"/>
    </row>
    <row r="1058" ht="15.75" customHeight="1">
      <c r="B1058" s="151"/>
      <c r="C1058" s="151"/>
      <c r="D1058" s="151"/>
      <c r="E1058" s="151"/>
      <c r="F1058" s="151"/>
      <c r="G1058" s="151"/>
      <c r="H1058" s="151"/>
      <c r="I1058" s="151"/>
      <c r="J1058" s="151"/>
      <c r="K1058" s="151"/>
      <c r="L1058" s="151"/>
      <c r="M1058" s="151"/>
      <c r="N1058" s="151"/>
      <c r="O1058" s="151"/>
      <c r="P1058" s="151"/>
      <c r="Q1058" s="151"/>
      <c r="R1058" s="151"/>
      <c r="S1058" s="151"/>
      <c r="T1058" s="151"/>
      <c r="U1058" s="151"/>
      <c r="V1058" s="151"/>
      <c r="W1058" s="151"/>
      <c r="X1058" s="151"/>
      <c r="Y1058" s="151"/>
      <c r="Z1058" s="151"/>
      <c r="AA1058" s="151"/>
      <c r="AB1058" s="151"/>
      <c r="AC1058" s="151"/>
      <c r="AD1058" s="151"/>
      <c r="AE1058" s="151"/>
      <c r="AF1058" s="151"/>
      <c r="AG1058" s="151"/>
      <c r="AH1058" s="151"/>
      <c r="AI1058" s="151"/>
      <c r="AJ1058" s="151"/>
      <c r="AK1058" s="151"/>
      <c r="AY1058" s="151"/>
      <c r="AZ1058" s="151"/>
      <c r="BA1058" s="151"/>
      <c r="BB1058" s="151"/>
    </row>
    <row r="1059" ht="15.75" customHeight="1">
      <c r="B1059" s="151"/>
      <c r="C1059" s="151"/>
      <c r="D1059" s="151"/>
      <c r="E1059" s="151"/>
      <c r="F1059" s="151"/>
      <c r="G1059" s="151"/>
      <c r="H1059" s="151"/>
      <c r="I1059" s="151"/>
      <c r="J1059" s="151"/>
      <c r="K1059" s="151"/>
      <c r="L1059" s="151"/>
      <c r="M1059" s="151"/>
      <c r="N1059" s="151"/>
      <c r="O1059" s="151"/>
      <c r="P1059" s="151"/>
      <c r="Q1059" s="151"/>
      <c r="R1059" s="151"/>
      <c r="S1059" s="151"/>
      <c r="T1059" s="151"/>
      <c r="U1059" s="151"/>
      <c r="V1059" s="151"/>
      <c r="W1059" s="151"/>
      <c r="X1059" s="151"/>
      <c r="Y1059" s="151"/>
      <c r="Z1059" s="151"/>
      <c r="AA1059" s="151"/>
      <c r="AB1059" s="151"/>
      <c r="AC1059" s="151"/>
      <c r="AD1059" s="151"/>
      <c r="AE1059" s="151"/>
      <c r="AF1059" s="151"/>
      <c r="AG1059" s="151"/>
      <c r="AH1059" s="151"/>
      <c r="AI1059" s="151"/>
      <c r="AJ1059" s="151"/>
      <c r="AK1059" s="151"/>
      <c r="AY1059" s="151"/>
      <c r="AZ1059" s="151"/>
      <c r="BA1059" s="151"/>
      <c r="BB1059" s="151"/>
    </row>
    <row r="1060" ht="15.75" customHeight="1">
      <c r="B1060" s="151"/>
      <c r="C1060" s="151"/>
      <c r="D1060" s="151"/>
      <c r="E1060" s="151"/>
      <c r="F1060" s="151"/>
      <c r="G1060" s="151"/>
      <c r="H1060" s="151"/>
      <c r="I1060" s="151"/>
      <c r="J1060" s="151"/>
      <c r="K1060" s="151"/>
      <c r="L1060" s="151"/>
      <c r="M1060" s="151"/>
      <c r="N1060" s="151"/>
      <c r="O1060" s="151"/>
      <c r="P1060" s="151"/>
      <c r="Q1060" s="151"/>
      <c r="R1060" s="151"/>
      <c r="S1060" s="151"/>
      <c r="T1060" s="151"/>
      <c r="U1060" s="151"/>
      <c r="V1060" s="151"/>
      <c r="W1060" s="151"/>
      <c r="X1060" s="151"/>
      <c r="Y1060" s="151"/>
      <c r="Z1060" s="151"/>
      <c r="AA1060" s="151"/>
      <c r="AB1060" s="151"/>
      <c r="AC1060" s="151"/>
      <c r="AD1060" s="151"/>
      <c r="AE1060" s="151"/>
      <c r="AF1060" s="151"/>
      <c r="AG1060" s="151"/>
      <c r="AH1060" s="151"/>
      <c r="AI1060" s="151"/>
      <c r="AJ1060" s="151"/>
      <c r="AK1060" s="151"/>
      <c r="AY1060" s="151"/>
      <c r="AZ1060" s="151"/>
      <c r="BA1060" s="151"/>
      <c r="BB1060" s="151"/>
    </row>
    <row r="1061" ht="15.75" customHeight="1">
      <c r="B1061" s="151"/>
      <c r="C1061" s="151"/>
      <c r="D1061" s="151"/>
      <c r="E1061" s="151"/>
      <c r="F1061" s="151"/>
      <c r="G1061" s="151"/>
      <c r="H1061" s="151"/>
      <c r="I1061" s="151"/>
      <c r="J1061" s="151"/>
      <c r="K1061" s="151"/>
      <c r="L1061" s="151"/>
      <c r="M1061" s="151"/>
      <c r="N1061" s="151"/>
      <c r="O1061" s="151"/>
      <c r="P1061" s="151"/>
      <c r="Q1061" s="151"/>
      <c r="R1061" s="151"/>
      <c r="S1061" s="151"/>
      <c r="T1061" s="151"/>
      <c r="U1061" s="151"/>
      <c r="V1061" s="151"/>
      <c r="W1061" s="151"/>
      <c r="X1061" s="151"/>
      <c r="Y1061" s="151"/>
      <c r="Z1061" s="151"/>
      <c r="AA1061" s="151"/>
      <c r="AB1061" s="151"/>
      <c r="AC1061" s="151"/>
      <c r="AD1061" s="151"/>
      <c r="AE1061" s="151"/>
      <c r="AF1061" s="151"/>
      <c r="AG1061" s="151"/>
      <c r="AH1061" s="151"/>
      <c r="AI1061" s="151"/>
      <c r="AJ1061" s="151"/>
      <c r="AK1061" s="151"/>
      <c r="AY1061" s="151"/>
      <c r="AZ1061" s="151"/>
      <c r="BA1061" s="151"/>
      <c r="BB1061" s="151"/>
    </row>
    <row r="1062" ht="15.75" customHeight="1">
      <c r="B1062" s="151"/>
      <c r="C1062" s="151"/>
      <c r="D1062" s="151"/>
      <c r="E1062" s="151"/>
      <c r="F1062" s="151"/>
      <c r="G1062" s="151"/>
      <c r="H1062" s="151"/>
      <c r="I1062" s="151"/>
      <c r="J1062" s="151"/>
      <c r="K1062" s="151"/>
      <c r="L1062" s="151"/>
      <c r="M1062" s="151"/>
      <c r="N1062" s="151"/>
      <c r="O1062" s="151"/>
      <c r="P1062" s="151"/>
      <c r="Q1062" s="151"/>
      <c r="R1062" s="151"/>
      <c r="S1062" s="151"/>
      <c r="T1062" s="151"/>
      <c r="U1062" s="151"/>
      <c r="V1062" s="151"/>
      <c r="W1062" s="151"/>
      <c r="X1062" s="151"/>
      <c r="Y1062" s="151"/>
      <c r="Z1062" s="151"/>
      <c r="AA1062" s="151"/>
      <c r="AB1062" s="151"/>
      <c r="AC1062" s="151"/>
      <c r="AD1062" s="151"/>
      <c r="AE1062" s="151"/>
      <c r="AF1062" s="151"/>
      <c r="AG1062" s="151"/>
      <c r="AH1062" s="151"/>
      <c r="AI1062" s="151"/>
      <c r="AJ1062" s="151"/>
      <c r="AK1062" s="151"/>
      <c r="AY1062" s="151"/>
      <c r="AZ1062" s="151"/>
      <c r="BA1062" s="151"/>
      <c r="BB1062" s="151"/>
    </row>
    <row r="1063" ht="15.75" customHeight="1">
      <c r="B1063" s="151"/>
      <c r="C1063" s="151"/>
      <c r="D1063" s="151"/>
      <c r="E1063" s="151"/>
      <c r="F1063" s="151"/>
      <c r="G1063" s="151"/>
      <c r="H1063" s="151"/>
      <c r="I1063" s="151"/>
      <c r="J1063" s="151"/>
      <c r="K1063" s="151"/>
      <c r="L1063" s="151"/>
      <c r="M1063" s="151"/>
      <c r="N1063" s="151"/>
      <c r="O1063" s="151"/>
      <c r="P1063" s="151"/>
      <c r="Q1063" s="151"/>
      <c r="R1063" s="151"/>
      <c r="S1063" s="151"/>
      <c r="T1063" s="151"/>
      <c r="U1063" s="151"/>
      <c r="V1063" s="151"/>
      <c r="W1063" s="151"/>
      <c r="X1063" s="151"/>
      <c r="Y1063" s="151"/>
      <c r="Z1063" s="151"/>
      <c r="AA1063" s="151"/>
      <c r="AB1063" s="151"/>
      <c r="AC1063" s="151"/>
      <c r="AD1063" s="151"/>
      <c r="AE1063" s="151"/>
      <c r="AF1063" s="151"/>
      <c r="AG1063" s="151"/>
      <c r="AH1063" s="151"/>
      <c r="AI1063" s="151"/>
      <c r="AJ1063" s="151"/>
      <c r="AK1063" s="151"/>
      <c r="AY1063" s="151"/>
      <c r="AZ1063" s="151"/>
      <c r="BA1063" s="151"/>
      <c r="BB1063" s="151"/>
    </row>
    <row r="1064" ht="15.75" customHeight="1">
      <c r="B1064" s="151"/>
      <c r="C1064" s="151"/>
      <c r="D1064" s="151"/>
      <c r="E1064" s="151"/>
      <c r="F1064" s="151"/>
      <c r="G1064" s="151"/>
      <c r="H1064" s="151"/>
      <c r="I1064" s="151"/>
      <c r="J1064" s="151"/>
      <c r="K1064" s="151"/>
      <c r="L1064" s="151"/>
      <c r="M1064" s="151"/>
      <c r="N1064" s="151"/>
      <c r="O1064" s="151"/>
      <c r="P1064" s="151"/>
      <c r="Q1064" s="151"/>
      <c r="R1064" s="151"/>
      <c r="S1064" s="151"/>
      <c r="T1064" s="151"/>
      <c r="U1064" s="151"/>
      <c r="V1064" s="151"/>
      <c r="W1064" s="151"/>
      <c r="X1064" s="151"/>
      <c r="Y1064" s="151"/>
      <c r="Z1064" s="151"/>
      <c r="AA1064" s="151"/>
      <c r="AB1064" s="151"/>
      <c r="AC1064" s="151"/>
      <c r="AD1064" s="151"/>
      <c r="AE1064" s="151"/>
      <c r="AF1064" s="151"/>
      <c r="AG1064" s="151"/>
      <c r="AH1064" s="151"/>
      <c r="AI1064" s="151"/>
      <c r="AJ1064" s="151"/>
      <c r="AK1064" s="151"/>
      <c r="AY1064" s="151"/>
      <c r="AZ1064" s="151"/>
      <c r="BA1064" s="151"/>
      <c r="BB1064" s="151"/>
    </row>
    <row r="1065" ht="15.75" customHeight="1">
      <c r="B1065" s="151"/>
      <c r="C1065" s="151"/>
      <c r="D1065" s="151"/>
      <c r="E1065" s="151"/>
      <c r="F1065" s="151"/>
      <c r="G1065" s="151"/>
      <c r="H1065" s="151"/>
      <c r="I1065" s="151"/>
      <c r="J1065" s="151"/>
      <c r="K1065" s="151"/>
      <c r="L1065" s="151"/>
      <c r="M1065" s="151"/>
      <c r="N1065" s="151"/>
      <c r="O1065" s="151"/>
      <c r="P1065" s="151"/>
      <c r="Q1065" s="151"/>
      <c r="R1065" s="151"/>
      <c r="S1065" s="151"/>
      <c r="T1065" s="151"/>
      <c r="U1065" s="151"/>
      <c r="V1065" s="151"/>
      <c r="W1065" s="151"/>
      <c r="X1065" s="151"/>
      <c r="Y1065" s="151"/>
      <c r="Z1065" s="151"/>
      <c r="AA1065" s="151"/>
      <c r="AB1065" s="151"/>
      <c r="AC1065" s="151"/>
      <c r="AD1065" s="151"/>
      <c r="AE1065" s="151"/>
      <c r="AF1065" s="151"/>
      <c r="AG1065" s="151"/>
      <c r="AH1065" s="151"/>
      <c r="AI1065" s="151"/>
      <c r="AJ1065" s="151"/>
      <c r="AK1065" s="151"/>
      <c r="AY1065" s="151"/>
      <c r="AZ1065" s="151"/>
      <c r="BA1065" s="151"/>
      <c r="BB1065" s="151"/>
    </row>
    <row r="1066" ht="15.75" customHeight="1">
      <c r="B1066" s="151"/>
      <c r="C1066" s="151"/>
      <c r="D1066" s="151"/>
      <c r="E1066" s="151"/>
      <c r="F1066" s="151"/>
      <c r="G1066" s="151"/>
      <c r="H1066" s="151"/>
      <c r="I1066" s="151"/>
      <c r="J1066" s="151"/>
      <c r="K1066" s="151"/>
      <c r="L1066" s="151"/>
      <c r="M1066" s="151"/>
      <c r="N1066" s="151"/>
      <c r="O1066" s="151"/>
      <c r="P1066" s="151"/>
      <c r="Q1066" s="151"/>
      <c r="R1066" s="151"/>
      <c r="S1066" s="151"/>
      <c r="T1066" s="151"/>
      <c r="U1066" s="151"/>
      <c r="V1066" s="151"/>
      <c r="W1066" s="151"/>
      <c r="X1066" s="151"/>
      <c r="Y1066" s="151"/>
      <c r="Z1066" s="151"/>
      <c r="AA1066" s="151"/>
      <c r="AB1066" s="151"/>
      <c r="AC1066" s="151"/>
      <c r="AD1066" s="151"/>
      <c r="AE1066" s="151"/>
      <c r="AF1066" s="151"/>
      <c r="AG1066" s="151"/>
      <c r="AH1066" s="151"/>
      <c r="AI1066" s="151"/>
      <c r="AJ1066" s="151"/>
      <c r="AK1066" s="151"/>
      <c r="AY1066" s="151"/>
      <c r="AZ1066" s="151"/>
      <c r="BA1066" s="151"/>
      <c r="BB1066" s="151"/>
    </row>
    <row r="1067" ht="15.75" customHeight="1">
      <c r="B1067" s="151"/>
      <c r="C1067" s="151"/>
      <c r="D1067" s="151"/>
      <c r="E1067" s="151"/>
      <c r="F1067" s="151"/>
      <c r="G1067" s="151"/>
      <c r="H1067" s="151"/>
      <c r="I1067" s="151"/>
      <c r="J1067" s="151"/>
      <c r="K1067" s="151"/>
      <c r="L1067" s="151"/>
      <c r="M1067" s="151"/>
      <c r="N1067" s="151"/>
      <c r="O1067" s="151"/>
      <c r="P1067" s="151"/>
      <c r="Q1067" s="151"/>
      <c r="R1067" s="151"/>
      <c r="S1067" s="151"/>
      <c r="T1067" s="151"/>
      <c r="U1067" s="151"/>
      <c r="V1067" s="151"/>
      <c r="W1067" s="151"/>
      <c r="X1067" s="151"/>
      <c r="Y1067" s="151"/>
      <c r="Z1067" s="151"/>
      <c r="AA1067" s="151"/>
      <c r="AB1067" s="151"/>
      <c r="AC1067" s="151"/>
      <c r="AD1067" s="151"/>
      <c r="AE1067" s="151"/>
      <c r="AF1067" s="151"/>
      <c r="AG1067" s="151"/>
      <c r="AH1067" s="151"/>
      <c r="AI1067" s="151"/>
      <c r="AJ1067" s="151"/>
      <c r="AK1067" s="151"/>
      <c r="AY1067" s="151"/>
      <c r="AZ1067" s="151"/>
      <c r="BA1067" s="151"/>
      <c r="BB1067" s="151"/>
    </row>
    <row r="1068" ht="15.75" customHeight="1">
      <c r="B1068" s="151"/>
      <c r="C1068" s="151"/>
      <c r="D1068" s="151"/>
      <c r="E1068" s="151"/>
      <c r="F1068" s="151"/>
      <c r="G1068" s="151"/>
      <c r="H1068" s="151"/>
      <c r="I1068" s="151"/>
      <c r="J1068" s="151"/>
      <c r="K1068" s="151"/>
      <c r="L1068" s="151"/>
      <c r="M1068" s="151"/>
      <c r="N1068" s="151"/>
      <c r="O1068" s="151"/>
      <c r="P1068" s="151"/>
      <c r="Q1068" s="151"/>
      <c r="R1068" s="151"/>
      <c r="S1068" s="151"/>
      <c r="T1068" s="151"/>
      <c r="U1068" s="151"/>
      <c r="V1068" s="151"/>
      <c r="W1068" s="151"/>
      <c r="X1068" s="151"/>
      <c r="Y1068" s="151"/>
      <c r="Z1068" s="151"/>
      <c r="AA1068" s="151"/>
      <c r="AB1068" s="151"/>
      <c r="AC1068" s="151"/>
      <c r="AD1068" s="151"/>
      <c r="AE1068" s="151"/>
      <c r="AF1068" s="151"/>
      <c r="AG1068" s="151"/>
      <c r="AH1068" s="151"/>
      <c r="AI1068" s="151"/>
      <c r="AJ1068" s="151"/>
      <c r="AK1068" s="151"/>
      <c r="AY1068" s="151"/>
      <c r="AZ1068" s="151"/>
      <c r="BA1068" s="151"/>
      <c r="BB1068" s="151"/>
    </row>
    <row r="1069" ht="15.75" customHeight="1">
      <c r="B1069" s="151"/>
      <c r="C1069" s="151"/>
      <c r="D1069" s="151"/>
      <c r="E1069" s="151"/>
      <c r="F1069" s="151"/>
      <c r="G1069" s="151"/>
      <c r="H1069" s="151"/>
      <c r="I1069" s="151"/>
      <c r="J1069" s="151"/>
      <c r="K1069" s="151"/>
      <c r="L1069" s="151"/>
      <c r="M1069" s="151"/>
      <c r="N1069" s="151"/>
      <c r="O1069" s="151"/>
      <c r="P1069" s="151"/>
      <c r="Q1069" s="151"/>
      <c r="R1069" s="151"/>
      <c r="S1069" s="151"/>
      <c r="T1069" s="151"/>
      <c r="U1069" s="151"/>
      <c r="V1069" s="151"/>
      <c r="W1069" s="151"/>
      <c r="X1069" s="151"/>
      <c r="Y1069" s="151"/>
      <c r="Z1069" s="151"/>
      <c r="AA1069" s="151"/>
      <c r="AB1069" s="151"/>
      <c r="AC1069" s="151"/>
      <c r="AD1069" s="151"/>
      <c r="AE1069" s="151"/>
      <c r="AF1069" s="151"/>
      <c r="AG1069" s="151"/>
      <c r="AH1069" s="151"/>
      <c r="AI1069" s="151"/>
      <c r="AJ1069" s="151"/>
      <c r="AK1069" s="151"/>
      <c r="AY1069" s="151"/>
      <c r="AZ1069" s="151"/>
      <c r="BA1069" s="151"/>
      <c r="BB1069" s="151"/>
    </row>
    <row r="1070" ht="15.75" customHeight="1">
      <c r="B1070" s="151"/>
      <c r="C1070" s="151"/>
      <c r="D1070" s="151"/>
      <c r="E1070" s="151"/>
      <c r="F1070" s="151"/>
      <c r="G1070" s="151"/>
      <c r="H1070" s="151"/>
      <c r="I1070" s="151"/>
      <c r="J1070" s="151"/>
      <c r="K1070" s="151"/>
      <c r="L1070" s="151"/>
      <c r="M1070" s="151"/>
      <c r="N1070" s="151"/>
      <c r="O1070" s="151"/>
      <c r="P1070" s="151"/>
      <c r="Q1070" s="151"/>
      <c r="R1070" s="151"/>
      <c r="S1070" s="151"/>
      <c r="T1070" s="151"/>
      <c r="U1070" s="151"/>
      <c r="V1070" s="151"/>
      <c r="W1070" s="151"/>
      <c r="X1070" s="151"/>
      <c r="Y1070" s="151"/>
      <c r="Z1070" s="151"/>
      <c r="AA1070" s="151"/>
      <c r="AB1070" s="151"/>
      <c r="AC1070" s="151"/>
      <c r="AD1070" s="151"/>
      <c r="AE1070" s="151"/>
      <c r="AF1070" s="151"/>
      <c r="AG1070" s="151"/>
      <c r="AH1070" s="151"/>
      <c r="AI1070" s="151"/>
      <c r="AJ1070" s="151"/>
      <c r="AK1070" s="151"/>
      <c r="AY1070" s="151"/>
      <c r="AZ1070" s="151"/>
      <c r="BA1070" s="151"/>
      <c r="BB1070" s="151"/>
    </row>
    <row r="1071" ht="15.75" customHeight="1">
      <c r="B1071" s="151"/>
      <c r="C1071" s="151"/>
      <c r="D1071" s="151"/>
      <c r="E1071" s="151"/>
      <c r="F1071" s="151"/>
      <c r="G1071" s="151"/>
      <c r="H1071" s="151"/>
      <c r="I1071" s="151"/>
      <c r="J1071" s="151"/>
      <c r="K1071" s="151"/>
      <c r="L1071" s="151"/>
      <c r="M1071" s="151"/>
      <c r="N1071" s="151"/>
      <c r="O1071" s="151"/>
      <c r="P1071" s="151"/>
      <c r="Q1071" s="151"/>
      <c r="R1071" s="151"/>
      <c r="S1071" s="151"/>
      <c r="T1071" s="151"/>
      <c r="U1071" s="151"/>
      <c r="V1071" s="151"/>
      <c r="W1071" s="151"/>
      <c r="X1071" s="151"/>
      <c r="Y1071" s="151"/>
      <c r="Z1071" s="151"/>
      <c r="AA1071" s="151"/>
      <c r="AB1071" s="151"/>
      <c r="AC1071" s="151"/>
      <c r="AD1071" s="151"/>
      <c r="AE1071" s="151"/>
      <c r="AF1071" s="151"/>
      <c r="AG1071" s="151"/>
      <c r="AH1071" s="151"/>
      <c r="AI1071" s="151"/>
      <c r="AJ1071" s="151"/>
      <c r="AK1071" s="151"/>
      <c r="AY1071" s="151"/>
      <c r="AZ1071" s="151"/>
      <c r="BA1071" s="151"/>
      <c r="BB1071" s="151"/>
    </row>
    <row r="1072" ht="15.75" customHeight="1">
      <c r="B1072" s="151"/>
      <c r="C1072" s="151"/>
      <c r="D1072" s="151"/>
      <c r="E1072" s="151"/>
      <c r="F1072" s="151"/>
      <c r="G1072" s="151"/>
      <c r="H1072" s="151"/>
      <c r="I1072" s="151"/>
      <c r="J1072" s="151"/>
      <c r="K1072" s="151"/>
      <c r="L1072" s="151"/>
      <c r="M1072" s="151"/>
      <c r="N1072" s="151"/>
      <c r="O1072" s="151"/>
      <c r="P1072" s="151"/>
      <c r="Q1072" s="151"/>
      <c r="R1072" s="151"/>
      <c r="S1072" s="151"/>
      <c r="T1072" s="151"/>
      <c r="U1072" s="151"/>
      <c r="V1072" s="151"/>
      <c r="W1072" s="151"/>
      <c r="X1072" s="151"/>
      <c r="Y1072" s="151"/>
      <c r="Z1072" s="151"/>
      <c r="AA1072" s="151"/>
      <c r="AB1072" s="151"/>
      <c r="AC1072" s="151"/>
      <c r="AD1072" s="151"/>
      <c r="AE1072" s="151"/>
      <c r="AF1072" s="151"/>
      <c r="AG1072" s="151"/>
      <c r="AH1072" s="151"/>
      <c r="AI1072" s="151"/>
      <c r="AJ1072" s="151"/>
      <c r="AK1072" s="151"/>
      <c r="AY1072" s="151"/>
      <c r="AZ1072" s="151"/>
      <c r="BA1072" s="151"/>
      <c r="BB1072" s="151"/>
    </row>
    <row r="1073" ht="15.75" customHeight="1">
      <c r="B1073" s="151"/>
      <c r="C1073" s="151"/>
      <c r="D1073" s="151"/>
      <c r="E1073" s="151"/>
      <c r="F1073" s="151"/>
      <c r="G1073" s="151"/>
      <c r="H1073" s="151"/>
      <c r="I1073" s="151"/>
      <c r="J1073" s="151"/>
      <c r="K1073" s="151"/>
      <c r="L1073" s="151"/>
      <c r="M1073" s="151"/>
      <c r="N1073" s="151"/>
      <c r="O1073" s="151"/>
      <c r="P1073" s="151"/>
      <c r="Q1073" s="151"/>
      <c r="R1073" s="151"/>
      <c r="S1073" s="151"/>
      <c r="T1073" s="151"/>
      <c r="U1073" s="151"/>
      <c r="V1073" s="151"/>
      <c r="W1073" s="151"/>
      <c r="X1073" s="151"/>
      <c r="Y1073" s="151"/>
      <c r="Z1073" s="151"/>
      <c r="AA1073" s="151"/>
      <c r="AB1073" s="151"/>
      <c r="AC1073" s="151"/>
      <c r="AD1073" s="151"/>
      <c r="AE1073" s="151"/>
      <c r="AF1073" s="151"/>
      <c r="AG1073" s="151"/>
      <c r="AH1073" s="151"/>
      <c r="AI1073" s="151"/>
      <c r="AJ1073" s="151"/>
      <c r="AK1073" s="151"/>
      <c r="AY1073" s="151"/>
      <c r="AZ1073" s="151"/>
      <c r="BA1073" s="151"/>
      <c r="BB1073" s="151"/>
    </row>
    <row r="1074" ht="15.75" customHeight="1">
      <c r="B1074" s="151"/>
      <c r="C1074" s="151"/>
      <c r="D1074" s="151"/>
      <c r="E1074" s="151"/>
      <c r="F1074" s="151"/>
      <c r="G1074" s="151"/>
      <c r="H1074" s="151"/>
      <c r="I1074" s="151"/>
      <c r="J1074" s="151"/>
      <c r="K1074" s="151"/>
      <c r="L1074" s="151"/>
      <c r="M1074" s="151"/>
      <c r="N1074" s="151"/>
      <c r="O1074" s="151"/>
      <c r="P1074" s="151"/>
      <c r="Q1074" s="151"/>
      <c r="R1074" s="151"/>
      <c r="S1074" s="151"/>
      <c r="T1074" s="151"/>
      <c r="U1074" s="151"/>
      <c r="V1074" s="151"/>
      <c r="W1074" s="151"/>
      <c r="X1074" s="151"/>
      <c r="Y1074" s="151"/>
      <c r="Z1074" s="151"/>
      <c r="AA1074" s="151"/>
      <c r="AB1074" s="151"/>
      <c r="AC1074" s="151"/>
      <c r="AD1074" s="151"/>
      <c r="AE1074" s="151"/>
      <c r="AF1074" s="151"/>
      <c r="AG1074" s="151"/>
      <c r="AH1074" s="151"/>
      <c r="AI1074" s="151"/>
      <c r="AJ1074" s="151"/>
      <c r="AK1074" s="151"/>
      <c r="AY1074" s="151"/>
      <c r="AZ1074" s="151"/>
      <c r="BA1074" s="151"/>
      <c r="BB1074" s="151"/>
    </row>
    <row r="1075" ht="15.75" customHeight="1">
      <c r="B1075" s="151"/>
      <c r="C1075" s="151"/>
      <c r="D1075" s="151"/>
      <c r="E1075" s="151"/>
      <c r="F1075" s="151"/>
      <c r="G1075" s="151"/>
      <c r="H1075" s="151"/>
      <c r="I1075" s="151"/>
      <c r="J1075" s="151"/>
      <c r="K1075" s="151"/>
      <c r="L1075" s="151"/>
      <c r="M1075" s="151"/>
      <c r="N1075" s="151"/>
      <c r="O1075" s="151"/>
      <c r="P1075" s="151"/>
      <c r="Q1075" s="151"/>
      <c r="R1075" s="151"/>
      <c r="S1075" s="151"/>
      <c r="T1075" s="151"/>
      <c r="U1075" s="151"/>
      <c r="V1075" s="151"/>
      <c r="W1075" s="151"/>
      <c r="X1075" s="151"/>
      <c r="Y1075" s="151"/>
      <c r="Z1075" s="151"/>
      <c r="AA1075" s="151"/>
      <c r="AB1075" s="151"/>
      <c r="AC1075" s="151"/>
      <c r="AD1075" s="151"/>
      <c r="AE1075" s="151"/>
      <c r="AF1075" s="151"/>
      <c r="AG1075" s="151"/>
      <c r="AH1075" s="151"/>
      <c r="AI1075" s="151"/>
      <c r="AJ1075" s="151"/>
      <c r="AK1075" s="151"/>
      <c r="AY1075" s="151"/>
      <c r="AZ1075" s="151"/>
      <c r="BA1075" s="151"/>
      <c r="BB1075" s="151"/>
    </row>
    <row r="1076" ht="15.75" customHeight="1">
      <c r="B1076" s="151"/>
      <c r="C1076" s="151"/>
      <c r="D1076" s="151"/>
      <c r="E1076" s="151"/>
      <c r="F1076" s="151"/>
      <c r="G1076" s="151"/>
      <c r="H1076" s="151"/>
      <c r="I1076" s="151"/>
      <c r="J1076" s="151"/>
      <c r="K1076" s="151"/>
      <c r="L1076" s="151"/>
      <c r="M1076" s="151"/>
      <c r="N1076" s="151"/>
      <c r="O1076" s="151"/>
      <c r="P1076" s="151"/>
      <c r="Q1076" s="151"/>
      <c r="R1076" s="151"/>
      <c r="S1076" s="151"/>
      <c r="T1076" s="151"/>
      <c r="U1076" s="151"/>
      <c r="V1076" s="151"/>
      <c r="W1076" s="151"/>
      <c r="X1076" s="151"/>
      <c r="Y1076" s="151"/>
      <c r="Z1076" s="151"/>
      <c r="AA1076" s="151"/>
      <c r="AB1076" s="151"/>
      <c r="AC1076" s="151"/>
      <c r="AD1076" s="151"/>
      <c r="AE1076" s="151"/>
      <c r="AF1076" s="151"/>
      <c r="AG1076" s="151"/>
      <c r="AH1076" s="151"/>
      <c r="AI1076" s="151"/>
      <c r="AJ1076" s="151"/>
      <c r="AK1076" s="151"/>
      <c r="AY1076" s="151"/>
      <c r="AZ1076" s="151"/>
      <c r="BA1076" s="151"/>
      <c r="BB1076" s="151"/>
    </row>
    <row r="1077" ht="15.75" customHeight="1">
      <c r="B1077" s="151"/>
      <c r="C1077" s="151"/>
      <c r="D1077" s="151"/>
      <c r="E1077" s="151"/>
      <c r="F1077" s="151"/>
      <c r="G1077" s="151"/>
      <c r="H1077" s="151"/>
      <c r="I1077" s="151"/>
      <c r="J1077" s="151"/>
      <c r="K1077" s="151"/>
      <c r="L1077" s="151"/>
      <c r="M1077" s="151"/>
      <c r="N1077" s="151"/>
      <c r="O1077" s="151"/>
      <c r="P1077" s="151"/>
      <c r="Q1077" s="151"/>
      <c r="R1077" s="151"/>
      <c r="S1077" s="151"/>
      <c r="T1077" s="151"/>
      <c r="U1077" s="151"/>
      <c r="V1077" s="151"/>
      <c r="W1077" s="151"/>
      <c r="X1077" s="151"/>
      <c r="Y1077" s="151"/>
      <c r="Z1077" s="151"/>
      <c r="AA1077" s="151"/>
      <c r="AB1077" s="151"/>
      <c r="AC1077" s="151"/>
      <c r="AD1077" s="151"/>
      <c r="AE1077" s="151"/>
      <c r="AF1077" s="151"/>
      <c r="AG1077" s="151"/>
      <c r="AH1077" s="151"/>
      <c r="AI1077" s="151"/>
      <c r="AJ1077" s="151"/>
      <c r="AK1077" s="151"/>
      <c r="AY1077" s="151"/>
      <c r="AZ1077" s="151"/>
      <c r="BA1077" s="151"/>
      <c r="BB1077" s="151"/>
    </row>
    <row r="1078" ht="15.75" customHeight="1">
      <c r="B1078" s="151"/>
      <c r="C1078" s="151"/>
      <c r="D1078" s="151"/>
      <c r="E1078" s="151"/>
      <c r="F1078" s="151"/>
      <c r="G1078" s="151"/>
      <c r="H1078" s="151"/>
      <c r="I1078" s="151"/>
      <c r="J1078" s="151"/>
      <c r="K1078" s="151"/>
      <c r="L1078" s="151"/>
      <c r="M1078" s="151"/>
      <c r="N1078" s="151"/>
      <c r="O1078" s="151"/>
      <c r="P1078" s="151"/>
      <c r="Q1078" s="151"/>
      <c r="R1078" s="151"/>
      <c r="S1078" s="151"/>
      <c r="T1078" s="151"/>
      <c r="U1078" s="151"/>
      <c r="V1078" s="151"/>
      <c r="W1078" s="151"/>
      <c r="X1078" s="151"/>
      <c r="Y1078" s="151"/>
      <c r="Z1078" s="151"/>
      <c r="AA1078" s="151"/>
      <c r="AB1078" s="151"/>
      <c r="AC1078" s="151"/>
      <c r="AD1078" s="151"/>
      <c r="AE1078" s="151"/>
      <c r="AF1078" s="151"/>
      <c r="AG1078" s="151"/>
      <c r="AH1078" s="151"/>
      <c r="AI1078" s="151"/>
      <c r="AJ1078" s="151"/>
      <c r="AK1078" s="151"/>
      <c r="AY1078" s="151"/>
      <c r="AZ1078" s="151"/>
      <c r="BA1078" s="151"/>
      <c r="BB1078" s="151"/>
    </row>
    <row r="1079" ht="15.75" customHeight="1">
      <c r="B1079" s="151"/>
      <c r="C1079" s="151"/>
      <c r="D1079" s="151"/>
      <c r="E1079" s="151"/>
      <c r="F1079" s="151"/>
      <c r="G1079" s="151"/>
      <c r="H1079" s="151"/>
      <c r="I1079" s="151"/>
      <c r="J1079" s="151"/>
      <c r="K1079" s="151"/>
      <c r="L1079" s="151"/>
      <c r="M1079" s="151"/>
      <c r="N1079" s="151"/>
      <c r="O1079" s="151"/>
      <c r="P1079" s="151"/>
      <c r="Q1079" s="151"/>
      <c r="R1079" s="151"/>
      <c r="S1079" s="151"/>
      <c r="T1079" s="151"/>
      <c r="U1079" s="151"/>
      <c r="V1079" s="151"/>
      <c r="W1079" s="151"/>
      <c r="X1079" s="151"/>
      <c r="Y1079" s="151"/>
      <c r="Z1079" s="151"/>
      <c r="AA1079" s="151"/>
      <c r="AB1079" s="151"/>
      <c r="AC1079" s="151"/>
      <c r="AD1079" s="151"/>
      <c r="AE1079" s="151"/>
      <c r="AF1079" s="151"/>
      <c r="AG1079" s="151"/>
      <c r="AH1079" s="151"/>
      <c r="AI1079" s="151"/>
      <c r="AJ1079" s="151"/>
      <c r="AK1079" s="151"/>
      <c r="AY1079" s="151"/>
      <c r="AZ1079" s="151"/>
      <c r="BA1079" s="151"/>
      <c r="BB1079" s="151"/>
    </row>
    <row r="1080" ht="15.75" customHeight="1">
      <c r="B1080" s="151"/>
      <c r="C1080" s="151"/>
      <c r="D1080" s="151"/>
      <c r="E1080" s="151"/>
      <c r="F1080" s="151"/>
      <c r="G1080" s="151"/>
      <c r="H1080" s="151"/>
      <c r="I1080" s="151"/>
      <c r="J1080" s="151"/>
      <c r="K1080" s="151"/>
      <c r="L1080" s="151"/>
      <c r="M1080" s="151"/>
      <c r="N1080" s="151"/>
      <c r="O1080" s="151"/>
      <c r="P1080" s="151"/>
      <c r="Q1080" s="151"/>
      <c r="R1080" s="151"/>
      <c r="S1080" s="151"/>
      <c r="T1080" s="151"/>
      <c r="U1080" s="151"/>
      <c r="V1080" s="151"/>
      <c r="W1080" s="151"/>
      <c r="X1080" s="151"/>
      <c r="Y1080" s="151"/>
      <c r="Z1080" s="151"/>
      <c r="AA1080" s="151"/>
      <c r="AB1080" s="151"/>
      <c r="AC1080" s="151"/>
      <c r="AD1080" s="151"/>
      <c r="AE1080" s="151"/>
      <c r="AF1080" s="151"/>
      <c r="AG1080" s="151"/>
      <c r="AH1080" s="151"/>
      <c r="AI1080" s="151"/>
      <c r="AJ1080" s="151"/>
      <c r="AK1080" s="151"/>
      <c r="AY1080" s="151"/>
      <c r="AZ1080" s="151"/>
      <c r="BA1080" s="151"/>
      <c r="BB1080" s="151"/>
    </row>
    <row r="1081" ht="15.75" customHeight="1">
      <c r="B1081" s="151"/>
      <c r="C1081" s="151"/>
      <c r="D1081" s="151"/>
      <c r="E1081" s="151"/>
      <c r="F1081" s="151"/>
      <c r="G1081" s="151"/>
      <c r="H1081" s="151"/>
      <c r="I1081" s="151"/>
      <c r="J1081" s="151"/>
      <c r="K1081" s="151"/>
      <c r="L1081" s="151"/>
      <c r="M1081" s="151"/>
      <c r="N1081" s="151"/>
      <c r="O1081" s="151"/>
      <c r="P1081" s="151"/>
      <c r="Q1081" s="151"/>
      <c r="R1081" s="151"/>
      <c r="S1081" s="151"/>
      <c r="T1081" s="151"/>
      <c r="U1081" s="151"/>
      <c r="V1081" s="151"/>
      <c r="W1081" s="151"/>
      <c r="X1081" s="151"/>
      <c r="Y1081" s="151"/>
      <c r="Z1081" s="151"/>
      <c r="AA1081" s="151"/>
      <c r="AB1081" s="151"/>
      <c r="AC1081" s="151"/>
      <c r="AD1081" s="151"/>
      <c r="AE1081" s="151"/>
      <c r="AF1081" s="151"/>
      <c r="AG1081" s="151"/>
      <c r="AH1081" s="151"/>
      <c r="AI1081" s="151"/>
      <c r="AJ1081" s="151"/>
      <c r="AK1081" s="151"/>
      <c r="AY1081" s="151"/>
      <c r="AZ1081" s="151"/>
      <c r="BA1081" s="151"/>
      <c r="BB1081" s="151"/>
    </row>
    <row r="1082" ht="15.75" customHeight="1">
      <c r="B1082" s="151"/>
      <c r="C1082" s="151"/>
      <c r="D1082" s="151"/>
      <c r="E1082" s="151"/>
      <c r="F1082" s="151"/>
      <c r="G1082" s="151"/>
      <c r="H1082" s="151"/>
      <c r="I1082" s="151"/>
      <c r="J1082" s="151"/>
      <c r="K1082" s="151"/>
      <c r="L1082" s="151"/>
      <c r="M1082" s="151"/>
      <c r="N1082" s="151"/>
      <c r="O1082" s="151"/>
      <c r="P1082" s="151"/>
      <c r="Q1082" s="151"/>
      <c r="R1082" s="151"/>
      <c r="S1082" s="151"/>
      <c r="T1082" s="151"/>
      <c r="U1082" s="151"/>
      <c r="V1082" s="151"/>
      <c r="W1082" s="151"/>
      <c r="X1082" s="151"/>
      <c r="Y1082" s="151"/>
      <c r="Z1082" s="151"/>
      <c r="AA1082" s="151"/>
      <c r="AB1082" s="151"/>
      <c r="AC1082" s="151"/>
      <c r="AD1082" s="151"/>
      <c r="AE1082" s="151"/>
      <c r="AF1082" s="151"/>
      <c r="AG1082" s="151"/>
      <c r="AH1082" s="151"/>
      <c r="AI1082" s="151"/>
      <c r="AJ1082" s="151"/>
      <c r="AK1082" s="151"/>
      <c r="AY1082" s="151"/>
      <c r="AZ1082" s="151"/>
      <c r="BA1082" s="151"/>
      <c r="BB1082" s="151"/>
    </row>
    <row r="1083" ht="15.75" customHeight="1">
      <c r="B1083" s="151"/>
      <c r="C1083" s="151"/>
      <c r="D1083" s="151"/>
      <c r="E1083" s="151"/>
      <c r="F1083" s="151"/>
      <c r="G1083" s="151"/>
      <c r="H1083" s="151"/>
      <c r="I1083" s="151"/>
      <c r="J1083" s="151"/>
      <c r="K1083" s="151"/>
      <c r="L1083" s="151"/>
      <c r="M1083" s="151"/>
      <c r="N1083" s="151"/>
      <c r="O1083" s="151"/>
      <c r="P1083" s="151"/>
      <c r="Q1083" s="151"/>
      <c r="R1083" s="151"/>
      <c r="S1083" s="151"/>
      <c r="T1083" s="151"/>
      <c r="U1083" s="151"/>
      <c r="V1083" s="151"/>
      <c r="W1083" s="151"/>
      <c r="X1083" s="151"/>
      <c r="Y1083" s="151"/>
      <c r="Z1083" s="151"/>
      <c r="AA1083" s="151"/>
      <c r="AB1083" s="151"/>
      <c r="AC1083" s="151"/>
      <c r="AD1083" s="151"/>
      <c r="AE1083" s="151"/>
      <c r="AF1083" s="151"/>
      <c r="AG1083" s="151"/>
      <c r="AH1083" s="151"/>
      <c r="AI1083" s="151"/>
      <c r="AJ1083" s="151"/>
      <c r="AK1083" s="151"/>
      <c r="AY1083" s="151"/>
      <c r="AZ1083" s="151"/>
      <c r="BA1083" s="151"/>
      <c r="BB1083" s="151"/>
    </row>
    <row r="1084" ht="15.75" customHeight="1">
      <c r="B1084" s="151"/>
      <c r="C1084" s="151"/>
      <c r="D1084" s="151"/>
      <c r="E1084" s="151"/>
      <c r="F1084" s="151"/>
      <c r="G1084" s="151"/>
      <c r="H1084" s="151"/>
      <c r="I1084" s="151"/>
      <c r="J1084" s="151"/>
      <c r="K1084" s="151"/>
      <c r="L1084" s="151"/>
      <c r="M1084" s="151"/>
      <c r="N1084" s="151"/>
      <c r="O1084" s="151"/>
      <c r="P1084" s="151"/>
      <c r="Q1084" s="151"/>
      <c r="R1084" s="151"/>
      <c r="S1084" s="151"/>
      <c r="T1084" s="151"/>
      <c r="U1084" s="151"/>
      <c r="V1084" s="151"/>
      <c r="W1084" s="151"/>
      <c r="X1084" s="151"/>
      <c r="Y1084" s="151"/>
      <c r="Z1084" s="151"/>
      <c r="AA1084" s="151"/>
      <c r="AB1084" s="151"/>
      <c r="AC1084" s="151"/>
      <c r="AD1084" s="151"/>
      <c r="AE1084" s="151"/>
      <c r="AF1084" s="151"/>
      <c r="AG1084" s="151"/>
      <c r="AH1084" s="151"/>
      <c r="AI1084" s="151"/>
      <c r="AJ1084" s="151"/>
      <c r="AK1084" s="151"/>
      <c r="AY1084" s="151"/>
      <c r="AZ1084" s="151"/>
      <c r="BA1084" s="151"/>
      <c r="BB1084" s="151"/>
    </row>
    <row r="1085" ht="15.75" customHeight="1">
      <c r="B1085" s="151"/>
      <c r="C1085" s="151"/>
      <c r="D1085" s="151"/>
      <c r="E1085" s="151"/>
      <c r="F1085" s="151"/>
      <c r="G1085" s="151"/>
      <c r="H1085" s="151"/>
      <c r="I1085" s="151"/>
      <c r="J1085" s="151"/>
      <c r="K1085" s="151"/>
      <c r="L1085" s="151"/>
      <c r="M1085" s="151"/>
      <c r="N1085" s="151"/>
      <c r="O1085" s="151"/>
      <c r="P1085" s="151"/>
      <c r="Q1085" s="151"/>
      <c r="R1085" s="151"/>
      <c r="S1085" s="151"/>
      <c r="T1085" s="151"/>
      <c r="U1085" s="151"/>
      <c r="V1085" s="151"/>
      <c r="W1085" s="151"/>
      <c r="X1085" s="151"/>
      <c r="Y1085" s="151"/>
      <c r="Z1085" s="151"/>
      <c r="AA1085" s="151"/>
      <c r="AB1085" s="151"/>
      <c r="AC1085" s="151"/>
      <c r="AD1085" s="151"/>
      <c r="AE1085" s="151"/>
      <c r="AF1085" s="151"/>
      <c r="AG1085" s="151"/>
      <c r="AH1085" s="151"/>
      <c r="AI1085" s="151"/>
      <c r="AJ1085" s="151"/>
      <c r="AK1085" s="151"/>
      <c r="AY1085" s="151"/>
      <c r="AZ1085" s="151"/>
      <c r="BA1085" s="151"/>
      <c r="BB1085" s="151"/>
    </row>
    <row r="1086" ht="15.75" customHeight="1">
      <c r="B1086" s="151"/>
      <c r="C1086" s="151"/>
      <c r="D1086" s="151"/>
      <c r="E1086" s="151"/>
      <c r="F1086" s="151"/>
      <c r="G1086" s="151"/>
      <c r="H1086" s="151"/>
      <c r="I1086" s="151"/>
      <c r="J1086" s="151"/>
      <c r="K1086" s="151"/>
      <c r="L1086" s="151"/>
      <c r="M1086" s="151"/>
      <c r="N1086" s="151"/>
      <c r="O1086" s="151"/>
      <c r="P1086" s="151"/>
      <c r="Q1086" s="151"/>
      <c r="R1086" s="151"/>
      <c r="S1086" s="151"/>
      <c r="T1086" s="151"/>
      <c r="U1086" s="151"/>
      <c r="V1086" s="151"/>
      <c r="W1086" s="151"/>
      <c r="X1086" s="151"/>
      <c r="Y1086" s="151"/>
      <c r="Z1086" s="151"/>
      <c r="AA1086" s="151"/>
      <c r="AB1086" s="151"/>
      <c r="AC1086" s="151"/>
      <c r="AD1086" s="151"/>
      <c r="AE1086" s="151"/>
      <c r="AF1086" s="151"/>
      <c r="AG1086" s="151"/>
      <c r="AH1086" s="151"/>
      <c r="AI1086" s="151"/>
      <c r="AJ1086" s="151"/>
      <c r="AK1086" s="151"/>
      <c r="AY1086" s="151"/>
      <c r="AZ1086" s="151"/>
      <c r="BA1086" s="151"/>
      <c r="BB1086" s="151"/>
    </row>
    <row r="1087" ht="15.75" customHeight="1">
      <c r="B1087" s="151"/>
      <c r="C1087" s="151"/>
      <c r="D1087" s="151"/>
      <c r="E1087" s="151"/>
      <c r="F1087" s="151"/>
      <c r="G1087" s="151"/>
      <c r="H1087" s="151"/>
      <c r="I1087" s="151"/>
      <c r="J1087" s="151"/>
      <c r="K1087" s="151"/>
      <c r="L1087" s="151"/>
      <c r="M1087" s="151"/>
      <c r="N1087" s="151"/>
      <c r="O1087" s="151"/>
      <c r="P1087" s="151"/>
      <c r="Q1087" s="151"/>
      <c r="R1087" s="151"/>
      <c r="S1087" s="151"/>
      <c r="T1087" s="151"/>
      <c r="U1087" s="151"/>
      <c r="V1087" s="151"/>
      <c r="W1087" s="151"/>
      <c r="X1087" s="151"/>
      <c r="Y1087" s="151"/>
      <c r="Z1087" s="151"/>
      <c r="AA1087" s="151"/>
      <c r="AB1087" s="151"/>
      <c r="AC1087" s="151"/>
      <c r="AD1087" s="151"/>
      <c r="AE1087" s="151"/>
      <c r="AF1087" s="151"/>
      <c r="AG1087" s="151"/>
      <c r="AH1087" s="151"/>
      <c r="AI1087" s="151"/>
      <c r="AJ1087" s="151"/>
      <c r="AK1087" s="151"/>
      <c r="AY1087" s="151"/>
      <c r="AZ1087" s="151"/>
      <c r="BA1087" s="151"/>
      <c r="BB1087" s="151"/>
    </row>
    <row r="1088" ht="15.75" customHeight="1">
      <c r="B1088" s="151"/>
      <c r="C1088" s="151"/>
      <c r="D1088" s="151"/>
      <c r="E1088" s="151"/>
      <c r="F1088" s="151"/>
      <c r="G1088" s="151"/>
      <c r="H1088" s="151"/>
      <c r="I1088" s="151"/>
      <c r="J1088" s="151"/>
      <c r="K1088" s="151"/>
      <c r="L1088" s="151"/>
      <c r="M1088" s="151"/>
      <c r="N1088" s="151"/>
      <c r="O1088" s="151"/>
      <c r="P1088" s="151"/>
      <c r="Q1088" s="151"/>
      <c r="R1088" s="151"/>
      <c r="S1088" s="151"/>
      <c r="T1088" s="151"/>
      <c r="U1088" s="151"/>
      <c r="V1088" s="151"/>
      <c r="W1088" s="151"/>
      <c r="X1088" s="151"/>
      <c r="Y1088" s="151"/>
      <c r="Z1088" s="151"/>
      <c r="AA1088" s="151"/>
      <c r="AB1088" s="151"/>
      <c r="AC1088" s="151"/>
      <c r="AD1088" s="151"/>
      <c r="AE1088" s="151"/>
      <c r="AF1088" s="151"/>
      <c r="AG1088" s="151"/>
      <c r="AH1088" s="151"/>
      <c r="AI1088" s="151"/>
      <c r="AJ1088" s="151"/>
      <c r="AK1088" s="151"/>
      <c r="AY1088" s="151"/>
      <c r="AZ1088" s="151"/>
      <c r="BA1088" s="151"/>
      <c r="BB1088" s="151"/>
    </row>
    <row r="1089" ht="15.75" customHeight="1">
      <c r="B1089" s="151"/>
      <c r="C1089" s="151"/>
      <c r="D1089" s="151"/>
      <c r="E1089" s="151"/>
      <c r="F1089" s="151"/>
      <c r="G1089" s="151"/>
      <c r="H1089" s="151"/>
      <c r="I1089" s="151"/>
      <c r="J1089" s="151"/>
      <c r="K1089" s="151"/>
      <c r="L1089" s="151"/>
      <c r="M1089" s="151"/>
      <c r="N1089" s="151"/>
      <c r="O1089" s="151"/>
      <c r="P1089" s="151"/>
      <c r="Q1089" s="151"/>
      <c r="R1089" s="151"/>
      <c r="S1089" s="151"/>
      <c r="T1089" s="151"/>
      <c r="U1089" s="151"/>
      <c r="V1089" s="151"/>
      <c r="W1089" s="151"/>
      <c r="X1089" s="151"/>
      <c r="Y1089" s="151"/>
      <c r="Z1089" s="151"/>
      <c r="AA1089" s="151"/>
      <c r="AB1089" s="151"/>
      <c r="AC1089" s="151"/>
      <c r="AD1089" s="151"/>
      <c r="AE1089" s="151"/>
      <c r="AF1089" s="151"/>
      <c r="AG1089" s="151"/>
      <c r="AH1089" s="151"/>
      <c r="AI1089" s="151"/>
      <c r="AJ1089" s="151"/>
      <c r="AK1089" s="151"/>
      <c r="AY1089" s="151"/>
      <c r="AZ1089" s="151"/>
      <c r="BA1089" s="151"/>
      <c r="BB1089" s="151"/>
    </row>
    <row r="1090" ht="15.75" customHeight="1">
      <c r="B1090" s="151"/>
      <c r="C1090" s="151"/>
      <c r="D1090" s="151"/>
      <c r="E1090" s="151"/>
      <c r="F1090" s="151"/>
      <c r="G1090" s="151"/>
      <c r="H1090" s="151"/>
      <c r="I1090" s="151"/>
      <c r="J1090" s="151"/>
      <c r="K1090" s="151"/>
      <c r="L1090" s="151"/>
      <c r="M1090" s="151"/>
      <c r="N1090" s="151"/>
      <c r="O1090" s="151"/>
      <c r="P1090" s="151"/>
      <c r="Q1090" s="151"/>
      <c r="R1090" s="151"/>
      <c r="S1090" s="151"/>
      <c r="T1090" s="151"/>
      <c r="U1090" s="151"/>
      <c r="V1090" s="151"/>
      <c r="W1090" s="151"/>
      <c r="X1090" s="151"/>
      <c r="Y1090" s="151"/>
      <c r="Z1090" s="151"/>
      <c r="AA1090" s="151"/>
      <c r="AB1090" s="151"/>
      <c r="AC1090" s="151"/>
      <c r="AD1090" s="151"/>
      <c r="AE1090" s="151"/>
      <c r="AF1090" s="151"/>
      <c r="AG1090" s="151"/>
      <c r="AH1090" s="151"/>
      <c r="AI1090" s="151"/>
      <c r="AJ1090" s="151"/>
      <c r="AK1090" s="151"/>
      <c r="AY1090" s="151"/>
      <c r="AZ1090" s="151"/>
      <c r="BA1090" s="151"/>
      <c r="BB1090" s="151"/>
    </row>
    <row r="1091" ht="15.75" customHeight="1">
      <c r="B1091" s="151"/>
      <c r="C1091" s="151"/>
      <c r="D1091" s="151"/>
      <c r="E1091" s="151"/>
      <c r="F1091" s="151"/>
      <c r="G1091" s="151"/>
      <c r="H1091" s="151"/>
      <c r="I1091" s="151"/>
      <c r="J1091" s="151"/>
      <c r="K1091" s="151"/>
      <c r="L1091" s="151"/>
      <c r="M1091" s="151"/>
      <c r="N1091" s="151"/>
      <c r="O1091" s="151"/>
      <c r="P1091" s="151"/>
      <c r="Q1091" s="151"/>
      <c r="R1091" s="151"/>
      <c r="S1091" s="151"/>
      <c r="T1091" s="151"/>
      <c r="U1091" s="151"/>
      <c r="V1091" s="151"/>
      <c r="W1091" s="151"/>
      <c r="X1091" s="151"/>
      <c r="Y1091" s="151"/>
      <c r="Z1091" s="151"/>
      <c r="AA1091" s="151"/>
      <c r="AB1091" s="151"/>
      <c r="AC1091" s="151"/>
      <c r="AD1091" s="151"/>
      <c r="AE1091" s="151"/>
      <c r="AF1091" s="151"/>
      <c r="AG1091" s="151"/>
      <c r="AH1091" s="151"/>
      <c r="AI1091" s="151"/>
      <c r="AJ1091" s="151"/>
      <c r="AK1091" s="151"/>
      <c r="AY1091" s="151"/>
      <c r="AZ1091" s="151"/>
      <c r="BA1091" s="151"/>
      <c r="BB1091" s="151"/>
    </row>
    <row r="1092" ht="15.75" customHeight="1">
      <c r="B1092" s="151"/>
      <c r="C1092" s="151"/>
      <c r="D1092" s="151"/>
      <c r="E1092" s="151"/>
      <c r="F1092" s="151"/>
      <c r="G1092" s="151"/>
      <c r="H1092" s="151"/>
      <c r="I1092" s="151"/>
      <c r="J1092" s="151"/>
      <c r="K1092" s="151"/>
      <c r="L1092" s="151"/>
      <c r="M1092" s="151"/>
      <c r="N1092" s="151"/>
      <c r="O1092" s="151"/>
      <c r="P1092" s="151"/>
      <c r="Q1092" s="151"/>
      <c r="R1092" s="151"/>
      <c r="S1092" s="151"/>
      <c r="T1092" s="151"/>
      <c r="U1092" s="151"/>
      <c r="V1092" s="151"/>
      <c r="W1092" s="151"/>
      <c r="X1092" s="151"/>
      <c r="Y1092" s="151"/>
      <c r="Z1092" s="151"/>
      <c r="AA1092" s="151"/>
      <c r="AB1092" s="151"/>
      <c r="AC1092" s="151"/>
      <c r="AD1092" s="151"/>
      <c r="AE1092" s="151"/>
      <c r="AF1092" s="151"/>
      <c r="AG1092" s="151"/>
      <c r="AH1092" s="151"/>
      <c r="AI1092" s="151"/>
      <c r="AJ1092" s="151"/>
      <c r="AK1092" s="151"/>
      <c r="AY1092" s="151"/>
      <c r="AZ1092" s="151"/>
      <c r="BA1092" s="151"/>
      <c r="BB1092" s="151"/>
    </row>
    <row r="1093" ht="15.75" customHeight="1">
      <c r="B1093" s="151"/>
      <c r="C1093" s="151"/>
      <c r="D1093" s="151"/>
      <c r="E1093" s="151"/>
      <c r="F1093" s="151"/>
      <c r="G1093" s="151"/>
      <c r="H1093" s="151"/>
      <c r="I1093" s="151"/>
      <c r="J1093" s="151"/>
      <c r="K1093" s="151"/>
      <c r="L1093" s="151"/>
      <c r="M1093" s="151"/>
      <c r="N1093" s="151"/>
      <c r="O1093" s="151"/>
      <c r="P1093" s="151"/>
      <c r="Q1093" s="151"/>
      <c r="R1093" s="151"/>
      <c r="S1093" s="151"/>
      <c r="T1093" s="151"/>
      <c r="U1093" s="151"/>
      <c r="V1093" s="151"/>
      <c r="W1093" s="151"/>
      <c r="X1093" s="151"/>
      <c r="Y1093" s="151"/>
      <c r="Z1093" s="151"/>
      <c r="AA1093" s="151"/>
      <c r="AB1093" s="151"/>
      <c r="AC1093" s="151"/>
      <c r="AD1093" s="151"/>
      <c r="AE1093" s="151"/>
      <c r="AF1093" s="151"/>
      <c r="AG1093" s="151"/>
      <c r="AH1093" s="151"/>
      <c r="AI1093" s="151"/>
      <c r="AJ1093" s="151"/>
      <c r="AK1093" s="151"/>
      <c r="AY1093" s="151"/>
      <c r="AZ1093" s="151"/>
      <c r="BA1093" s="151"/>
      <c r="BB1093" s="151"/>
    </row>
    <row r="1094" ht="15.75" customHeight="1">
      <c r="B1094" s="151"/>
      <c r="C1094" s="151"/>
      <c r="D1094" s="151"/>
      <c r="E1094" s="151"/>
      <c r="F1094" s="151"/>
      <c r="G1094" s="151"/>
      <c r="H1094" s="151"/>
      <c r="I1094" s="151"/>
      <c r="J1094" s="151"/>
      <c r="K1094" s="151"/>
      <c r="L1094" s="151"/>
      <c r="M1094" s="151"/>
      <c r="N1094" s="151"/>
      <c r="O1094" s="151"/>
      <c r="P1094" s="151"/>
      <c r="Q1094" s="151"/>
      <c r="R1094" s="151"/>
      <c r="S1094" s="151"/>
      <c r="T1094" s="151"/>
      <c r="U1094" s="151"/>
      <c r="V1094" s="151"/>
      <c r="W1094" s="151"/>
      <c r="X1094" s="151"/>
      <c r="Y1094" s="151"/>
      <c r="Z1094" s="151"/>
      <c r="AA1094" s="151"/>
      <c r="AB1094" s="151"/>
      <c r="AC1094" s="151"/>
      <c r="AD1094" s="151"/>
      <c r="AE1094" s="151"/>
      <c r="AF1094" s="151"/>
      <c r="AG1094" s="151"/>
      <c r="AH1094" s="151"/>
      <c r="AI1094" s="151"/>
      <c r="AJ1094" s="151"/>
      <c r="AK1094" s="151"/>
      <c r="AY1094" s="151"/>
      <c r="AZ1094" s="151"/>
      <c r="BA1094" s="151"/>
      <c r="BB1094" s="151"/>
    </row>
    <row r="1095" ht="15.75" customHeight="1">
      <c r="B1095" s="151"/>
      <c r="C1095" s="151"/>
      <c r="D1095" s="151"/>
      <c r="E1095" s="151"/>
      <c r="F1095" s="151"/>
      <c r="G1095" s="151"/>
      <c r="H1095" s="151"/>
      <c r="I1095" s="151"/>
      <c r="J1095" s="151"/>
      <c r="K1095" s="151"/>
      <c r="L1095" s="151"/>
      <c r="M1095" s="151"/>
      <c r="N1095" s="151"/>
      <c r="O1095" s="151"/>
      <c r="P1095" s="151"/>
      <c r="Q1095" s="151"/>
      <c r="R1095" s="151"/>
      <c r="S1095" s="151"/>
      <c r="T1095" s="151"/>
      <c r="U1095" s="151"/>
      <c r="V1095" s="151"/>
      <c r="W1095" s="151"/>
      <c r="X1095" s="151"/>
      <c r="Y1095" s="151"/>
      <c r="Z1095" s="151"/>
      <c r="AA1095" s="151"/>
      <c r="AB1095" s="151"/>
      <c r="AC1095" s="151"/>
      <c r="AD1095" s="151"/>
      <c r="AE1095" s="151"/>
      <c r="AF1095" s="151"/>
      <c r="AG1095" s="151"/>
      <c r="AH1095" s="151"/>
      <c r="AI1095" s="151"/>
      <c r="AJ1095" s="151"/>
      <c r="AK1095" s="151"/>
      <c r="AY1095" s="151"/>
      <c r="AZ1095" s="151"/>
      <c r="BA1095" s="151"/>
      <c r="BB1095" s="151"/>
    </row>
    <row r="1096" ht="15.75" customHeight="1">
      <c r="B1096" s="151"/>
      <c r="C1096" s="151"/>
      <c r="D1096" s="151"/>
      <c r="E1096" s="151"/>
      <c r="F1096" s="151"/>
      <c r="G1096" s="151"/>
      <c r="H1096" s="151"/>
      <c r="I1096" s="151"/>
      <c r="J1096" s="151"/>
      <c r="K1096" s="151"/>
      <c r="L1096" s="151"/>
      <c r="M1096" s="151"/>
      <c r="N1096" s="151"/>
      <c r="O1096" s="151"/>
      <c r="P1096" s="151"/>
      <c r="Q1096" s="151"/>
      <c r="R1096" s="151"/>
      <c r="S1096" s="151"/>
      <c r="T1096" s="151"/>
      <c r="U1096" s="151"/>
      <c r="V1096" s="151"/>
      <c r="W1096" s="151"/>
      <c r="X1096" s="151"/>
      <c r="Y1096" s="151"/>
      <c r="Z1096" s="151"/>
      <c r="AA1096" s="151"/>
      <c r="AB1096" s="151"/>
      <c r="AC1096" s="151"/>
      <c r="AD1096" s="151"/>
      <c r="AE1096" s="151"/>
      <c r="AF1096" s="151"/>
      <c r="AG1096" s="151"/>
      <c r="AH1096" s="151"/>
      <c r="AI1096" s="151"/>
      <c r="AJ1096" s="151"/>
      <c r="AK1096" s="151"/>
      <c r="AY1096" s="151"/>
      <c r="AZ1096" s="151"/>
      <c r="BA1096" s="151"/>
      <c r="BB1096" s="151"/>
    </row>
    <row r="1097" ht="15.75" customHeight="1">
      <c r="B1097" s="151"/>
      <c r="C1097" s="151"/>
      <c r="D1097" s="151"/>
      <c r="E1097" s="151"/>
      <c r="F1097" s="151"/>
      <c r="G1097" s="151"/>
      <c r="H1097" s="151"/>
      <c r="I1097" s="151"/>
      <c r="J1097" s="151"/>
      <c r="K1097" s="151"/>
      <c r="L1097" s="151"/>
      <c r="M1097" s="151"/>
      <c r="N1097" s="151"/>
      <c r="O1097" s="151"/>
      <c r="P1097" s="151"/>
      <c r="Q1097" s="151"/>
      <c r="R1097" s="151"/>
      <c r="S1097" s="151"/>
      <c r="T1097" s="151"/>
      <c r="U1097" s="151"/>
      <c r="V1097" s="151"/>
      <c r="W1097" s="151"/>
      <c r="X1097" s="151"/>
      <c r="Y1097" s="151"/>
      <c r="Z1097" s="151"/>
      <c r="AA1097" s="151"/>
      <c r="AB1097" s="151"/>
      <c r="AC1097" s="151"/>
      <c r="AD1097" s="151"/>
      <c r="AE1097" s="151"/>
      <c r="AF1097" s="151"/>
      <c r="AG1097" s="151"/>
      <c r="AH1097" s="151"/>
      <c r="AI1097" s="151"/>
      <c r="AJ1097" s="151"/>
      <c r="AK1097" s="151"/>
      <c r="AY1097" s="151"/>
      <c r="AZ1097" s="151"/>
      <c r="BA1097" s="151"/>
      <c r="BB1097" s="151"/>
    </row>
    <row r="1098" ht="15.75" customHeight="1">
      <c r="B1098" s="151"/>
      <c r="C1098" s="151"/>
      <c r="D1098" s="151"/>
      <c r="E1098" s="151"/>
      <c r="F1098" s="151"/>
      <c r="G1098" s="151"/>
      <c r="H1098" s="151"/>
      <c r="I1098" s="151"/>
      <c r="J1098" s="151"/>
      <c r="K1098" s="151"/>
      <c r="L1098" s="151"/>
      <c r="M1098" s="151"/>
      <c r="N1098" s="151"/>
      <c r="O1098" s="151"/>
      <c r="P1098" s="151"/>
      <c r="Q1098" s="151"/>
      <c r="R1098" s="151"/>
      <c r="S1098" s="151"/>
      <c r="T1098" s="151"/>
      <c r="U1098" s="151"/>
      <c r="V1098" s="151"/>
      <c r="W1098" s="151"/>
      <c r="X1098" s="151"/>
      <c r="Y1098" s="151"/>
      <c r="Z1098" s="151"/>
      <c r="AA1098" s="151"/>
      <c r="AB1098" s="151"/>
      <c r="AC1098" s="151"/>
      <c r="AD1098" s="151"/>
      <c r="AE1098" s="151"/>
      <c r="AF1098" s="151"/>
      <c r="AG1098" s="151"/>
      <c r="AH1098" s="151"/>
      <c r="AI1098" s="151"/>
      <c r="AJ1098" s="151"/>
      <c r="AK1098" s="151"/>
      <c r="AY1098" s="151"/>
      <c r="AZ1098" s="151"/>
      <c r="BA1098" s="151"/>
      <c r="BB1098" s="151"/>
    </row>
    <row r="1099" ht="15.75" customHeight="1">
      <c r="B1099" s="151"/>
      <c r="C1099" s="151"/>
      <c r="D1099" s="151"/>
      <c r="E1099" s="151"/>
      <c r="F1099" s="151"/>
      <c r="G1099" s="151"/>
      <c r="H1099" s="151"/>
      <c r="I1099" s="151"/>
      <c r="J1099" s="151"/>
      <c r="K1099" s="151"/>
      <c r="L1099" s="151"/>
      <c r="M1099" s="151"/>
      <c r="N1099" s="151"/>
      <c r="O1099" s="151"/>
      <c r="P1099" s="151"/>
      <c r="Q1099" s="151"/>
      <c r="R1099" s="151"/>
      <c r="S1099" s="151"/>
      <c r="T1099" s="151"/>
      <c r="U1099" s="151"/>
      <c r="V1099" s="151"/>
      <c r="W1099" s="151"/>
      <c r="X1099" s="151"/>
      <c r="Y1099" s="151"/>
      <c r="Z1099" s="151"/>
      <c r="AA1099" s="151"/>
      <c r="AB1099" s="151"/>
      <c r="AC1099" s="151"/>
      <c r="AD1099" s="151"/>
      <c r="AE1099" s="151"/>
      <c r="AF1099" s="151"/>
      <c r="AG1099" s="151"/>
      <c r="AH1099" s="151"/>
      <c r="AI1099" s="151"/>
      <c r="AJ1099" s="151"/>
      <c r="AK1099" s="151"/>
      <c r="AY1099" s="151"/>
      <c r="AZ1099" s="151"/>
      <c r="BA1099" s="151"/>
      <c r="BB1099" s="151"/>
    </row>
    <row r="1100" ht="15.75" customHeight="1">
      <c r="B1100" s="151"/>
      <c r="C1100" s="151"/>
      <c r="D1100" s="151"/>
      <c r="E1100" s="151"/>
      <c r="F1100" s="151"/>
      <c r="G1100" s="151"/>
      <c r="H1100" s="151"/>
      <c r="I1100" s="151"/>
      <c r="J1100" s="151"/>
      <c r="K1100" s="151"/>
      <c r="L1100" s="151"/>
      <c r="M1100" s="151"/>
      <c r="N1100" s="151"/>
      <c r="O1100" s="151"/>
      <c r="P1100" s="151"/>
      <c r="Q1100" s="151"/>
      <c r="R1100" s="151"/>
      <c r="S1100" s="151"/>
      <c r="T1100" s="151"/>
      <c r="U1100" s="151"/>
      <c r="V1100" s="151"/>
      <c r="W1100" s="151"/>
      <c r="X1100" s="151"/>
      <c r="Y1100" s="151"/>
      <c r="Z1100" s="151"/>
      <c r="AA1100" s="151"/>
      <c r="AB1100" s="151"/>
      <c r="AC1100" s="151"/>
      <c r="AD1100" s="151"/>
      <c r="AE1100" s="151"/>
      <c r="AF1100" s="151"/>
      <c r="AG1100" s="151"/>
      <c r="AH1100" s="151"/>
      <c r="AI1100" s="151"/>
      <c r="AJ1100" s="151"/>
      <c r="AK1100" s="151"/>
      <c r="AY1100" s="151"/>
      <c r="AZ1100" s="151"/>
      <c r="BA1100" s="151"/>
      <c r="BB1100" s="151"/>
    </row>
    <row r="1101" ht="15.75" customHeight="1">
      <c r="B1101" s="151"/>
      <c r="C1101" s="151"/>
      <c r="D1101" s="151"/>
      <c r="E1101" s="151"/>
      <c r="F1101" s="151"/>
      <c r="G1101" s="151"/>
      <c r="H1101" s="151"/>
      <c r="I1101" s="151"/>
      <c r="J1101" s="151"/>
      <c r="K1101" s="151"/>
      <c r="L1101" s="151"/>
      <c r="M1101" s="151"/>
      <c r="N1101" s="151"/>
      <c r="O1101" s="151"/>
      <c r="P1101" s="151"/>
      <c r="Q1101" s="151"/>
      <c r="R1101" s="151"/>
      <c r="S1101" s="151"/>
      <c r="T1101" s="151"/>
      <c r="U1101" s="151"/>
      <c r="V1101" s="151"/>
      <c r="W1101" s="151"/>
      <c r="X1101" s="151"/>
      <c r="Y1101" s="151"/>
      <c r="Z1101" s="151"/>
      <c r="AA1101" s="151"/>
      <c r="AB1101" s="151"/>
      <c r="AC1101" s="151"/>
      <c r="AD1101" s="151"/>
      <c r="AE1101" s="151"/>
      <c r="AF1101" s="151"/>
      <c r="AG1101" s="151"/>
      <c r="AH1101" s="151"/>
      <c r="AI1101" s="151"/>
      <c r="AJ1101" s="151"/>
      <c r="AK1101" s="151"/>
      <c r="AY1101" s="151"/>
      <c r="AZ1101" s="151"/>
      <c r="BA1101" s="151"/>
      <c r="BB1101" s="151"/>
    </row>
    <row r="1102" ht="15.75" customHeight="1">
      <c r="B1102" s="151"/>
      <c r="C1102" s="151"/>
      <c r="D1102" s="151"/>
      <c r="E1102" s="151"/>
      <c r="F1102" s="151"/>
      <c r="G1102" s="151"/>
      <c r="H1102" s="151"/>
      <c r="I1102" s="151"/>
      <c r="J1102" s="151"/>
      <c r="K1102" s="151"/>
      <c r="L1102" s="151"/>
      <c r="M1102" s="151"/>
      <c r="N1102" s="151"/>
      <c r="O1102" s="151"/>
      <c r="P1102" s="151"/>
      <c r="Q1102" s="151"/>
      <c r="R1102" s="151"/>
      <c r="S1102" s="151"/>
      <c r="T1102" s="151"/>
      <c r="U1102" s="151"/>
      <c r="V1102" s="151"/>
      <c r="W1102" s="151"/>
      <c r="X1102" s="151"/>
      <c r="Y1102" s="151"/>
      <c r="Z1102" s="151"/>
      <c r="AA1102" s="151"/>
      <c r="AB1102" s="151"/>
      <c r="AC1102" s="151"/>
      <c r="AD1102" s="151"/>
      <c r="AE1102" s="151"/>
      <c r="AF1102" s="151"/>
      <c r="AG1102" s="151"/>
      <c r="AH1102" s="151"/>
      <c r="AI1102" s="151"/>
      <c r="AJ1102" s="151"/>
      <c r="AK1102" s="151"/>
      <c r="AY1102" s="151"/>
      <c r="AZ1102" s="151"/>
      <c r="BA1102" s="151"/>
      <c r="BB1102" s="151"/>
    </row>
    <row r="1103" ht="15.75" customHeight="1">
      <c r="B1103" s="151"/>
      <c r="C1103" s="151"/>
      <c r="D1103" s="151"/>
      <c r="E1103" s="151"/>
      <c r="F1103" s="151"/>
      <c r="G1103" s="151"/>
      <c r="H1103" s="151"/>
      <c r="I1103" s="151"/>
      <c r="J1103" s="151"/>
      <c r="K1103" s="151"/>
      <c r="L1103" s="151"/>
      <c r="M1103" s="151"/>
      <c r="N1103" s="151"/>
      <c r="O1103" s="151"/>
      <c r="P1103" s="151"/>
      <c r="Q1103" s="151"/>
      <c r="R1103" s="151"/>
      <c r="S1103" s="151"/>
      <c r="T1103" s="151"/>
      <c r="U1103" s="151"/>
      <c r="V1103" s="151"/>
      <c r="W1103" s="151"/>
      <c r="X1103" s="151"/>
      <c r="Y1103" s="151"/>
      <c r="Z1103" s="151"/>
      <c r="AA1103" s="151"/>
      <c r="AB1103" s="151"/>
      <c r="AC1103" s="151"/>
      <c r="AD1103" s="151"/>
      <c r="AE1103" s="151"/>
      <c r="AF1103" s="151"/>
      <c r="AG1103" s="151"/>
      <c r="AH1103" s="151"/>
      <c r="AI1103" s="151"/>
      <c r="AJ1103" s="151"/>
      <c r="AK1103" s="151"/>
      <c r="AY1103" s="151"/>
      <c r="AZ1103" s="151"/>
      <c r="BA1103" s="151"/>
      <c r="BB1103" s="151"/>
    </row>
    <row r="1104" ht="15.75" customHeight="1">
      <c r="B1104" s="151"/>
      <c r="C1104" s="151"/>
      <c r="D1104" s="151"/>
      <c r="E1104" s="151"/>
      <c r="F1104" s="151"/>
      <c r="G1104" s="151"/>
      <c r="H1104" s="151"/>
      <c r="I1104" s="151"/>
      <c r="J1104" s="151"/>
      <c r="K1104" s="151"/>
      <c r="L1104" s="151"/>
      <c r="M1104" s="151"/>
      <c r="N1104" s="151"/>
      <c r="O1104" s="151"/>
      <c r="P1104" s="151"/>
      <c r="Q1104" s="151"/>
      <c r="R1104" s="151"/>
      <c r="S1104" s="151"/>
      <c r="T1104" s="151"/>
      <c r="U1104" s="151"/>
      <c r="V1104" s="151"/>
      <c r="W1104" s="151"/>
      <c r="X1104" s="151"/>
      <c r="Y1104" s="151"/>
      <c r="Z1104" s="151"/>
      <c r="AA1104" s="151"/>
      <c r="AB1104" s="151"/>
      <c r="AC1104" s="151"/>
      <c r="AD1104" s="151"/>
      <c r="AE1104" s="151"/>
      <c r="AF1104" s="151"/>
      <c r="AG1104" s="151"/>
      <c r="AH1104" s="151"/>
      <c r="AI1104" s="151"/>
      <c r="AJ1104" s="151"/>
      <c r="AK1104" s="151"/>
      <c r="AY1104" s="151"/>
      <c r="AZ1104" s="151"/>
      <c r="BA1104" s="151"/>
      <c r="BB1104" s="151"/>
    </row>
    <row r="1105" ht="15.75" customHeight="1">
      <c r="B1105" s="151"/>
      <c r="C1105" s="151"/>
      <c r="D1105" s="151"/>
      <c r="E1105" s="151"/>
      <c r="F1105" s="151"/>
      <c r="G1105" s="151"/>
      <c r="H1105" s="151"/>
      <c r="I1105" s="151"/>
      <c r="J1105" s="151"/>
      <c r="K1105" s="151"/>
      <c r="L1105" s="151"/>
      <c r="M1105" s="151"/>
      <c r="N1105" s="151"/>
      <c r="O1105" s="151"/>
      <c r="P1105" s="151"/>
      <c r="Q1105" s="151"/>
      <c r="R1105" s="151"/>
      <c r="S1105" s="151"/>
      <c r="T1105" s="151"/>
      <c r="U1105" s="151"/>
      <c r="V1105" s="151"/>
      <c r="W1105" s="151"/>
      <c r="X1105" s="151"/>
      <c r="Y1105" s="151"/>
      <c r="Z1105" s="151"/>
      <c r="AA1105" s="151"/>
      <c r="AB1105" s="151"/>
      <c r="AC1105" s="151"/>
      <c r="AD1105" s="151"/>
      <c r="AE1105" s="151"/>
      <c r="AF1105" s="151"/>
      <c r="AG1105" s="151"/>
      <c r="AH1105" s="151"/>
      <c r="AI1105" s="151"/>
      <c r="AJ1105" s="151"/>
      <c r="AK1105" s="151"/>
      <c r="AY1105" s="151"/>
      <c r="AZ1105" s="151"/>
      <c r="BA1105" s="151"/>
      <c r="BB1105" s="151"/>
    </row>
    <row r="1106" ht="15.75" customHeight="1">
      <c r="B1106" s="151"/>
      <c r="C1106" s="151"/>
      <c r="D1106" s="151"/>
      <c r="E1106" s="151"/>
      <c r="F1106" s="151"/>
      <c r="G1106" s="151"/>
      <c r="H1106" s="151"/>
      <c r="I1106" s="151"/>
      <c r="J1106" s="151"/>
      <c r="K1106" s="151"/>
      <c r="L1106" s="151"/>
      <c r="M1106" s="151"/>
      <c r="N1106" s="151"/>
      <c r="O1106" s="151"/>
      <c r="P1106" s="151"/>
      <c r="Q1106" s="151"/>
      <c r="R1106" s="151"/>
      <c r="S1106" s="151"/>
      <c r="T1106" s="151"/>
      <c r="U1106" s="151"/>
      <c r="V1106" s="151"/>
      <c r="W1106" s="151"/>
      <c r="X1106" s="151"/>
      <c r="Y1106" s="151"/>
      <c r="Z1106" s="151"/>
      <c r="AA1106" s="151"/>
      <c r="AB1106" s="151"/>
      <c r="AC1106" s="151"/>
      <c r="AD1106" s="151"/>
      <c r="AE1106" s="151"/>
      <c r="AF1106" s="151"/>
      <c r="AG1106" s="151"/>
      <c r="AH1106" s="151"/>
      <c r="AI1106" s="151"/>
      <c r="AJ1106" s="151"/>
      <c r="AK1106" s="151"/>
      <c r="AY1106" s="151"/>
      <c r="AZ1106" s="151"/>
      <c r="BA1106" s="151"/>
      <c r="BB1106" s="151"/>
    </row>
    <row r="1107" ht="15.75" customHeight="1">
      <c r="B1107" s="151"/>
      <c r="C1107" s="151"/>
      <c r="D1107" s="151"/>
      <c r="E1107" s="151"/>
      <c r="F1107" s="151"/>
      <c r="G1107" s="151"/>
      <c r="H1107" s="151"/>
      <c r="I1107" s="151"/>
      <c r="J1107" s="151"/>
      <c r="K1107" s="151"/>
      <c r="L1107" s="151"/>
      <c r="M1107" s="151"/>
      <c r="N1107" s="151"/>
      <c r="O1107" s="151"/>
      <c r="P1107" s="151"/>
      <c r="Q1107" s="151"/>
      <c r="R1107" s="151"/>
      <c r="S1107" s="151"/>
      <c r="T1107" s="151"/>
      <c r="U1107" s="151"/>
      <c r="V1107" s="151"/>
      <c r="W1107" s="151"/>
      <c r="X1107" s="151"/>
      <c r="Y1107" s="151"/>
      <c r="Z1107" s="151"/>
      <c r="AA1107" s="151"/>
      <c r="AB1107" s="151"/>
      <c r="AC1107" s="151"/>
      <c r="AD1107" s="151"/>
      <c r="AE1107" s="151"/>
      <c r="AF1107" s="151"/>
      <c r="AG1107" s="151"/>
      <c r="AH1107" s="151"/>
      <c r="AI1107" s="151"/>
      <c r="AJ1107" s="151"/>
      <c r="AK1107" s="151"/>
      <c r="AY1107" s="151"/>
      <c r="AZ1107" s="151"/>
      <c r="BA1107" s="151"/>
      <c r="BB1107" s="151"/>
    </row>
    <row r="1108" ht="15.75" customHeight="1">
      <c r="B1108" s="151"/>
      <c r="C1108" s="151"/>
      <c r="D1108" s="151"/>
      <c r="E1108" s="151"/>
      <c r="F1108" s="151"/>
      <c r="G1108" s="151"/>
      <c r="H1108" s="151"/>
      <c r="I1108" s="151"/>
      <c r="J1108" s="151"/>
      <c r="K1108" s="151"/>
      <c r="L1108" s="151"/>
      <c r="M1108" s="151"/>
      <c r="N1108" s="151"/>
      <c r="O1108" s="151"/>
      <c r="P1108" s="151"/>
      <c r="Q1108" s="151"/>
      <c r="R1108" s="151"/>
      <c r="S1108" s="151"/>
      <c r="T1108" s="151"/>
      <c r="U1108" s="151"/>
      <c r="V1108" s="151"/>
      <c r="W1108" s="151"/>
      <c r="X1108" s="151"/>
      <c r="Y1108" s="151"/>
      <c r="Z1108" s="151"/>
      <c r="AA1108" s="151"/>
      <c r="AB1108" s="151"/>
      <c r="AC1108" s="151"/>
      <c r="AD1108" s="151"/>
      <c r="AE1108" s="151"/>
      <c r="AF1108" s="151"/>
      <c r="AG1108" s="151"/>
      <c r="AH1108" s="151"/>
      <c r="AI1108" s="151"/>
      <c r="AJ1108" s="151"/>
      <c r="AK1108" s="151"/>
      <c r="AY1108" s="151"/>
      <c r="AZ1108" s="151"/>
      <c r="BA1108" s="151"/>
      <c r="BB1108" s="151"/>
    </row>
    <row r="1109" ht="15.75" customHeight="1">
      <c r="B1109" s="151"/>
      <c r="C1109" s="151"/>
      <c r="D1109" s="151"/>
      <c r="E1109" s="151"/>
      <c r="F1109" s="151"/>
      <c r="G1109" s="151"/>
      <c r="H1109" s="151"/>
      <c r="I1109" s="151"/>
      <c r="J1109" s="151"/>
      <c r="K1109" s="151"/>
      <c r="L1109" s="151"/>
      <c r="M1109" s="151"/>
      <c r="N1109" s="151"/>
      <c r="O1109" s="151"/>
      <c r="P1109" s="151"/>
      <c r="Q1109" s="151"/>
      <c r="R1109" s="151"/>
      <c r="S1109" s="151"/>
      <c r="T1109" s="151"/>
      <c r="U1109" s="151"/>
      <c r="V1109" s="151"/>
      <c r="W1109" s="151"/>
      <c r="X1109" s="151"/>
      <c r="Y1109" s="151"/>
      <c r="Z1109" s="151"/>
      <c r="AA1109" s="151"/>
      <c r="AB1109" s="151"/>
      <c r="AC1109" s="151"/>
      <c r="AD1109" s="151"/>
      <c r="AE1109" s="151"/>
      <c r="AF1109" s="151"/>
      <c r="AG1109" s="151"/>
      <c r="AH1109" s="151"/>
      <c r="AI1109" s="151"/>
      <c r="AJ1109" s="151"/>
      <c r="AK1109" s="151"/>
      <c r="AY1109" s="151"/>
      <c r="AZ1109" s="151"/>
      <c r="BA1109" s="151"/>
      <c r="BB1109" s="151"/>
    </row>
    <row r="1110" ht="15.75" customHeight="1">
      <c r="B1110" s="151"/>
      <c r="C1110" s="151"/>
      <c r="D1110" s="151"/>
      <c r="E1110" s="151"/>
      <c r="F1110" s="151"/>
      <c r="G1110" s="151"/>
      <c r="H1110" s="151"/>
      <c r="I1110" s="151"/>
      <c r="J1110" s="151"/>
      <c r="K1110" s="151"/>
      <c r="L1110" s="151"/>
      <c r="M1110" s="151"/>
      <c r="N1110" s="151"/>
      <c r="O1110" s="151"/>
      <c r="P1110" s="151"/>
      <c r="Q1110" s="151"/>
      <c r="R1110" s="151"/>
      <c r="S1110" s="151"/>
      <c r="T1110" s="151"/>
      <c r="U1110" s="151"/>
      <c r="V1110" s="151"/>
      <c r="W1110" s="151"/>
      <c r="X1110" s="151"/>
      <c r="Y1110" s="151"/>
      <c r="Z1110" s="151"/>
      <c r="AA1110" s="151"/>
      <c r="AB1110" s="151"/>
      <c r="AC1110" s="151"/>
      <c r="AD1110" s="151"/>
      <c r="AE1110" s="151"/>
      <c r="AF1110" s="151"/>
      <c r="AG1110" s="151"/>
      <c r="AH1110" s="151"/>
      <c r="AI1110" s="151"/>
      <c r="AJ1110" s="151"/>
      <c r="AK1110" s="151"/>
      <c r="AY1110" s="151"/>
      <c r="AZ1110" s="151"/>
      <c r="BA1110" s="151"/>
      <c r="BB1110" s="151"/>
    </row>
    <row r="1111" ht="15.75" customHeight="1">
      <c r="B1111" s="151"/>
      <c r="C1111" s="151"/>
      <c r="D1111" s="151"/>
      <c r="E1111" s="151"/>
      <c r="F1111" s="151"/>
      <c r="G1111" s="151"/>
      <c r="H1111" s="151"/>
      <c r="I1111" s="151"/>
      <c r="J1111" s="151"/>
      <c r="K1111" s="151"/>
      <c r="L1111" s="151"/>
      <c r="M1111" s="151"/>
      <c r="N1111" s="151"/>
      <c r="O1111" s="151"/>
      <c r="P1111" s="151"/>
      <c r="Q1111" s="151"/>
      <c r="R1111" s="151"/>
      <c r="S1111" s="151"/>
      <c r="T1111" s="151"/>
      <c r="U1111" s="151"/>
      <c r="V1111" s="151"/>
      <c r="W1111" s="151"/>
      <c r="X1111" s="151"/>
      <c r="Y1111" s="151"/>
      <c r="Z1111" s="151"/>
      <c r="AA1111" s="151"/>
      <c r="AB1111" s="151"/>
      <c r="AC1111" s="151"/>
      <c r="AD1111" s="151"/>
      <c r="AE1111" s="151"/>
      <c r="AF1111" s="151"/>
      <c r="AG1111" s="151"/>
      <c r="AH1111" s="151"/>
      <c r="AI1111" s="151"/>
      <c r="AJ1111" s="151"/>
      <c r="AK1111" s="151"/>
      <c r="AY1111" s="151"/>
      <c r="AZ1111" s="151"/>
      <c r="BA1111" s="151"/>
      <c r="BB1111" s="151"/>
    </row>
    <row r="1112" ht="15.75" customHeight="1">
      <c r="B1112" s="151"/>
      <c r="C1112" s="151"/>
      <c r="D1112" s="151"/>
      <c r="E1112" s="151"/>
      <c r="F1112" s="151"/>
      <c r="G1112" s="151"/>
      <c r="H1112" s="151"/>
      <c r="I1112" s="151"/>
      <c r="J1112" s="151"/>
      <c r="K1112" s="151"/>
      <c r="L1112" s="151"/>
      <c r="M1112" s="151"/>
      <c r="N1112" s="151"/>
      <c r="O1112" s="151"/>
      <c r="P1112" s="151"/>
      <c r="Q1112" s="151"/>
      <c r="R1112" s="151"/>
      <c r="S1112" s="151"/>
      <c r="T1112" s="151"/>
      <c r="U1112" s="151"/>
      <c r="V1112" s="151"/>
      <c r="W1112" s="151"/>
      <c r="X1112" s="151"/>
      <c r="Y1112" s="151"/>
      <c r="Z1112" s="151"/>
      <c r="AA1112" s="151"/>
      <c r="AB1112" s="151"/>
      <c r="AC1112" s="151"/>
      <c r="AD1112" s="151"/>
      <c r="AE1112" s="151"/>
      <c r="AF1112" s="151"/>
      <c r="AG1112" s="151"/>
      <c r="AH1112" s="151"/>
      <c r="AI1112" s="151"/>
      <c r="AJ1112" s="151"/>
      <c r="AK1112" s="151"/>
      <c r="AY1112" s="151"/>
      <c r="AZ1112" s="151"/>
      <c r="BA1112" s="151"/>
      <c r="BB1112" s="151"/>
    </row>
    <row r="1113" ht="15.75" customHeight="1">
      <c r="B1113" s="151"/>
      <c r="C1113" s="151"/>
      <c r="D1113" s="151"/>
      <c r="E1113" s="151"/>
      <c r="F1113" s="151"/>
      <c r="G1113" s="151"/>
      <c r="H1113" s="151"/>
      <c r="I1113" s="151"/>
      <c r="J1113" s="151"/>
      <c r="K1113" s="151"/>
      <c r="L1113" s="151"/>
      <c r="M1113" s="151"/>
      <c r="N1113" s="151"/>
      <c r="O1113" s="151"/>
      <c r="P1113" s="151"/>
      <c r="Q1113" s="151"/>
      <c r="R1113" s="151"/>
      <c r="S1113" s="151"/>
      <c r="T1113" s="151"/>
      <c r="U1113" s="151"/>
      <c r="V1113" s="151"/>
      <c r="W1113" s="151"/>
      <c r="X1113" s="151"/>
      <c r="Y1113" s="151"/>
      <c r="Z1113" s="151"/>
      <c r="AA1113" s="151"/>
      <c r="AB1113" s="151"/>
      <c r="AC1113" s="151"/>
      <c r="AD1113" s="151"/>
      <c r="AE1113" s="151"/>
      <c r="AF1113" s="151"/>
      <c r="AG1113" s="151"/>
      <c r="AH1113" s="151"/>
      <c r="AI1113" s="151"/>
      <c r="AJ1113" s="151"/>
      <c r="AK1113" s="151"/>
      <c r="AY1113" s="151"/>
      <c r="AZ1113" s="151"/>
      <c r="BA1113" s="151"/>
      <c r="BB1113" s="151"/>
    </row>
    <row r="1114" ht="15.75" customHeight="1">
      <c r="B1114" s="151"/>
      <c r="C1114" s="151"/>
      <c r="D1114" s="151"/>
      <c r="E1114" s="151"/>
      <c r="F1114" s="151"/>
      <c r="G1114" s="151"/>
      <c r="H1114" s="151"/>
      <c r="I1114" s="151"/>
      <c r="J1114" s="151"/>
      <c r="K1114" s="151"/>
      <c r="L1114" s="151"/>
      <c r="M1114" s="151"/>
      <c r="N1114" s="151"/>
      <c r="O1114" s="151"/>
      <c r="P1114" s="151"/>
      <c r="Q1114" s="151"/>
      <c r="R1114" s="151"/>
      <c r="S1114" s="151"/>
      <c r="T1114" s="151"/>
      <c r="U1114" s="151"/>
      <c r="V1114" s="151"/>
      <c r="W1114" s="151"/>
      <c r="X1114" s="151"/>
      <c r="Y1114" s="151"/>
      <c r="Z1114" s="151"/>
      <c r="AA1114" s="151"/>
      <c r="AB1114" s="151"/>
      <c r="AC1114" s="151"/>
      <c r="AD1114" s="151"/>
      <c r="AE1114" s="151"/>
      <c r="AF1114" s="151"/>
      <c r="AG1114" s="151"/>
      <c r="AH1114" s="151"/>
      <c r="AI1114" s="151"/>
      <c r="AJ1114" s="151"/>
      <c r="AK1114" s="151"/>
      <c r="AY1114" s="151"/>
      <c r="AZ1114" s="151"/>
      <c r="BA1114" s="151"/>
      <c r="BB1114" s="151"/>
    </row>
    <row r="1115" ht="15.75" customHeight="1">
      <c r="B1115" s="151"/>
      <c r="C1115" s="151"/>
      <c r="D1115" s="151"/>
      <c r="E1115" s="151"/>
      <c r="F1115" s="151"/>
      <c r="G1115" s="151"/>
      <c r="H1115" s="151"/>
      <c r="I1115" s="151"/>
      <c r="J1115" s="151"/>
      <c r="K1115" s="151"/>
      <c r="L1115" s="151"/>
      <c r="M1115" s="151"/>
      <c r="N1115" s="151"/>
      <c r="O1115" s="151"/>
      <c r="P1115" s="151"/>
      <c r="Q1115" s="151"/>
      <c r="R1115" s="151"/>
      <c r="S1115" s="151"/>
      <c r="T1115" s="151"/>
      <c r="U1115" s="151"/>
      <c r="V1115" s="151"/>
      <c r="W1115" s="151"/>
      <c r="X1115" s="151"/>
      <c r="Y1115" s="151"/>
      <c r="Z1115" s="151"/>
      <c r="AA1115" s="151"/>
      <c r="AB1115" s="151"/>
      <c r="AC1115" s="151"/>
      <c r="AD1115" s="151"/>
      <c r="AE1115" s="151"/>
      <c r="AF1115" s="151"/>
      <c r="AG1115" s="151"/>
      <c r="AH1115" s="151"/>
      <c r="AI1115" s="151"/>
      <c r="AJ1115" s="151"/>
      <c r="AK1115" s="151"/>
      <c r="AY1115" s="151"/>
      <c r="AZ1115" s="151"/>
      <c r="BA1115" s="151"/>
      <c r="BB1115" s="151"/>
    </row>
    <row r="1116" ht="15.75" customHeight="1">
      <c r="B1116" s="151"/>
      <c r="C1116" s="151"/>
      <c r="D1116" s="151"/>
      <c r="E1116" s="151"/>
      <c r="F1116" s="151"/>
      <c r="G1116" s="151"/>
      <c r="H1116" s="151"/>
      <c r="I1116" s="151"/>
      <c r="J1116" s="151"/>
      <c r="K1116" s="151"/>
      <c r="L1116" s="151"/>
      <c r="M1116" s="151"/>
      <c r="N1116" s="151"/>
      <c r="O1116" s="151"/>
      <c r="P1116" s="151"/>
      <c r="Q1116" s="151"/>
      <c r="R1116" s="151"/>
      <c r="S1116" s="151"/>
      <c r="T1116" s="151"/>
      <c r="U1116" s="151"/>
      <c r="V1116" s="151"/>
      <c r="W1116" s="151"/>
      <c r="X1116" s="151"/>
      <c r="Y1116" s="151"/>
      <c r="Z1116" s="151"/>
      <c r="AA1116" s="151"/>
      <c r="AB1116" s="151"/>
      <c r="AC1116" s="151"/>
      <c r="AD1116" s="151"/>
      <c r="AE1116" s="151"/>
      <c r="AF1116" s="151"/>
      <c r="AG1116" s="151"/>
      <c r="AH1116" s="151"/>
      <c r="AI1116" s="151"/>
      <c r="AJ1116" s="151"/>
      <c r="AK1116" s="151"/>
      <c r="AY1116" s="151"/>
      <c r="AZ1116" s="151"/>
      <c r="BA1116" s="151"/>
      <c r="BB1116" s="151"/>
    </row>
    <row r="1117" ht="15.75" customHeight="1">
      <c r="B1117" s="151"/>
      <c r="C1117" s="151"/>
      <c r="D1117" s="151"/>
      <c r="E1117" s="151"/>
      <c r="F1117" s="151"/>
      <c r="G1117" s="151"/>
      <c r="H1117" s="151"/>
      <c r="I1117" s="151"/>
      <c r="J1117" s="151"/>
      <c r="K1117" s="151"/>
      <c r="L1117" s="151"/>
      <c r="M1117" s="151"/>
      <c r="N1117" s="151"/>
      <c r="O1117" s="151"/>
      <c r="P1117" s="151"/>
      <c r="Q1117" s="151"/>
      <c r="R1117" s="151"/>
      <c r="S1117" s="151"/>
      <c r="T1117" s="151"/>
      <c r="U1117" s="151"/>
      <c r="V1117" s="151"/>
      <c r="W1117" s="151"/>
      <c r="X1117" s="151"/>
      <c r="Y1117" s="151"/>
      <c r="Z1117" s="151"/>
      <c r="AA1117" s="151"/>
      <c r="AB1117" s="151"/>
      <c r="AC1117" s="151"/>
      <c r="AD1117" s="151"/>
      <c r="AE1117" s="151"/>
      <c r="AF1117" s="151"/>
      <c r="AG1117" s="151"/>
      <c r="AH1117" s="151"/>
      <c r="AI1117" s="151"/>
      <c r="AJ1117" s="151"/>
      <c r="AK1117" s="151"/>
      <c r="AY1117" s="151"/>
      <c r="AZ1117" s="151"/>
      <c r="BA1117" s="151"/>
      <c r="BB1117" s="151"/>
    </row>
    <row r="1118" ht="15.75" customHeight="1">
      <c r="B1118" s="151"/>
      <c r="C1118" s="151"/>
      <c r="D1118" s="151"/>
      <c r="E1118" s="151"/>
      <c r="F1118" s="151"/>
      <c r="G1118" s="151"/>
      <c r="H1118" s="151"/>
      <c r="I1118" s="151"/>
      <c r="J1118" s="151"/>
      <c r="K1118" s="151"/>
      <c r="L1118" s="151"/>
      <c r="M1118" s="151"/>
      <c r="N1118" s="151"/>
      <c r="O1118" s="151"/>
      <c r="P1118" s="151"/>
      <c r="Q1118" s="151"/>
      <c r="R1118" s="151"/>
      <c r="S1118" s="151"/>
      <c r="T1118" s="151"/>
      <c r="U1118" s="151"/>
      <c r="V1118" s="151"/>
      <c r="W1118" s="151"/>
      <c r="X1118" s="151"/>
      <c r="Y1118" s="151"/>
      <c r="Z1118" s="151"/>
      <c r="AA1118" s="151"/>
      <c r="AB1118" s="151"/>
      <c r="AC1118" s="151"/>
      <c r="AD1118" s="151"/>
      <c r="AE1118" s="151"/>
      <c r="AF1118" s="151"/>
      <c r="AG1118" s="151"/>
      <c r="AH1118" s="151"/>
      <c r="AI1118" s="151"/>
      <c r="AJ1118" s="151"/>
      <c r="AK1118" s="151"/>
      <c r="AY1118" s="151"/>
      <c r="AZ1118" s="151"/>
      <c r="BA1118" s="151"/>
      <c r="BB1118" s="151"/>
    </row>
    <row r="1119" ht="15.75" customHeight="1">
      <c r="B1119" s="151"/>
      <c r="C1119" s="151"/>
      <c r="D1119" s="151"/>
      <c r="E1119" s="151"/>
      <c r="F1119" s="151"/>
      <c r="G1119" s="151"/>
      <c r="H1119" s="151"/>
      <c r="I1119" s="151"/>
      <c r="J1119" s="151"/>
      <c r="K1119" s="151"/>
      <c r="L1119" s="151"/>
      <c r="M1119" s="151"/>
      <c r="N1119" s="151"/>
      <c r="O1119" s="151"/>
      <c r="P1119" s="151"/>
      <c r="Q1119" s="151"/>
      <c r="R1119" s="151"/>
      <c r="S1119" s="151"/>
      <c r="T1119" s="151"/>
      <c r="U1119" s="151"/>
      <c r="V1119" s="151"/>
      <c r="W1119" s="151"/>
      <c r="X1119" s="151"/>
      <c r="Y1119" s="151"/>
      <c r="Z1119" s="151"/>
      <c r="AA1119" s="151"/>
      <c r="AB1119" s="151"/>
      <c r="AC1119" s="151"/>
      <c r="AD1119" s="151"/>
      <c r="AE1119" s="151"/>
      <c r="AF1119" s="151"/>
      <c r="AG1119" s="151"/>
      <c r="AH1119" s="151"/>
      <c r="AI1119" s="151"/>
      <c r="AJ1119" s="151"/>
      <c r="AK1119" s="151"/>
      <c r="AY1119" s="151"/>
      <c r="AZ1119" s="151"/>
      <c r="BA1119" s="151"/>
      <c r="BB1119" s="151"/>
    </row>
    <row r="1120" ht="15.75" customHeight="1">
      <c r="B1120" s="151"/>
      <c r="C1120" s="151"/>
      <c r="D1120" s="151"/>
      <c r="E1120" s="151"/>
      <c r="F1120" s="151"/>
      <c r="G1120" s="151"/>
      <c r="H1120" s="151"/>
      <c r="I1120" s="151"/>
      <c r="J1120" s="151"/>
      <c r="K1120" s="151"/>
      <c r="L1120" s="151"/>
      <c r="M1120" s="151"/>
      <c r="N1120" s="151"/>
      <c r="O1120" s="151"/>
      <c r="P1120" s="151"/>
      <c r="Q1120" s="151"/>
      <c r="R1120" s="151"/>
      <c r="S1120" s="151"/>
      <c r="T1120" s="151"/>
      <c r="U1120" s="151"/>
      <c r="V1120" s="151"/>
      <c r="W1120" s="151"/>
      <c r="X1120" s="151"/>
      <c r="Y1120" s="151"/>
      <c r="Z1120" s="151"/>
      <c r="AA1120" s="151"/>
      <c r="AB1120" s="151"/>
      <c r="AC1120" s="151"/>
      <c r="AD1120" s="151"/>
      <c r="AE1120" s="151"/>
      <c r="AF1120" s="151"/>
      <c r="AG1120" s="151"/>
      <c r="AH1120" s="151"/>
      <c r="AI1120" s="151"/>
      <c r="AJ1120" s="151"/>
      <c r="AK1120" s="151"/>
      <c r="AY1120" s="151"/>
      <c r="AZ1120" s="151"/>
      <c r="BA1120" s="151"/>
      <c r="BB1120" s="151"/>
    </row>
    <row r="1121" ht="15.75" customHeight="1">
      <c r="B1121" s="151"/>
      <c r="C1121" s="151"/>
      <c r="D1121" s="151"/>
      <c r="E1121" s="151"/>
      <c r="F1121" s="151"/>
      <c r="G1121" s="151"/>
      <c r="H1121" s="151"/>
      <c r="I1121" s="151"/>
      <c r="J1121" s="151"/>
      <c r="K1121" s="151"/>
      <c r="L1121" s="151"/>
      <c r="M1121" s="151"/>
      <c r="N1121" s="151"/>
      <c r="O1121" s="151"/>
      <c r="P1121" s="151"/>
      <c r="Q1121" s="151"/>
      <c r="R1121" s="151"/>
      <c r="S1121" s="151"/>
      <c r="T1121" s="151"/>
      <c r="U1121" s="151"/>
      <c r="V1121" s="151"/>
      <c r="W1121" s="151"/>
      <c r="X1121" s="151"/>
      <c r="Y1121" s="151"/>
      <c r="Z1121" s="151"/>
      <c r="AA1121" s="151"/>
      <c r="AB1121" s="151"/>
      <c r="AC1121" s="151"/>
      <c r="AD1121" s="151"/>
      <c r="AE1121" s="151"/>
      <c r="AF1121" s="151"/>
      <c r="AG1121" s="151"/>
      <c r="AH1121" s="151"/>
      <c r="AI1121" s="151"/>
      <c r="AJ1121" s="151"/>
      <c r="AK1121" s="151"/>
      <c r="AY1121" s="151"/>
      <c r="AZ1121" s="151"/>
      <c r="BA1121" s="151"/>
      <c r="BB1121" s="151"/>
    </row>
    <row r="1122" ht="15.75" customHeight="1">
      <c r="B1122" s="151"/>
      <c r="C1122" s="151"/>
      <c r="D1122" s="151"/>
      <c r="E1122" s="151"/>
      <c r="F1122" s="151"/>
      <c r="G1122" s="151"/>
      <c r="H1122" s="151"/>
      <c r="I1122" s="151"/>
      <c r="J1122" s="151"/>
      <c r="K1122" s="151"/>
      <c r="L1122" s="151"/>
      <c r="M1122" s="151"/>
      <c r="N1122" s="151"/>
      <c r="O1122" s="151"/>
      <c r="P1122" s="151"/>
      <c r="Q1122" s="151"/>
      <c r="R1122" s="151"/>
      <c r="S1122" s="151"/>
      <c r="T1122" s="151"/>
      <c r="U1122" s="151"/>
      <c r="V1122" s="151"/>
      <c r="W1122" s="151"/>
      <c r="X1122" s="151"/>
      <c r="Y1122" s="151"/>
      <c r="Z1122" s="151"/>
      <c r="AA1122" s="151"/>
      <c r="AB1122" s="151"/>
      <c r="AC1122" s="151"/>
      <c r="AD1122" s="151"/>
      <c r="AE1122" s="151"/>
      <c r="AF1122" s="151"/>
      <c r="AG1122" s="151"/>
      <c r="AH1122" s="151"/>
      <c r="AI1122" s="151"/>
      <c r="AJ1122" s="151"/>
      <c r="AK1122" s="151"/>
      <c r="AY1122" s="151"/>
      <c r="AZ1122" s="151"/>
      <c r="BA1122" s="151"/>
      <c r="BB1122" s="151"/>
    </row>
    <row r="1123" ht="15.75" customHeight="1">
      <c r="B1123" s="151"/>
      <c r="C1123" s="151"/>
      <c r="D1123" s="151"/>
      <c r="E1123" s="151"/>
      <c r="F1123" s="151"/>
      <c r="G1123" s="151"/>
      <c r="H1123" s="151"/>
      <c r="I1123" s="151"/>
      <c r="J1123" s="151"/>
      <c r="K1123" s="151"/>
      <c r="L1123" s="151"/>
      <c r="M1123" s="151"/>
      <c r="N1123" s="151"/>
      <c r="O1123" s="151"/>
      <c r="P1123" s="151"/>
      <c r="Q1123" s="151"/>
      <c r="R1123" s="151"/>
      <c r="S1123" s="151"/>
      <c r="T1123" s="151"/>
      <c r="U1123" s="151"/>
      <c r="V1123" s="151"/>
      <c r="W1123" s="151"/>
      <c r="X1123" s="151"/>
      <c r="Y1123" s="151"/>
      <c r="Z1123" s="151"/>
      <c r="AA1123" s="151"/>
      <c r="AB1123" s="151"/>
      <c r="AC1123" s="151"/>
      <c r="AD1123" s="151"/>
      <c r="AE1123" s="151"/>
      <c r="AF1123" s="151"/>
      <c r="AG1123" s="151"/>
      <c r="AH1123" s="151"/>
      <c r="AI1123" s="151"/>
      <c r="AJ1123" s="151"/>
      <c r="AK1123" s="151"/>
      <c r="AY1123" s="151"/>
      <c r="AZ1123" s="151"/>
      <c r="BA1123" s="151"/>
      <c r="BB1123" s="151"/>
    </row>
    <row r="1124" ht="15.75" customHeight="1">
      <c r="B1124" s="151"/>
      <c r="C1124" s="151"/>
      <c r="D1124" s="151"/>
      <c r="E1124" s="151"/>
      <c r="F1124" s="151"/>
      <c r="G1124" s="151"/>
      <c r="H1124" s="151"/>
      <c r="I1124" s="151"/>
      <c r="J1124" s="151"/>
      <c r="K1124" s="151"/>
      <c r="L1124" s="151"/>
      <c r="M1124" s="151"/>
      <c r="N1124" s="151"/>
      <c r="O1124" s="151"/>
      <c r="P1124" s="151"/>
      <c r="Q1124" s="151"/>
      <c r="R1124" s="151"/>
      <c r="S1124" s="151"/>
      <c r="T1124" s="151"/>
      <c r="U1124" s="151"/>
      <c r="V1124" s="151"/>
      <c r="W1124" s="151"/>
      <c r="X1124" s="151"/>
      <c r="Y1124" s="151"/>
      <c r="Z1124" s="151"/>
      <c r="AA1124" s="151"/>
      <c r="AB1124" s="151"/>
      <c r="AC1124" s="151"/>
      <c r="AD1124" s="151"/>
      <c r="AE1124" s="151"/>
      <c r="AF1124" s="151"/>
      <c r="AG1124" s="151"/>
      <c r="AH1124" s="151"/>
      <c r="AI1124" s="151"/>
      <c r="AJ1124" s="151"/>
      <c r="AK1124" s="151"/>
      <c r="AY1124" s="151"/>
      <c r="AZ1124" s="151"/>
      <c r="BA1124" s="151"/>
      <c r="BB1124" s="151"/>
    </row>
    <row r="1125" ht="15.75" customHeight="1">
      <c r="B1125" s="151"/>
      <c r="C1125" s="151"/>
      <c r="D1125" s="151"/>
      <c r="E1125" s="151"/>
      <c r="F1125" s="151"/>
      <c r="G1125" s="151"/>
      <c r="H1125" s="151"/>
      <c r="I1125" s="151"/>
      <c r="J1125" s="151"/>
      <c r="K1125" s="151"/>
      <c r="L1125" s="151"/>
      <c r="M1125" s="151"/>
      <c r="N1125" s="151"/>
      <c r="O1125" s="151"/>
      <c r="P1125" s="151"/>
      <c r="Q1125" s="151"/>
      <c r="R1125" s="151"/>
      <c r="S1125" s="151"/>
      <c r="T1125" s="151"/>
      <c r="U1125" s="151"/>
      <c r="V1125" s="151"/>
      <c r="W1125" s="151"/>
      <c r="X1125" s="151"/>
      <c r="Y1125" s="151"/>
      <c r="Z1125" s="151"/>
      <c r="AA1125" s="151"/>
      <c r="AB1125" s="151"/>
      <c r="AC1125" s="151"/>
      <c r="AD1125" s="151"/>
      <c r="AE1125" s="151"/>
      <c r="AF1125" s="151"/>
      <c r="AG1125" s="151"/>
      <c r="AH1125" s="151"/>
      <c r="AI1125" s="151"/>
      <c r="AJ1125" s="151"/>
      <c r="AK1125" s="151"/>
      <c r="AY1125" s="151"/>
      <c r="AZ1125" s="151"/>
      <c r="BA1125" s="151"/>
      <c r="BB1125" s="151"/>
    </row>
  </sheetData>
  <mergeCells count="1">
    <mergeCell ref="A1:AW1"/>
  </mergeCells>
  <printOptions/>
  <pageMargins bottom="1.0" footer="0.0" header="0.0" left="0.75" right="0.75" top="1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0"/>
    <col customWidth="1" min="2" max="2" width="20.0"/>
    <col customWidth="1" min="3" max="3" width="7.25"/>
    <col customWidth="1" min="4" max="4" width="12.5"/>
    <col customWidth="1" min="5" max="6" width="15.13"/>
    <col customWidth="1" min="7" max="7" width="13.25"/>
    <col customWidth="1" min="8" max="8" width="17.75"/>
    <col customWidth="1" min="9" max="9" width="14.13"/>
    <col customWidth="1" min="10" max="10" width="10.75"/>
    <col customWidth="1" min="11" max="11" width="20.75"/>
    <col customWidth="1" min="12" max="12" width="13.5"/>
    <col customWidth="1" min="13" max="13" width="5.0"/>
    <col customWidth="1" min="14" max="23" width="15.13"/>
  </cols>
  <sheetData>
    <row r="1">
      <c r="A1" s="222" t="s">
        <v>65</v>
      </c>
      <c r="B1" s="222">
        <f>COUNTA(A5:A2002)</f>
        <v>3</v>
      </c>
      <c r="C1" s="223" t="s">
        <v>66</v>
      </c>
      <c r="I1" s="223" t="s">
        <v>103</v>
      </c>
      <c r="N1" s="224"/>
      <c r="O1" s="224"/>
      <c r="P1" s="224"/>
      <c r="Q1" s="224"/>
      <c r="R1" s="224"/>
      <c r="S1" s="224"/>
      <c r="T1" s="224"/>
      <c r="U1" s="224"/>
      <c r="V1" s="224"/>
      <c r="W1" s="224"/>
    </row>
    <row r="2">
      <c r="A2" s="225" t="s">
        <v>67</v>
      </c>
      <c r="B2" s="157">
        <v>5.0</v>
      </c>
      <c r="C2" s="158">
        <v>0.35</v>
      </c>
      <c r="D2" s="157">
        <v>0.08</v>
      </c>
      <c r="E2" s="226">
        <v>0.05</v>
      </c>
      <c r="F2" s="158">
        <v>0.04</v>
      </c>
      <c r="G2" s="160">
        <v>0.01</v>
      </c>
      <c r="H2" s="161">
        <f>SUM(B2:G2)</f>
        <v>5.53</v>
      </c>
      <c r="I2" s="227">
        <v>14.0</v>
      </c>
      <c r="J2" s="227">
        <v>7.0</v>
      </c>
      <c r="K2" s="228" t="s">
        <v>104</v>
      </c>
      <c r="L2" s="227">
        <v>21.0</v>
      </c>
      <c r="M2" s="227">
        <v>300.0</v>
      </c>
    </row>
    <row r="3">
      <c r="A3" s="229"/>
      <c r="B3" s="230"/>
      <c r="C3" s="231"/>
      <c r="D3" s="230"/>
      <c r="E3" s="231"/>
      <c r="F3" s="231"/>
      <c r="G3" s="231"/>
      <c r="H3" s="232"/>
      <c r="I3" s="230"/>
      <c r="J3" s="230"/>
      <c r="K3" s="230"/>
      <c r="L3" s="230"/>
      <c r="M3" s="230"/>
    </row>
    <row r="4">
      <c r="A4" s="229" t="s">
        <v>69</v>
      </c>
      <c r="B4" s="230" t="s">
        <v>105</v>
      </c>
      <c r="C4" s="231" t="s">
        <v>73</v>
      </c>
      <c r="D4" s="230" t="s">
        <v>75</v>
      </c>
      <c r="E4" s="233" t="s">
        <v>76</v>
      </c>
      <c r="F4" s="231" t="s">
        <v>77</v>
      </c>
      <c r="G4" s="231" t="s">
        <v>78</v>
      </c>
      <c r="H4" s="234" t="s">
        <v>79</v>
      </c>
      <c r="I4" s="230" t="s">
        <v>106</v>
      </c>
      <c r="J4" s="230" t="s">
        <v>107</v>
      </c>
      <c r="K4" s="230" t="s">
        <v>108</v>
      </c>
      <c r="L4" s="230" t="s">
        <v>109</v>
      </c>
      <c r="M4" s="230" t="s">
        <v>110</v>
      </c>
    </row>
    <row r="5">
      <c r="A5" s="235" t="s">
        <v>111</v>
      </c>
      <c r="B5" s="236"/>
      <c r="C5" s="237"/>
      <c r="D5" s="238"/>
      <c r="E5" s="237"/>
      <c r="F5" s="237"/>
      <c r="G5" s="237"/>
      <c r="H5" s="239">
        <f t="shared" ref="H5:H1846" si="1">SUM(B5:G5)</f>
        <v>0</v>
      </c>
      <c r="I5" s="151"/>
      <c r="J5" s="151"/>
      <c r="K5" s="151"/>
      <c r="L5" s="151"/>
      <c r="M5" s="151"/>
    </row>
    <row r="6">
      <c r="A6" s="235" t="s">
        <v>112</v>
      </c>
      <c r="B6" s="240"/>
      <c r="C6" s="241"/>
      <c r="D6" s="242"/>
      <c r="E6" s="241"/>
      <c r="F6" s="241"/>
      <c r="G6" s="241"/>
      <c r="H6" s="239">
        <f t="shared" si="1"/>
        <v>0</v>
      </c>
      <c r="I6" s="224"/>
      <c r="J6" s="224"/>
      <c r="K6" s="224"/>
      <c r="L6" s="224"/>
      <c r="M6" s="224"/>
    </row>
    <row r="7">
      <c r="A7" s="235" t="s">
        <v>113</v>
      </c>
      <c r="C7" s="237"/>
      <c r="E7" s="237"/>
      <c r="F7" s="237"/>
      <c r="G7" s="237"/>
      <c r="H7" s="239">
        <f t="shared" si="1"/>
        <v>0</v>
      </c>
    </row>
    <row r="8">
      <c r="A8" s="243"/>
      <c r="C8" s="237"/>
      <c r="E8" s="237"/>
      <c r="F8" s="237"/>
      <c r="G8" s="237"/>
      <c r="H8" s="239">
        <f t="shared" si="1"/>
        <v>0</v>
      </c>
    </row>
    <row r="9">
      <c r="A9" s="243"/>
      <c r="C9" s="237"/>
      <c r="E9" s="237"/>
      <c r="F9" s="237"/>
      <c r="G9" s="237"/>
      <c r="H9" s="239">
        <f t="shared" si="1"/>
        <v>0</v>
      </c>
    </row>
    <row r="10">
      <c r="A10" s="243"/>
      <c r="C10" s="237"/>
      <c r="E10" s="237"/>
      <c r="F10" s="237"/>
      <c r="G10" s="237"/>
      <c r="H10" s="239">
        <f t="shared" si="1"/>
        <v>0</v>
      </c>
    </row>
    <row r="11">
      <c r="A11" s="243"/>
      <c r="C11" s="237"/>
      <c r="E11" s="237"/>
      <c r="F11" s="237"/>
      <c r="G11" s="237"/>
      <c r="H11" s="239">
        <f t="shared" si="1"/>
        <v>0</v>
      </c>
    </row>
    <row r="12">
      <c r="A12" s="243"/>
      <c r="C12" s="237"/>
      <c r="E12" s="237"/>
      <c r="F12" s="237"/>
      <c r="G12" s="237"/>
      <c r="H12" s="239">
        <f t="shared" si="1"/>
        <v>0</v>
      </c>
    </row>
    <row r="13">
      <c r="A13" s="243"/>
      <c r="C13" s="237"/>
      <c r="E13" s="237"/>
      <c r="F13" s="237"/>
      <c r="G13" s="237"/>
      <c r="H13" s="239">
        <f t="shared" si="1"/>
        <v>0</v>
      </c>
    </row>
    <row r="14">
      <c r="A14" s="243"/>
      <c r="C14" s="237"/>
      <c r="E14" s="237"/>
      <c r="F14" s="237"/>
      <c r="G14" s="237"/>
      <c r="H14" s="239">
        <f t="shared" si="1"/>
        <v>0</v>
      </c>
    </row>
    <row r="15">
      <c r="A15" s="244"/>
      <c r="C15" s="237"/>
      <c r="E15" s="237"/>
      <c r="F15" s="237"/>
      <c r="G15" s="237"/>
      <c r="H15" s="239">
        <f t="shared" si="1"/>
        <v>0</v>
      </c>
    </row>
    <row r="16">
      <c r="A16" s="244"/>
      <c r="C16" s="237"/>
      <c r="E16" s="237"/>
      <c r="F16" s="237"/>
      <c r="G16" s="237"/>
      <c r="H16" s="239">
        <f t="shared" si="1"/>
        <v>0</v>
      </c>
    </row>
    <row r="17">
      <c r="A17" s="244"/>
      <c r="C17" s="237"/>
      <c r="E17" s="237"/>
      <c r="F17" s="237"/>
      <c r="G17" s="237"/>
      <c r="H17" s="239">
        <f t="shared" si="1"/>
        <v>0</v>
      </c>
    </row>
    <row r="18">
      <c r="A18" s="244"/>
      <c r="C18" s="237"/>
      <c r="E18" s="237"/>
      <c r="F18" s="237"/>
      <c r="G18" s="237"/>
      <c r="H18" s="239">
        <f t="shared" si="1"/>
        <v>0</v>
      </c>
    </row>
    <row r="19">
      <c r="A19" s="244"/>
      <c r="C19" s="237"/>
      <c r="E19" s="237"/>
      <c r="F19" s="237"/>
      <c r="G19" s="237"/>
      <c r="H19" s="239">
        <f t="shared" si="1"/>
        <v>0</v>
      </c>
    </row>
    <row r="20">
      <c r="A20" s="151"/>
      <c r="C20" s="237"/>
      <c r="E20" s="237"/>
      <c r="F20" s="237"/>
      <c r="G20" s="237"/>
      <c r="H20" s="239">
        <f t="shared" si="1"/>
        <v>0</v>
      </c>
    </row>
    <row r="21">
      <c r="A21" s="151"/>
      <c r="C21" s="237"/>
      <c r="E21" s="237"/>
      <c r="F21" s="237"/>
      <c r="G21" s="237"/>
      <c r="H21" s="239">
        <f t="shared" si="1"/>
        <v>0</v>
      </c>
    </row>
    <row r="22">
      <c r="A22" s="151"/>
      <c r="C22" s="237"/>
      <c r="E22" s="237"/>
      <c r="F22" s="237"/>
      <c r="G22" s="237"/>
      <c r="H22" s="239">
        <f t="shared" si="1"/>
        <v>0</v>
      </c>
    </row>
    <row r="23">
      <c r="A23" s="151"/>
      <c r="C23" s="237"/>
      <c r="E23" s="237"/>
      <c r="F23" s="237"/>
      <c r="G23" s="237"/>
      <c r="H23" s="239">
        <f t="shared" si="1"/>
        <v>0</v>
      </c>
    </row>
    <row r="24">
      <c r="A24" s="151"/>
      <c r="C24" s="237"/>
      <c r="E24" s="237"/>
      <c r="F24" s="237"/>
      <c r="G24" s="237"/>
      <c r="H24" s="239">
        <f t="shared" si="1"/>
        <v>0</v>
      </c>
    </row>
    <row r="25">
      <c r="A25" s="151"/>
      <c r="C25" s="237"/>
      <c r="E25" s="237"/>
      <c r="F25" s="237"/>
      <c r="G25" s="237"/>
      <c r="H25" s="239">
        <f t="shared" si="1"/>
        <v>0</v>
      </c>
    </row>
    <row r="26">
      <c r="A26" s="151"/>
      <c r="C26" s="237"/>
      <c r="E26" s="237"/>
      <c r="F26" s="237"/>
      <c r="G26" s="237"/>
      <c r="H26" s="239">
        <f t="shared" si="1"/>
        <v>0</v>
      </c>
    </row>
    <row r="27">
      <c r="A27" s="151"/>
      <c r="C27" s="237"/>
      <c r="E27" s="237"/>
      <c r="F27" s="237"/>
      <c r="G27" s="237"/>
      <c r="H27" s="239">
        <f t="shared" si="1"/>
        <v>0</v>
      </c>
    </row>
    <row r="28">
      <c r="A28" s="151"/>
      <c r="C28" s="237"/>
      <c r="E28" s="237"/>
      <c r="F28" s="237"/>
      <c r="G28" s="237"/>
      <c r="H28" s="239">
        <f t="shared" si="1"/>
        <v>0</v>
      </c>
    </row>
    <row r="29">
      <c r="A29" s="151"/>
      <c r="C29" s="237"/>
      <c r="E29" s="237"/>
      <c r="F29" s="237"/>
      <c r="G29" s="237"/>
      <c r="H29" s="239">
        <f t="shared" si="1"/>
        <v>0</v>
      </c>
    </row>
    <row r="30">
      <c r="A30" s="151"/>
      <c r="C30" s="237"/>
      <c r="E30" s="237"/>
      <c r="F30" s="237"/>
      <c r="G30" s="237"/>
      <c r="H30" s="239">
        <f t="shared" si="1"/>
        <v>0</v>
      </c>
    </row>
    <row r="31">
      <c r="A31" s="151"/>
      <c r="C31" s="237"/>
      <c r="E31" s="237"/>
      <c r="F31" s="237"/>
      <c r="G31" s="237"/>
      <c r="H31" s="239">
        <f t="shared" si="1"/>
        <v>0</v>
      </c>
    </row>
    <row r="32">
      <c r="A32" s="151"/>
      <c r="C32" s="237"/>
      <c r="E32" s="237"/>
      <c r="F32" s="237"/>
      <c r="G32" s="237"/>
      <c r="H32" s="239">
        <f t="shared" si="1"/>
        <v>0</v>
      </c>
    </row>
    <row r="33">
      <c r="A33" s="151"/>
      <c r="C33" s="237"/>
      <c r="E33" s="237"/>
      <c r="F33" s="237"/>
      <c r="G33" s="237"/>
      <c r="H33" s="239">
        <f t="shared" si="1"/>
        <v>0</v>
      </c>
    </row>
    <row r="34">
      <c r="A34" s="151"/>
      <c r="C34" s="237"/>
      <c r="E34" s="237"/>
      <c r="F34" s="237"/>
      <c r="G34" s="237"/>
      <c r="H34" s="239">
        <f t="shared" si="1"/>
        <v>0</v>
      </c>
    </row>
    <row r="35">
      <c r="A35" s="151"/>
      <c r="C35" s="237"/>
      <c r="E35" s="237"/>
      <c r="F35" s="237"/>
      <c r="G35" s="237"/>
      <c r="H35" s="239">
        <f t="shared" si="1"/>
        <v>0</v>
      </c>
    </row>
    <row r="36">
      <c r="A36" s="151"/>
      <c r="C36" s="237"/>
      <c r="E36" s="237"/>
      <c r="F36" s="237"/>
      <c r="G36" s="237"/>
      <c r="H36" s="239">
        <f t="shared" si="1"/>
        <v>0</v>
      </c>
    </row>
    <row r="37">
      <c r="A37" s="151"/>
      <c r="C37" s="237"/>
      <c r="E37" s="237"/>
      <c r="F37" s="237"/>
      <c r="G37" s="237"/>
      <c r="H37" s="239">
        <f t="shared" si="1"/>
        <v>0</v>
      </c>
    </row>
    <row r="38">
      <c r="A38" s="151"/>
      <c r="C38" s="237"/>
      <c r="E38" s="237"/>
      <c r="F38" s="237"/>
      <c r="G38" s="237"/>
      <c r="H38" s="239">
        <f t="shared" si="1"/>
        <v>0</v>
      </c>
    </row>
    <row r="39">
      <c r="A39" s="151"/>
      <c r="C39" s="237"/>
      <c r="E39" s="237"/>
      <c r="F39" s="237"/>
      <c r="G39" s="237"/>
      <c r="H39" s="239">
        <f t="shared" si="1"/>
        <v>0</v>
      </c>
    </row>
    <row r="40">
      <c r="A40" s="151"/>
      <c r="C40" s="237"/>
      <c r="E40" s="237"/>
      <c r="F40" s="237"/>
      <c r="G40" s="237"/>
      <c r="H40" s="239">
        <f t="shared" si="1"/>
        <v>0</v>
      </c>
    </row>
    <row r="41">
      <c r="A41" s="151"/>
      <c r="C41" s="237"/>
      <c r="E41" s="237"/>
      <c r="F41" s="237"/>
      <c r="G41" s="237"/>
      <c r="H41" s="239">
        <f t="shared" si="1"/>
        <v>0</v>
      </c>
    </row>
    <row r="42">
      <c r="A42" s="151"/>
      <c r="C42" s="237"/>
      <c r="E42" s="237"/>
      <c r="F42" s="237"/>
      <c r="G42" s="237"/>
      <c r="H42" s="239">
        <f t="shared" si="1"/>
        <v>0</v>
      </c>
    </row>
    <row r="43">
      <c r="A43" s="151"/>
      <c r="C43" s="237"/>
      <c r="E43" s="237"/>
      <c r="F43" s="237"/>
      <c r="G43" s="237"/>
      <c r="H43" s="239">
        <f t="shared" si="1"/>
        <v>0</v>
      </c>
    </row>
    <row r="44">
      <c r="A44" s="151"/>
      <c r="C44" s="237"/>
      <c r="E44" s="237"/>
      <c r="F44" s="237"/>
      <c r="G44" s="237"/>
      <c r="H44" s="239">
        <f t="shared" si="1"/>
        <v>0</v>
      </c>
    </row>
    <row r="45">
      <c r="A45" s="151"/>
      <c r="C45" s="237"/>
      <c r="E45" s="237"/>
      <c r="F45" s="237"/>
      <c r="G45" s="237"/>
      <c r="H45" s="239">
        <f t="shared" si="1"/>
        <v>0</v>
      </c>
    </row>
    <row r="46">
      <c r="A46" s="151"/>
      <c r="C46" s="237"/>
      <c r="E46" s="237"/>
      <c r="F46" s="237"/>
      <c r="G46" s="237"/>
      <c r="H46" s="239">
        <f t="shared" si="1"/>
        <v>0</v>
      </c>
    </row>
    <row r="47">
      <c r="A47" s="151"/>
      <c r="C47" s="237"/>
      <c r="E47" s="237"/>
      <c r="F47" s="237"/>
      <c r="G47" s="237"/>
      <c r="H47" s="239">
        <f t="shared" si="1"/>
        <v>0</v>
      </c>
    </row>
    <row r="48">
      <c r="A48" s="151"/>
      <c r="C48" s="237"/>
      <c r="E48" s="237"/>
      <c r="F48" s="237"/>
      <c r="G48" s="237"/>
      <c r="H48" s="239">
        <f t="shared" si="1"/>
        <v>0</v>
      </c>
    </row>
    <row r="49">
      <c r="A49" s="151"/>
      <c r="C49" s="237"/>
      <c r="E49" s="237"/>
      <c r="F49" s="237"/>
      <c r="G49" s="237"/>
      <c r="H49" s="239">
        <f t="shared" si="1"/>
        <v>0</v>
      </c>
    </row>
    <row r="50">
      <c r="A50" s="151"/>
      <c r="C50" s="237"/>
      <c r="E50" s="237"/>
      <c r="F50" s="237"/>
      <c r="G50" s="237"/>
      <c r="H50" s="239">
        <f t="shared" si="1"/>
        <v>0</v>
      </c>
    </row>
    <row r="51">
      <c r="A51" s="151"/>
      <c r="C51" s="237"/>
      <c r="E51" s="237"/>
      <c r="F51" s="237"/>
      <c r="G51" s="237"/>
      <c r="H51" s="239">
        <f t="shared" si="1"/>
        <v>0</v>
      </c>
    </row>
    <row r="52">
      <c r="A52" s="151"/>
      <c r="C52" s="237"/>
      <c r="E52" s="237"/>
      <c r="F52" s="237"/>
      <c r="G52" s="237"/>
      <c r="H52" s="239">
        <f t="shared" si="1"/>
        <v>0</v>
      </c>
    </row>
    <row r="53">
      <c r="A53" s="151"/>
      <c r="C53" s="237"/>
      <c r="E53" s="237"/>
      <c r="F53" s="237"/>
      <c r="G53" s="237"/>
      <c r="H53" s="239">
        <f t="shared" si="1"/>
        <v>0</v>
      </c>
    </row>
    <row r="54">
      <c r="A54" s="151"/>
      <c r="C54" s="237"/>
      <c r="E54" s="237"/>
      <c r="F54" s="237"/>
      <c r="G54" s="237"/>
      <c r="H54" s="239">
        <f t="shared" si="1"/>
        <v>0</v>
      </c>
    </row>
    <row r="55">
      <c r="A55" s="151"/>
      <c r="C55" s="237"/>
      <c r="E55" s="237"/>
      <c r="F55" s="237"/>
      <c r="G55" s="237"/>
      <c r="H55" s="239">
        <f t="shared" si="1"/>
        <v>0</v>
      </c>
    </row>
    <row r="56">
      <c r="A56" s="151"/>
      <c r="C56" s="237"/>
      <c r="E56" s="237"/>
      <c r="F56" s="237"/>
      <c r="G56" s="237"/>
      <c r="H56" s="239">
        <f t="shared" si="1"/>
        <v>0</v>
      </c>
    </row>
    <row r="57">
      <c r="A57" s="151"/>
      <c r="C57" s="237"/>
      <c r="E57" s="237"/>
      <c r="F57" s="237"/>
      <c r="G57" s="237"/>
      <c r="H57" s="239">
        <f t="shared" si="1"/>
        <v>0</v>
      </c>
    </row>
    <row r="58">
      <c r="A58" s="151"/>
      <c r="C58" s="237"/>
      <c r="E58" s="237"/>
      <c r="F58" s="237"/>
      <c r="G58" s="237"/>
      <c r="H58" s="239">
        <f t="shared" si="1"/>
        <v>0</v>
      </c>
    </row>
    <row r="59">
      <c r="A59" s="151"/>
      <c r="C59" s="237"/>
      <c r="E59" s="237"/>
      <c r="F59" s="237"/>
      <c r="G59" s="237"/>
      <c r="H59" s="239">
        <f t="shared" si="1"/>
        <v>0</v>
      </c>
    </row>
    <row r="60">
      <c r="A60" s="151"/>
      <c r="C60" s="237"/>
      <c r="E60" s="237"/>
      <c r="F60" s="237"/>
      <c r="G60" s="237"/>
      <c r="H60" s="239">
        <f t="shared" si="1"/>
        <v>0</v>
      </c>
    </row>
    <row r="61">
      <c r="A61" s="151"/>
      <c r="C61" s="237"/>
      <c r="E61" s="237"/>
      <c r="F61" s="237"/>
      <c r="G61" s="237"/>
      <c r="H61" s="239">
        <f t="shared" si="1"/>
        <v>0</v>
      </c>
    </row>
    <row r="62">
      <c r="A62" s="151"/>
      <c r="C62" s="237"/>
      <c r="E62" s="237"/>
      <c r="F62" s="237"/>
      <c r="G62" s="237"/>
      <c r="H62" s="239">
        <f t="shared" si="1"/>
        <v>0</v>
      </c>
    </row>
    <row r="63">
      <c r="A63" s="151"/>
      <c r="C63" s="237"/>
      <c r="E63" s="237"/>
      <c r="F63" s="237"/>
      <c r="G63" s="237"/>
      <c r="H63" s="239">
        <f t="shared" si="1"/>
        <v>0</v>
      </c>
    </row>
    <row r="64">
      <c r="A64" s="151"/>
      <c r="C64" s="237"/>
      <c r="E64" s="237"/>
      <c r="F64" s="237"/>
      <c r="G64" s="237"/>
      <c r="H64" s="239">
        <f t="shared" si="1"/>
        <v>0</v>
      </c>
    </row>
    <row r="65">
      <c r="A65" s="151"/>
      <c r="C65" s="237"/>
      <c r="E65" s="237"/>
      <c r="F65" s="237"/>
      <c r="G65" s="237"/>
      <c r="H65" s="239">
        <f t="shared" si="1"/>
        <v>0</v>
      </c>
    </row>
    <row r="66">
      <c r="A66" s="151"/>
      <c r="C66" s="237"/>
      <c r="E66" s="237"/>
      <c r="F66" s="237"/>
      <c r="G66" s="237"/>
      <c r="H66" s="239">
        <f t="shared" si="1"/>
        <v>0</v>
      </c>
    </row>
    <row r="67">
      <c r="A67" s="151"/>
      <c r="C67" s="237"/>
      <c r="E67" s="237"/>
      <c r="F67" s="237"/>
      <c r="G67" s="237"/>
      <c r="H67" s="239">
        <f t="shared" si="1"/>
        <v>0</v>
      </c>
    </row>
    <row r="68">
      <c r="A68" s="151"/>
      <c r="C68" s="237"/>
      <c r="E68" s="237"/>
      <c r="F68" s="237"/>
      <c r="G68" s="237"/>
      <c r="H68" s="239">
        <f t="shared" si="1"/>
        <v>0</v>
      </c>
    </row>
    <row r="69">
      <c r="A69" s="151"/>
      <c r="C69" s="237"/>
      <c r="E69" s="237"/>
      <c r="F69" s="237"/>
      <c r="G69" s="237"/>
      <c r="H69" s="239">
        <f t="shared" si="1"/>
        <v>0</v>
      </c>
    </row>
    <row r="70">
      <c r="A70" s="151"/>
      <c r="C70" s="237"/>
      <c r="E70" s="237"/>
      <c r="F70" s="237"/>
      <c r="G70" s="237"/>
      <c r="H70" s="239">
        <f t="shared" si="1"/>
        <v>0</v>
      </c>
    </row>
    <row r="71">
      <c r="A71" s="151"/>
      <c r="C71" s="237"/>
      <c r="E71" s="237"/>
      <c r="F71" s="237"/>
      <c r="G71" s="237"/>
      <c r="H71" s="239">
        <f t="shared" si="1"/>
        <v>0</v>
      </c>
    </row>
    <row r="72">
      <c r="A72" s="151"/>
      <c r="C72" s="237"/>
      <c r="E72" s="237"/>
      <c r="F72" s="237"/>
      <c r="G72" s="237"/>
      <c r="H72" s="239">
        <f t="shared" si="1"/>
        <v>0</v>
      </c>
    </row>
    <row r="73">
      <c r="A73" s="151"/>
      <c r="C73" s="237"/>
      <c r="E73" s="237"/>
      <c r="F73" s="237"/>
      <c r="G73" s="237"/>
      <c r="H73" s="239">
        <f t="shared" si="1"/>
        <v>0</v>
      </c>
    </row>
    <row r="74">
      <c r="A74" s="151"/>
      <c r="C74" s="237"/>
      <c r="E74" s="237"/>
      <c r="F74" s="237"/>
      <c r="G74" s="237"/>
      <c r="H74" s="239">
        <f t="shared" si="1"/>
        <v>0</v>
      </c>
    </row>
    <row r="75">
      <c r="A75" s="151"/>
      <c r="C75" s="237"/>
      <c r="E75" s="237"/>
      <c r="F75" s="237"/>
      <c r="G75" s="237"/>
      <c r="H75" s="239">
        <f t="shared" si="1"/>
        <v>0</v>
      </c>
    </row>
    <row r="76">
      <c r="A76" s="151"/>
      <c r="C76" s="237"/>
      <c r="E76" s="237"/>
      <c r="F76" s="237"/>
      <c r="G76" s="237"/>
      <c r="H76" s="239">
        <f t="shared" si="1"/>
        <v>0</v>
      </c>
    </row>
    <row r="77">
      <c r="A77" s="151"/>
      <c r="C77" s="237"/>
      <c r="E77" s="237"/>
      <c r="F77" s="237"/>
      <c r="G77" s="237"/>
      <c r="H77" s="239">
        <f t="shared" si="1"/>
        <v>0</v>
      </c>
    </row>
    <row r="78">
      <c r="A78" s="151"/>
      <c r="C78" s="237"/>
      <c r="E78" s="237"/>
      <c r="F78" s="237"/>
      <c r="G78" s="237"/>
      <c r="H78" s="239">
        <f t="shared" si="1"/>
        <v>0</v>
      </c>
    </row>
    <row r="79">
      <c r="A79" s="151"/>
      <c r="C79" s="237"/>
      <c r="E79" s="237"/>
      <c r="F79" s="237"/>
      <c r="G79" s="237"/>
      <c r="H79" s="239">
        <f t="shared" si="1"/>
        <v>0</v>
      </c>
    </row>
    <row r="80">
      <c r="A80" s="151"/>
      <c r="C80" s="237"/>
      <c r="E80" s="237"/>
      <c r="F80" s="237"/>
      <c r="G80" s="237"/>
      <c r="H80" s="239">
        <f t="shared" si="1"/>
        <v>0</v>
      </c>
    </row>
    <row r="81">
      <c r="A81" s="151"/>
      <c r="C81" s="237"/>
      <c r="E81" s="237"/>
      <c r="F81" s="237"/>
      <c r="G81" s="237"/>
      <c r="H81" s="239">
        <f t="shared" si="1"/>
        <v>0</v>
      </c>
    </row>
    <row r="82">
      <c r="A82" s="151"/>
      <c r="C82" s="237"/>
      <c r="E82" s="237"/>
      <c r="F82" s="237"/>
      <c r="G82" s="237"/>
      <c r="H82" s="239">
        <f t="shared" si="1"/>
        <v>0</v>
      </c>
    </row>
    <row r="83">
      <c r="A83" s="151"/>
      <c r="C83" s="237"/>
      <c r="E83" s="237"/>
      <c r="F83" s="237"/>
      <c r="G83" s="237"/>
      <c r="H83" s="239">
        <f t="shared" si="1"/>
        <v>0</v>
      </c>
    </row>
    <row r="84">
      <c r="A84" s="151"/>
      <c r="C84" s="237"/>
      <c r="E84" s="237"/>
      <c r="F84" s="237"/>
      <c r="G84" s="237"/>
      <c r="H84" s="239">
        <f t="shared" si="1"/>
        <v>0</v>
      </c>
    </row>
    <row r="85">
      <c r="A85" s="151"/>
      <c r="C85" s="237"/>
      <c r="E85" s="237"/>
      <c r="F85" s="237"/>
      <c r="G85" s="237"/>
      <c r="H85" s="239">
        <f t="shared" si="1"/>
        <v>0</v>
      </c>
    </row>
    <row r="86">
      <c r="A86" s="151"/>
      <c r="C86" s="237"/>
      <c r="E86" s="237"/>
      <c r="F86" s="237"/>
      <c r="G86" s="237"/>
      <c r="H86" s="239">
        <f t="shared" si="1"/>
        <v>0</v>
      </c>
    </row>
    <row r="87">
      <c r="A87" s="151"/>
      <c r="C87" s="237"/>
      <c r="E87" s="237"/>
      <c r="F87" s="237"/>
      <c r="G87" s="237"/>
      <c r="H87" s="239">
        <f t="shared" si="1"/>
        <v>0</v>
      </c>
    </row>
    <row r="88">
      <c r="A88" s="151"/>
      <c r="C88" s="237"/>
      <c r="E88" s="237"/>
      <c r="F88" s="237"/>
      <c r="G88" s="237"/>
      <c r="H88" s="239">
        <f t="shared" si="1"/>
        <v>0</v>
      </c>
    </row>
    <row r="89">
      <c r="A89" s="151"/>
      <c r="C89" s="237"/>
      <c r="E89" s="237"/>
      <c r="F89" s="237"/>
      <c r="G89" s="237"/>
      <c r="H89" s="239">
        <f t="shared" si="1"/>
        <v>0</v>
      </c>
    </row>
    <row r="90">
      <c r="A90" s="151"/>
      <c r="C90" s="237"/>
      <c r="E90" s="237"/>
      <c r="F90" s="237"/>
      <c r="G90" s="237"/>
      <c r="H90" s="239">
        <f t="shared" si="1"/>
        <v>0</v>
      </c>
    </row>
    <row r="91">
      <c r="A91" s="151"/>
      <c r="C91" s="237"/>
      <c r="E91" s="237"/>
      <c r="F91" s="237"/>
      <c r="G91" s="237"/>
      <c r="H91" s="239">
        <f t="shared" si="1"/>
        <v>0</v>
      </c>
    </row>
    <row r="92">
      <c r="A92" s="151"/>
      <c r="C92" s="237"/>
      <c r="E92" s="237"/>
      <c r="F92" s="237"/>
      <c r="G92" s="237"/>
      <c r="H92" s="239">
        <f t="shared" si="1"/>
        <v>0</v>
      </c>
    </row>
    <row r="93">
      <c r="A93" s="151"/>
      <c r="C93" s="237"/>
      <c r="E93" s="237"/>
      <c r="F93" s="237"/>
      <c r="G93" s="237"/>
      <c r="H93" s="239">
        <f t="shared" si="1"/>
        <v>0</v>
      </c>
    </row>
    <row r="94">
      <c r="A94" s="151"/>
      <c r="C94" s="237"/>
      <c r="E94" s="237"/>
      <c r="F94" s="237"/>
      <c r="G94" s="237"/>
      <c r="H94" s="239">
        <f t="shared" si="1"/>
        <v>0</v>
      </c>
    </row>
    <row r="95">
      <c r="A95" s="151"/>
      <c r="C95" s="237"/>
      <c r="E95" s="237"/>
      <c r="F95" s="237"/>
      <c r="G95" s="237"/>
      <c r="H95" s="239">
        <f t="shared" si="1"/>
        <v>0</v>
      </c>
    </row>
    <row r="96">
      <c r="A96" s="151"/>
      <c r="C96" s="237"/>
      <c r="E96" s="237"/>
      <c r="F96" s="237"/>
      <c r="G96" s="237"/>
      <c r="H96" s="239">
        <f t="shared" si="1"/>
        <v>0</v>
      </c>
    </row>
    <row r="97">
      <c r="A97" s="151"/>
      <c r="C97" s="237"/>
      <c r="E97" s="237"/>
      <c r="F97" s="237"/>
      <c r="G97" s="237"/>
      <c r="H97" s="239">
        <f t="shared" si="1"/>
        <v>0</v>
      </c>
    </row>
    <row r="98">
      <c r="A98" s="151"/>
      <c r="C98" s="237"/>
      <c r="E98" s="237"/>
      <c r="F98" s="237"/>
      <c r="G98" s="237"/>
      <c r="H98" s="239">
        <f t="shared" si="1"/>
        <v>0</v>
      </c>
    </row>
    <row r="99">
      <c r="A99" s="151"/>
      <c r="C99" s="237"/>
      <c r="E99" s="237"/>
      <c r="F99" s="237"/>
      <c r="G99" s="237"/>
      <c r="H99" s="239">
        <f t="shared" si="1"/>
        <v>0</v>
      </c>
    </row>
    <row r="100">
      <c r="A100" s="151"/>
      <c r="C100" s="237"/>
      <c r="E100" s="237"/>
      <c r="F100" s="237"/>
      <c r="G100" s="237"/>
      <c r="H100" s="239">
        <f t="shared" si="1"/>
        <v>0</v>
      </c>
    </row>
    <row r="101">
      <c r="A101" s="151"/>
      <c r="C101" s="237"/>
      <c r="E101" s="237"/>
      <c r="F101" s="237"/>
      <c r="G101" s="237"/>
      <c r="H101" s="239">
        <f t="shared" si="1"/>
        <v>0</v>
      </c>
    </row>
    <row r="102">
      <c r="A102" s="151"/>
      <c r="C102" s="237"/>
      <c r="E102" s="237"/>
      <c r="F102" s="237"/>
      <c r="G102" s="237"/>
      <c r="H102" s="239">
        <f t="shared" si="1"/>
        <v>0</v>
      </c>
    </row>
    <row r="103">
      <c r="A103" s="151"/>
      <c r="C103" s="237"/>
      <c r="E103" s="237"/>
      <c r="F103" s="237"/>
      <c r="G103" s="237"/>
      <c r="H103" s="239">
        <f t="shared" si="1"/>
        <v>0</v>
      </c>
    </row>
    <row r="104">
      <c r="A104" s="151"/>
      <c r="C104" s="237"/>
      <c r="E104" s="237"/>
      <c r="F104" s="237"/>
      <c r="G104" s="237"/>
      <c r="H104" s="239">
        <f t="shared" si="1"/>
        <v>0</v>
      </c>
    </row>
    <row r="105">
      <c r="A105" s="151"/>
      <c r="C105" s="237"/>
      <c r="E105" s="237"/>
      <c r="F105" s="237"/>
      <c r="G105" s="237"/>
      <c r="H105" s="239">
        <f t="shared" si="1"/>
        <v>0</v>
      </c>
    </row>
    <row r="106">
      <c r="A106" s="151"/>
      <c r="C106" s="237"/>
      <c r="E106" s="237"/>
      <c r="F106" s="237"/>
      <c r="G106" s="237"/>
      <c r="H106" s="239">
        <f t="shared" si="1"/>
        <v>0</v>
      </c>
    </row>
    <row r="107">
      <c r="A107" s="151"/>
      <c r="C107" s="237"/>
      <c r="E107" s="237"/>
      <c r="F107" s="237"/>
      <c r="G107" s="237"/>
      <c r="H107" s="239">
        <f t="shared" si="1"/>
        <v>0</v>
      </c>
    </row>
    <row r="108">
      <c r="A108" s="151"/>
      <c r="C108" s="237"/>
      <c r="E108" s="237"/>
      <c r="F108" s="237"/>
      <c r="G108" s="237"/>
      <c r="H108" s="239">
        <f t="shared" si="1"/>
        <v>0</v>
      </c>
    </row>
    <row r="109">
      <c r="A109" s="151"/>
      <c r="C109" s="237"/>
      <c r="E109" s="237"/>
      <c r="F109" s="237"/>
      <c r="G109" s="237"/>
      <c r="H109" s="239">
        <f t="shared" si="1"/>
        <v>0</v>
      </c>
    </row>
    <row r="110">
      <c r="A110" s="151"/>
      <c r="C110" s="237"/>
      <c r="E110" s="237"/>
      <c r="F110" s="237"/>
      <c r="G110" s="237"/>
      <c r="H110" s="239">
        <f t="shared" si="1"/>
        <v>0</v>
      </c>
    </row>
    <row r="111">
      <c r="A111" s="151"/>
      <c r="C111" s="237"/>
      <c r="E111" s="237"/>
      <c r="F111" s="237"/>
      <c r="G111" s="237"/>
      <c r="H111" s="239">
        <f t="shared" si="1"/>
        <v>0</v>
      </c>
    </row>
    <row r="112">
      <c r="A112" s="151"/>
      <c r="C112" s="237"/>
      <c r="E112" s="237"/>
      <c r="F112" s="237"/>
      <c r="G112" s="237"/>
      <c r="H112" s="239">
        <f t="shared" si="1"/>
        <v>0</v>
      </c>
    </row>
    <row r="113">
      <c r="A113" s="151"/>
      <c r="C113" s="237"/>
      <c r="E113" s="237"/>
      <c r="F113" s="237"/>
      <c r="G113" s="237"/>
      <c r="H113" s="239">
        <f t="shared" si="1"/>
        <v>0</v>
      </c>
    </row>
    <row r="114">
      <c r="A114" s="151"/>
      <c r="C114" s="237"/>
      <c r="E114" s="237"/>
      <c r="F114" s="237"/>
      <c r="G114" s="237"/>
      <c r="H114" s="239">
        <f t="shared" si="1"/>
        <v>0</v>
      </c>
    </row>
    <row r="115">
      <c r="A115" s="151"/>
      <c r="C115" s="237"/>
      <c r="E115" s="237"/>
      <c r="F115" s="237"/>
      <c r="G115" s="237"/>
      <c r="H115" s="239">
        <f t="shared" si="1"/>
        <v>0</v>
      </c>
    </row>
    <row r="116">
      <c r="A116" s="151"/>
      <c r="C116" s="237"/>
      <c r="E116" s="237"/>
      <c r="F116" s="237"/>
      <c r="G116" s="237"/>
      <c r="H116" s="239">
        <f t="shared" si="1"/>
        <v>0</v>
      </c>
    </row>
    <row r="117">
      <c r="A117" s="151"/>
      <c r="C117" s="237"/>
      <c r="E117" s="237"/>
      <c r="F117" s="237"/>
      <c r="G117" s="237"/>
      <c r="H117" s="239">
        <f t="shared" si="1"/>
        <v>0</v>
      </c>
    </row>
    <row r="118">
      <c r="A118" s="151"/>
      <c r="C118" s="237"/>
      <c r="E118" s="237"/>
      <c r="F118" s="237"/>
      <c r="G118" s="237"/>
      <c r="H118" s="239">
        <f t="shared" si="1"/>
        <v>0</v>
      </c>
    </row>
    <row r="119">
      <c r="A119" s="151"/>
      <c r="C119" s="237"/>
      <c r="E119" s="237"/>
      <c r="F119" s="237"/>
      <c r="G119" s="237"/>
      <c r="H119" s="239">
        <f t="shared" si="1"/>
        <v>0</v>
      </c>
    </row>
    <row r="120">
      <c r="A120" s="151"/>
      <c r="C120" s="237"/>
      <c r="E120" s="237"/>
      <c r="F120" s="237"/>
      <c r="G120" s="237"/>
      <c r="H120" s="239">
        <f t="shared" si="1"/>
        <v>0</v>
      </c>
    </row>
    <row r="121">
      <c r="A121" s="151"/>
      <c r="C121" s="237"/>
      <c r="E121" s="237"/>
      <c r="F121" s="237"/>
      <c r="G121" s="237"/>
      <c r="H121" s="239">
        <f t="shared" si="1"/>
        <v>0</v>
      </c>
    </row>
    <row r="122">
      <c r="A122" s="151"/>
      <c r="C122" s="237"/>
      <c r="E122" s="237"/>
      <c r="F122" s="237"/>
      <c r="G122" s="237"/>
      <c r="H122" s="239">
        <f t="shared" si="1"/>
        <v>0</v>
      </c>
    </row>
    <row r="123">
      <c r="A123" s="151"/>
      <c r="C123" s="237"/>
      <c r="E123" s="237"/>
      <c r="F123" s="237"/>
      <c r="G123" s="237"/>
      <c r="H123" s="239">
        <f t="shared" si="1"/>
        <v>0</v>
      </c>
    </row>
    <row r="124">
      <c r="A124" s="151"/>
      <c r="C124" s="237"/>
      <c r="E124" s="237"/>
      <c r="F124" s="237"/>
      <c r="G124" s="237"/>
      <c r="H124" s="239">
        <f t="shared" si="1"/>
        <v>0</v>
      </c>
    </row>
    <row r="125">
      <c r="A125" s="151"/>
      <c r="C125" s="237"/>
      <c r="E125" s="237"/>
      <c r="F125" s="237"/>
      <c r="G125" s="237"/>
      <c r="H125" s="239">
        <f t="shared" si="1"/>
        <v>0</v>
      </c>
    </row>
    <row r="126">
      <c r="A126" s="151"/>
      <c r="C126" s="237"/>
      <c r="E126" s="237"/>
      <c r="F126" s="237"/>
      <c r="G126" s="237"/>
      <c r="H126" s="239">
        <f t="shared" si="1"/>
        <v>0</v>
      </c>
    </row>
    <row r="127">
      <c r="A127" s="151"/>
      <c r="C127" s="237"/>
      <c r="E127" s="237"/>
      <c r="F127" s="237"/>
      <c r="G127" s="237"/>
      <c r="H127" s="239">
        <f t="shared" si="1"/>
        <v>0</v>
      </c>
    </row>
    <row r="128">
      <c r="A128" s="151"/>
      <c r="C128" s="237"/>
      <c r="E128" s="237"/>
      <c r="F128" s="237"/>
      <c r="G128" s="237"/>
      <c r="H128" s="239">
        <f t="shared" si="1"/>
        <v>0</v>
      </c>
    </row>
    <row r="129">
      <c r="A129" s="151"/>
      <c r="C129" s="237"/>
      <c r="E129" s="237"/>
      <c r="F129" s="237"/>
      <c r="G129" s="237"/>
      <c r="H129" s="239">
        <f t="shared" si="1"/>
        <v>0</v>
      </c>
    </row>
    <row r="130">
      <c r="A130" s="151"/>
      <c r="C130" s="237"/>
      <c r="E130" s="237"/>
      <c r="F130" s="237"/>
      <c r="G130" s="237"/>
      <c r="H130" s="239">
        <f t="shared" si="1"/>
        <v>0</v>
      </c>
    </row>
    <row r="131">
      <c r="A131" s="151"/>
      <c r="C131" s="237"/>
      <c r="E131" s="237"/>
      <c r="F131" s="237"/>
      <c r="G131" s="237"/>
      <c r="H131" s="239">
        <f t="shared" si="1"/>
        <v>0</v>
      </c>
    </row>
    <row r="132">
      <c r="A132" s="151"/>
      <c r="C132" s="237"/>
      <c r="E132" s="237"/>
      <c r="F132" s="237"/>
      <c r="G132" s="237"/>
      <c r="H132" s="239">
        <f t="shared" si="1"/>
        <v>0</v>
      </c>
    </row>
    <row r="133">
      <c r="A133" s="151"/>
      <c r="C133" s="237"/>
      <c r="E133" s="237"/>
      <c r="F133" s="237"/>
      <c r="G133" s="237"/>
      <c r="H133" s="239">
        <f t="shared" si="1"/>
        <v>0</v>
      </c>
    </row>
    <row r="134">
      <c r="A134" s="151"/>
      <c r="C134" s="237"/>
      <c r="E134" s="237"/>
      <c r="F134" s="237"/>
      <c r="G134" s="237"/>
      <c r="H134" s="239">
        <f t="shared" si="1"/>
        <v>0</v>
      </c>
    </row>
    <row r="135">
      <c r="A135" s="151"/>
      <c r="C135" s="237"/>
      <c r="E135" s="237"/>
      <c r="F135" s="237"/>
      <c r="G135" s="237"/>
      <c r="H135" s="239">
        <f t="shared" si="1"/>
        <v>0</v>
      </c>
    </row>
    <row r="136">
      <c r="A136" s="151"/>
      <c r="C136" s="237"/>
      <c r="E136" s="237"/>
      <c r="F136" s="237"/>
      <c r="G136" s="237"/>
      <c r="H136" s="239">
        <f t="shared" si="1"/>
        <v>0</v>
      </c>
    </row>
    <row r="137">
      <c r="A137" s="151"/>
      <c r="C137" s="237"/>
      <c r="E137" s="237"/>
      <c r="F137" s="237"/>
      <c r="G137" s="237"/>
      <c r="H137" s="239">
        <f t="shared" si="1"/>
        <v>0</v>
      </c>
    </row>
    <row r="138">
      <c r="A138" s="151"/>
      <c r="C138" s="237"/>
      <c r="E138" s="237"/>
      <c r="F138" s="237"/>
      <c r="G138" s="237"/>
      <c r="H138" s="239">
        <f t="shared" si="1"/>
        <v>0</v>
      </c>
    </row>
    <row r="139">
      <c r="A139" s="151"/>
      <c r="C139" s="237"/>
      <c r="E139" s="237"/>
      <c r="F139" s="237"/>
      <c r="G139" s="237"/>
      <c r="H139" s="239">
        <f t="shared" si="1"/>
        <v>0</v>
      </c>
    </row>
    <row r="140">
      <c r="A140" s="151"/>
      <c r="C140" s="237"/>
      <c r="E140" s="237"/>
      <c r="F140" s="237"/>
      <c r="G140" s="237"/>
      <c r="H140" s="239">
        <f t="shared" si="1"/>
        <v>0</v>
      </c>
    </row>
    <row r="141">
      <c r="A141" s="151"/>
      <c r="C141" s="237"/>
      <c r="E141" s="237"/>
      <c r="F141" s="237"/>
      <c r="G141" s="237"/>
      <c r="H141" s="239">
        <f t="shared" si="1"/>
        <v>0</v>
      </c>
    </row>
    <row r="142">
      <c r="A142" s="151"/>
      <c r="C142" s="237"/>
      <c r="E142" s="237"/>
      <c r="F142" s="237"/>
      <c r="G142" s="237"/>
      <c r="H142" s="239">
        <f t="shared" si="1"/>
        <v>0</v>
      </c>
    </row>
    <row r="143">
      <c r="A143" s="151"/>
      <c r="C143" s="237"/>
      <c r="E143" s="237"/>
      <c r="F143" s="237"/>
      <c r="G143" s="237"/>
      <c r="H143" s="239">
        <f t="shared" si="1"/>
        <v>0</v>
      </c>
    </row>
    <row r="144">
      <c r="A144" s="151"/>
      <c r="C144" s="237"/>
      <c r="E144" s="237"/>
      <c r="F144" s="237"/>
      <c r="G144" s="237"/>
      <c r="H144" s="239">
        <f t="shared" si="1"/>
        <v>0</v>
      </c>
    </row>
    <row r="145">
      <c r="A145" s="151"/>
      <c r="C145" s="237"/>
      <c r="E145" s="237"/>
      <c r="F145" s="237"/>
      <c r="G145" s="237"/>
      <c r="H145" s="239">
        <f t="shared" si="1"/>
        <v>0</v>
      </c>
    </row>
    <row r="146">
      <c r="A146" s="151"/>
      <c r="C146" s="237"/>
      <c r="E146" s="237"/>
      <c r="F146" s="237"/>
      <c r="G146" s="237"/>
      <c r="H146" s="239">
        <f t="shared" si="1"/>
        <v>0</v>
      </c>
    </row>
    <row r="147">
      <c r="A147" s="151"/>
      <c r="C147" s="237"/>
      <c r="E147" s="237"/>
      <c r="F147" s="237"/>
      <c r="G147" s="237"/>
      <c r="H147" s="239">
        <f t="shared" si="1"/>
        <v>0</v>
      </c>
    </row>
    <row r="148">
      <c r="A148" s="151"/>
      <c r="C148" s="237"/>
      <c r="E148" s="237"/>
      <c r="F148" s="237"/>
      <c r="G148" s="237"/>
      <c r="H148" s="239">
        <f t="shared" si="1"/>
        <v>0</v>
      </c>
    </row>
    <row r="149">
      <c r="A149" s="151"/>
      <c r="C149" s="237"/>
      <c r="E149" s="237"/>
      <c r="F149" s="237"/>
      <c r="G149" s="237"/>
      <c r="H149" s="239">
        <f t="shared" si="1"/>
        <v>0</v>
      </c>
    </row>
    <row r="150">
      <c r="A150" s="151"/>
      <c r="C150" s="237"/>
      <c r="E150" s="237"/>
      <c r="F150" s="237"/>
      <c r="G150" s="237"/>
      <c r="H150" s="239">
        <f t="shared" si="1"/>
        <v>0</v>
      </c>
    </row>
    <row r="151">
      <c r="A151" s="151"/>
      <c r="C151" s="237"/>
      <c r="E151" s="237"/>
      <c r="F151" s="237"/>
      <c r="G151" s="237"/>
      <c r="H151" s="239">
        <f t="shared" si="1"/>
        <v>0</v>
      </c>
    </row>
    <row r="152">
      <c r="A152" s="151"/>
      <c r="C152" s="237"/>
      <c r="E152" s="237"/>
      <c r="F152" s="237"/>
      <c r="G152" s="237"/>
      <c r="H152" s="239">
        <f t="shared" si="1"/>
        <v>0</v>
      </c>
    </row>
    <row r="153">
      <c r="A153" s="151"/>
      <c r="C153" s="237"/>
      <c r="E153" s="237"/>
      <c r="F153" s="237"/>
      <c r="G153" s="237"/>
      <c r="H153" s="239">
        <f t="shared" si="1"/>
        <v>0</v>
      </c>
    </row>
    <row r="154">
      <c r="A154" s="151"/>
      <c r="C154" s="237"/>
      <c r="E154" s="237"/>
      <c r="F154" s="237"/>
      <c r="G154" s="237"/>
      <c r="H154" s="239">
        <f t="shared" si="1"/>
        <v>0</v>
      </c>
    </row>
    <row r="155">
      <c r="A155" s="151"/>
      <c r="C155" s="237"/>
      <c r="E155" s="237"/>
      <c r="F155" s="237"/>
      <c r="G155" s="237"/>
      <c r="H155" s="239">
        <f t="shared" si="1"/>
        <v>0</v>
      </c>
    </row>
    <row r="156">
      <c r="A156" s="151"/>
      <c r="C156" s="237"/>
      <c r="E156" s="237"/>
      <c r="F156" s="237"/>
      <c r="G156" s="237"/>
      <c r="H156" s="239">
        <f t="shared" si="1"/>
        <v>0</v>
      </c>
    </row>
    <row r="157">
      <c r="A157" s="151"/>
      <c r="C157" s="237"/>
      <c r="E157" s="237"/>
      <c r="F157" s="237"/>
      <c r="G157" s="237"/>
      <c r="H157" s="239">
        <f t="shared" si="1"/>
        <v>0</v>
      </c>
    </row>
    <row r="158">
      <c r="A158" s="151"/>
      <c r="C158" s="237"/>
      <c r="E158" s="237"/>
      <c r="F158" s="237"/>
      <c r="G158" s="237"/>
      <c r="H158" s="239">
        <f t="shared" si="1"/>
        <v>0</v>
      </c>
    </row>
    <row r="159">
      <c r="A159" s="151"/>
      <c r="C159" s="237"/>
      <c r="E159" s="237"/>
      <c r="F159" s="237"/>
      <c r="G159" s="237"/>
      <c r="H159" s="239">
        <f t="shared" si="1"/>
        <v>0</v>
      </c>
    </row>
    <row r="160">
      <c r="A160" s="151"/>
      <c r="C160" s="237"/>
      <c r="E160" s="237"/>
      <c r="F160" s="237"/>
      <c r="G160" s="237"/>
      <c r="H160" s="239">
        <f t="shared" si="1"/>
        <v>0</v>
      </c>
    </row>
    <row r="161">
      <c r="A161" s="151"/>
      <c r="C161" s="237"/>
      <c r="E161" s="237"/>
      <c r="F161" s="237"/>
      <c r="G161" s="237"/>
      <c r="H161" s="239">
        <f t="shared" si="1"/>
        <v>0</v>
      </c>
    </row>
    <row r="162">
      <c r="A162" s="151"/>
      <c r="C162" s="237"/>
      <c r="E162" s="237"/>
      <c r="F162" s="237"/>
      <c r="G162" s="237"/>
      <c r="H162" s="239">
        <f t="shared" si="1"/>
        <v>0</v>
      </c>
    </row>
    <row r="163">
      <c r="A163" s="151"/>
      <c r="C163" s="237"/>
      <c r="E163" s="237"/>
      <c r="F163" s="237"/>
      <c r="G163" s="237"/>
      <c r="H163" s="239">
        <f t="shared" si="1"/>
        <v>0</v>
      </c>
    </row>
    <row r="164">
      <c r="A164" s="151"/>
      <c r="C164" s="237"/>
      <c r="E164" s="237"/>
      <c r="F164" s="237"/>
      <c r="G164" s="237"/>
      <c r="H164" s="239">
        <f t="shared" si="1"/>
        <v>0</v>
      </c>
    </row>
    <row r="165">
      <c r="A165" s="151"/>
      <c r="C165" s="237"/>
      <c r="E165" s="237"/>
      <c r="F165" s="237"/>
      <c r="G165" s="237"/>
      <c r="H165" s="239">
        <f t="shared" si="1"/>
        <v>0</v>
      </c>
    </row>
    <row r="166">
      <c r="A166" s="151"/>
      <c r="C166" s="237"/>
      <c r="E166" s="237"/>
      <c r="F166" s="237"/>
      <c r="G166" s="237"/>
      <c r="H166" s="239">
        <f t="shared" si="1"/>
        <v>0</v>
      </c>
    </row>
    <row r="167">
      <c r="A167" s="151"/>
      <c r="C167" s="237"/>
      <c r="E167" s="237"/>
      <c r="F167" s="237"/>
      <c r="G167" s="237"/>
      <c r="H167" s="239">
        <f t="shared" si="1"/>
        <v>0</v>
      </c>
    </row>
    <row r="168">
      <c r="A168" s="151"/>
      <c r="C168" s="237"/>
      <c r="E168" s="237"/>
      <c r="F168" s="237"/>
      <c r="G168" s="237"/>
      <c r="H168" s="239">
        <f t="shared" si="1"/>
        <v>0</v>
      </c>
    </row>
    <row r="169">
      <c r="A169" s="151"/>
      <c r="C169" s="237"/>
      <c r="E169" s="237"/>
      <c r="F169" s="237"/>
      <c r="G169" s="237"/>
      <c r="H169" s="239">
        <f t="shared" si="1"/>
        <v>0</v>
      </c>
    </row>
    <row r="170">
      <c r="A170" s="151"/>
      <c r="C170" s="237"/>
      <c r="E170" s="237"/>
      <c r="F170" s="237"/>
      <c r="G170" s="237"/>
      <c r="H170" s="239">
        <f t="shared" si="1"/>
        <v>0</v>
      </c>
    </row>
    <row r="171">
      <c r="A171" s="151"/>
      <c r="C171" s="237"/>
      <c r="E171" s="237"/>
      <c r="F171" s="237"/>
      <c r="G171" s="237"/>
      <c r="H171" s="239">
        <f t="shared" si="1"/>
        <v>0</v>
      </c>
    </row>
    <row r="172">
      <c r="A172" s="151"/>
      <c r="C172" s="237"/>
      <c r="E172" s="237"/>
      <c r="F172" s="237"/>
      <c r="G172" s="237"/>
      <c r="H172" s="239">
        <f t="shared" si="1"/>
        <v>0</v>
      </c>
    </row>
    <row r="173">
      <c r="A173" s="151"/>
      <c r="C173" s="237"/>
      <c r="E173" s="237"/>
      <c r="F173" s="237"/>
      <c r="G173" s="237"/>
      <c r="H173" s="239">
        <f t="shared" si="1"/>
        <v>0</v>
      </c>
    </row>
    <row r="174">
      <c r="A174" s="151"/>
      <c r="C174" s="237"/>
      <c r="E174" s="237"/>
      <c r="F174" s="237"/>
      <c r="G174" s="237"/>
      <c r="H174" s="239">
        <f t="shared" si="1"/>
        <v>0</v>
      </c>
    </row>
    <row r="175">
      <c r="A175" s="151"/>
      <c r="C175" s="237"/>
      <c r="E175" s="237"/>
      <c r="F175" s="237"/>
      <c r="G175" s="237"/>
      <c r="H175" s="239">
        <f t="shared" si="1"/>
        <v>0</v>
      </c>
    </row>
    <row r="176">
      <c r="A176" s="151"/>
      <c r="C176" s="237"/>
      <c r="E176" s="237"/>
      <c r="F176" s="237"/>
      <c r="G176" s="237"/>
      <c r="H176" s="239">
        <f t="shared" si="1"/>
        <v>0</v>
      </c>
    </row>
    <row r="177">
      <c r="A177" s="151"/>
      <c r="C177" s="237"/>
      <c r="E177" s="237"/>
      <c r="F177" s="237"/>
      <c r="G177" s="237"/>
      <c r="H177" s="239">
        <f t="shared" si="1"/>
        <v>0</v>
      </c>
    </row>
    <row r="178">
      <c r="A178" s="151"/>
      <c r="C178" s="237"/>
      <c r="E178" s="237"/>
      <c r="F178" s="237"/>
      <c r="G178" s="237"/>
      <c r="H178" s="239">
        <f t="shared" si="1"/>
        <v>0</v>
      </c>
    </row>
    <row r="179">
      <c r="A179" s="151"/>
      <c r="C179" s="237"/>
      <c r="E179" s="237"/>
      <c r="F179" s="237"/>
      <c r="G179" s="237"/>
      <c r="H179" s="239">
        <f t="shared" si="1"/>
        <v>0</v>
      </c>
    </row>
    <row r="180">
      <c r="A180" s="151"/>
      <c r="C180" s="237"/>
      <c r="E180" s="237"/>
      <c r="F180" s="237"/>
      <c r="G180" s="237"/>
      <c r="H180" s="239">
        <f t="shared" si="1"/>
        <v>0</v>
      </c>
    </row>
    <row r="181">
      <c r="A181" s="151"/>
      <c r="C181" s="237"/>
      <c r="E181" s="237"/>
      <c r="F181" s="237"/>
      <c r="G181" s="237"/>
      <c r="H181" s="239">
        <f t="shared" si="1"/>
        <v>0</v>
      </c>
    </row>
    <row r="182">
      <c r="A182" s="151"/>
      <c r="C182" s="237"/>
      <c r="E182" s="237"/>
      <c r="F182" s="237"/>
      <c r="G182" s="237"/>
      <c r="H182" s="239">
        <f t="shared" si="1"/>
        <v>0</v>
      </c>
    </row>
    <row r="183">
      <c r="A183" s="151"/>
      <c r="C183" s="237"/>
      <c r="E183" s="237"/>
      <c r="F183" s="237"/>
      <c r="G183" s="237"/>
      <c r="H183" s="239">
        <f t="shared" si="1"/>
        <v>0</v>
      </c>
    </row>
    <row r="184">
      <c r="A184" s="151"/>
      <c r="C184" s="237"/>
      <c r="E184" s="237"/>
      <c r="F184" s="237"/>
      <c r="G184" s="237"/>
      <c r="H184" s="239">
        <f t="shared" si="1"/>
        <v>0</v>
      </c>
    </row>
    <row r="185">
      <c r="A185" s="151"/>
      <c r="C185" s="237"/>
      <c r="E185" s="237"/>
      <c r="F185" s="237"/>
      <c r="G185" s="237"/>
      <c r="H185" s="239">
        <f t="shared" si="1"/>
        <v>0</v>
      </c>
    </row>
    <row r="186">
      <c r="A186" s="151"/>
      <c r="C186" s="237"/>
      <c r="E186" s="237"/>
      <c r="F186" s="237"/>
      <c r="G186" s="237"/>
      <c r="H186" s="239">
        <f t="shared" si="1"/>
        <v>0</v>
      </c>
    </row>
    <row r="187">
      <c r="A187" s="151"/>
      <c r="C187" s="237"/>
      <c r="E187" s="237"/>
      <c r="F187" s="237"/>
      <c r="G187" s="237"/>
      <c r="H187" s="239">
        <f t="shared" si="1"/>
        <v>0</v>
      </c>
    </row>
    <row r="188">
      <c r="A188" s="151"/>
      <c r="C188" s="237"/>
      <c r="E188" s="237"/>
      <c r="F188" s="237"/>
      <c r="G188" s="237"/>
      <c r="H188" s="239">
        <f t="shared" si="1"/>
        <v>0</v>
      </c>
    </row>
    <row r="189">
      <c r="A189" s="151"/>
      <c r="C189" s="237"/>
      <c r="E189" s="237"/>
      <c r="F189" s="237"/>
      <c r="G189" s="237"/>
      <c r="H189" s="239">
        <f t="shared" si="1"/>
        <v>0</v>
      </c>
    </row>
    <row r="190">
      <c r="A190" s="151"/>
      <c r="C190" s="237"/>
      <c r="E190" s="237"/>
      <c r="F190" s="237"/>
      <c r="G190" s="237"/>
      <c r="H190" s="239">
        <f t="shared" si="1"/>
        <v>0</v>
      </c>
    </row>
    <row r="191">
      <c r="A191" s="151"/>
      <c r="C191" s="237"/>
      <c r="E191" s="237"/>
      <c r="F191" s="237"/>
      <c r="G191" s="237"/>
      <c r="H191" s="239">
        <f t="shared" si="1"/>
        <v>0</v>
      </c>
    </row>
    <row r="192">
      <c r="A192" s="151"/>
      <c r="C192" s="237"/>
      <c r="E192" s="237"/>
      <c r="F192" s="237"/>
      <c r="G192" s="237"/>
      <c r="H192" s="239">
        <f t="shared" si="1"/>
        <v>0</v>
      </c>
    </row>
    <row r="193">
      <c r="A193" s="151"/>
      <c r="C193" s="237"/>
      <c r="E193" s="237"/>
      <c r="F193" s="237"/>
      <c r="G193" s="237"/>
      <c r="H193" s="239">
        <f t="shared" si="1"/>
        <v>0</v>
      </c>
    </row>
    <row r="194">
      <c r="A194" s="151"/>
      <c r="C194" s="237"/>
      <c r="E194" s="237"/>
      <c r="F194" s="237"/>
      <c r="G194" s="237"/>
      <c r="H194" s="239">
        <f t="shared" si="1"/>
        <v>0</v>
      </c>
    </row>
    <row r="195">
      <c r="A195" s="151"/>
      <c r="C195" s="237"/>
      <c r="E195" s="237"/>
      <c r="F195" s="237"/>
      <c r="G195" s="237"/>
      <c r="H195" s="239">
        <f t="shared" si="1"/>
        <v>0</v>
      </c>
    </row>
    <row r="196">
      <c r="A196" s="151"/>
      <c r="C196" s="237"/>
      <c r="E196" s="237"/>
      <c r="F196" s="237"/>
      <c r="G196" s="237"/>
      <c r="H196" s="239">
        <f t="shared" si="1"/>
        <v>0</v>
      </c>
    </row>
    <row r="197">
      <c r="A197" s="151"/>
      <c r="C197" s="237"/>
      <c r="E197" s="237"/>
      <c r="F197" s="237"/>
      <c r="G197" s="237"/>
      <c r="H197" s="239">
        <f t="shared" si="1"/>
        <v>0</v>
      </c>
    </row>
    <row r="198">
      <c r="A198" s="151"/>
      <c r="C198" s="237"/>
      <c r="E198" s="237"/>
      <c r="F198" s="237"/>
      <c r="G198" s="237"/>
      <c r="H198" s="239">
        <f t="shared" si="1"/>
        <v>0</v>
      </c>
    </row>
    <row r="199">
      <c r="A199" s="151"/>
      <c r="C199" s="237"/>
      <c r="E199" s="237"/>
      <c r="F199" s="237"/>
      <c r="G199" s="237"/>
      <c r="H199" s="239">
        <f t="shared" si="1"/>
        <v>0</v>
      </c>
    </row>
    <row r="200">
      <c r="A200" s="151"/>
      <c r="C200" s="237"/>
      <c r="E200" s="237"/>
      <c r="F200" s="237"/>
      <c r="G200" s="237"/>
      <c r="H200" s="239">
        <f t="shared" si="1"/>
        <v>0</v>
      </c>
    </row>
    <row r="201">
      <c r="A201" s="151"/>
      <c r="C201" s="237"/>
      <c r="E201" s="237"/>
      <c r="F201" s="237"/>
      <c r="G201" s="237"/>
      <c r="H201" s="239">
        <f t="shared" si="1"/>
        <v>0</v>
      </c>
    </row>
    <row r="202">
      <c r="A202" s="151"/>
      <c r="C202" s="237"/>
      <c r="E202" s="237"/>
      <c r="F202" s="237"/>
      <c r="G202" s="237"/>
      <c r="H202" s="239">
        <f t="shared" si="1"/>
        <v>0</v>
      </c>
    </row>
    <row r="203">
      <c r="A203" s="151"/>
      <c r="C203" s="237"/>
      <c r="E203" s="237"/>
      <c r="F203" s="237"/>
      <c r="G203" s="237"/>
      <c r="H203" s="239">
        <f t="shared" si="1"/>
        <v>0</v>
      </c>
    </row>
    <row r="204">
      <c r="A204" s="151"/>
      <c r="C204" s="237"/>
      <c r="E204" s="237"/>
      <c r="F204" s="237"/>
      <c r="G204" s="237"/>
      <c r="H204" s="239">
        <f t="shared" si="1"/>
        <v>0</v>
      </c>
    </row>
    <row r="205">
      <c r="A205" s="151"/>
      <c r="C205" s="237"/>
      <c r="E205" s="237"/>
      <c r="F205" s="237"/>
      <c r="G205" s="237"/>
      <c r="H205" s="239">
        <f t="shared" si="1"/>
        <v>0</v>
      </c>
    </row>
    <row r="206">
      <c r="A206" s="151"/>
      <c r="C206" s="237"/>
      <c r="E206" s="237"/>
      <c r="F206" s="237"/>
      <c r="G206" s="237"/>
      <c r="H206" s="239">
        <f t="shared" si="1"/>
        <v>0</v>
      </c>
    </row>
    <row r="207">
      <c r="A207" s="151"/>
      <c r="C207" s="237"/>
      <c r="E207" s="237"/>
      <c r="F207" s="237"/>
      <c r="G207" s="237"/>
      <c r="H207" s="239">
        <f t="shared" si="1"/>
        <v>0</v>
      </c>
    </row>
    <row r="208">
      <c r="A208" s="151"/>
      <c r="C208" s="237"/>
      <c r="E208" s="237"/>
      <c r="F208" s="237"/>
      <c r="G208" s="237"/>
      <c r="H208" s="239">
        <f t="shared" si="1"/>
        <v>0</v>
      </c>
    </row>
    <row r="209">
      <c r="A209" s="151"/>
      <c r="C209" s="237"/>
      <c r="E209" s="237"/>
      <c r="F209" s="237"/>
      <c r="G209" s="237"/>
      <c r="H209" s="239">
        <f t="shared" si="1"/>
        <v>0</v>
      </c>
    </row>
    <row r="210">
      <c r="A210" s="151"/>
      <c r="C210" s="237"/>
      <c r="E210" s="237"/>
      <c r="F210" s="237"/>
      <c r="G210" s="237"/>
      <c r="H210" s="239">
        <f t="shared" si="1"/>
        <v>0</v>
      </c>
    </row>
    <row r="211">
      <c r="A211" s="151"/>
      <c r="C211" s="237"/>
      <c r="E211" s="237"/>
      <c r="F211" s="237"/>
      <c r="G211" s="237"/>
      <c r="H211" s="239">
        <f t="shared" si="1"/>
        <v>0</v>
      </c>
    </row>
    <row r="212">
      <c r="A212" s="151"/>
      <c r="C212" s="237"/>
      <c r="E212" s="237"/>
      <c r="F212" s="237"/>
      <c r="G212" s="237"/>
      <c r="H212" s="239">
        <f t="shared" si="1"/>
        <v>0</v>
      </c>
    </row>
    <row r="213">
      <c r="A213" s="151"/>
      <c r="C213" s="237"/>
      <c r="E213" s="237"/>
      <c r="F213" s="237"/>
      <c r="G213" s="237"/>
      <c r="H213" s="239">
        <f t="shared" si="1"/>
        <v>0</v>
      </c>
    </row>
    <row r="214">
      <c r="A214" s="151"/>
      <c r="C214" s="237"/>
      <c r="E214" s="237"/>
      <c r="F214" s="237"/>
      <c r="G214" s="237"/>
      <c r="H214" s="239">
        <f t="shared" si="1"/>
        <v>0</v>
      </c>
    </row>
    <row r="215">
      <c r="A215" s="151"/>
      <c r="C215" s="237"/>
      <c r="E215" s="237"/>
      <c r="F215" s="237"/>
      <c r="G215" s="237"/>
      <c r="H215" s="239">
        <f t="shared" si="1"/>
        <v>0</v>
      </c>
    </row>
    <row r="216">
      <c r="A216" s="151"/>
      <c r="C216" s="237"/>
      <c r="E216" s="237"/>
      <c r="F216" s="237"/>
      <c r="G216" s="237"/>
      <c r="H216" s="239">
        <f t="shared" si="1"/>
        <v>0</v>
      </c>
    </row>
    <row r="217">
      <c r="A217" s="151"/>
      <c r="C217" s="237"/>
      <c r="E217" s="237"/>
      <c r="F217" s="237"/>
      <c r="G217" s="237"/>
      <c r="H217" s="239">
        <f t="shared" si="1"/>
        <v>0</v>
      </c>
    </row>
    <row r="218">
      <c r="A218" s="151"/>
      <c r="C218" s="237"/>
      <c r="E218" s="237"/>
      <c r="F218" s="237"/>
      <c r="G218" s="237"/>
      <c r="H218" s="239">
        <f t="shared" si="1"/>
        <v>0</v>
      </c>
    </row>
    <row r="219">
      <c r="A219" s="151"/>
      <c r="C219" s="237"/>
      <c r="E219" s="237"/>
      <c r="F219" s="237"/>
      <c r="G219" s="237"/>
      <c r="H219" s="239">
        <f t="shared" si="1"/>
        <v>0</v>
      </c>
    </row>
    <row r="220">
      <c r="A220" s="151"/>
      <c r="C220" s="237"/>
      <c r="E220" s="237"/>
      <c r="F220" s="237"/>
      <c r="G220" s="237"/>
      <c r="H220" s="239">
        <f t="shared" si="1"/>
        <v>0</v>
      </c>
    </row>
    <row r="221">
      <c r="A221" s="151"/>
      <c r="C221" s="237"/>
      <c r="E221" s="237"/>
      <c r="F221" s="237"/>
      <c r="G221" s="237"/>
      <c r="H221" s="239">
        <f t="shared" si="1"/>
        <v>0</v>
      </c>
    </row>
    <row r="222">
      <c r="A222" s="151"/>
      <c r="C222" s="237"/>
      <c r="E222" s="237"/>
      <c r="F222" s="237"/>
      <c r="G222" s="237"/>
      <c r="H222" s="239">
        <f t="shared" si="1"/>
        <v>0</v>
      </c>
    </row>
    <row r="223">
      <c r="A223" s="151"/>
      <c r="C223" s="237"/>
      <c r="E223" s="237"/>
      <c r="F223" s="237"/>
      <c r="G223" s="237"/>
      <c r="H223" s="239">
        <f t="shared" si="1"/>
        <v>0</v>
      </c>
    </row>
    <row r="224">
      <c r="A224" s="151"/>
      <c r="C224" s="237"/>
      <c r="E224" s="237"/>
      <c r="F224" s="237"/>
      <c r="G224" s="237"/>
      <c r="H224" s="239">
        <f t="shared" si="1"/>
        <v>0</v>
      </c>
    </row>
    <row r="225">
      <c r="A225" s="151"/>
      <c r="C225" s="237"/>
      <c r="E225" s="237"/>
      <c r="F225" s="237"/>
      <c r="G225" s="237"/>
      <c r="H225" s="239">
        <f t="shared" si="1"/>
        <v>0</v>
      </c>
    </row>
    <row r="226">
      <c r="A226" s="151"/>
      <c r="C226" s="237"/>
      <c r="E226" s="237"/>
      <c r="F226" s="237"/>
      <c r="G226" s="237"/>
      <c r="H226" s="239">
        <f t="shared" si="1"/>
        <v>0</v>
      </c>
    </row>
    <row r="227">
      <c r="A227" s="151"/>
      <c r="C227" s="237"/>
      <c r="E227" s="237"/>
      <c r="F227" s="237"/>
      <c r="G227" s="237"/>
      <c r="H227" s="239">
        <f t="shared" si="1"/>
        <v>0</v>
      </c>
    </row>
    <row r="228">
      <c r="A228" s="151"/>
      <c r="C228" s="237"/>
      <c r="E228" s="237"/>
      <c r="F228" s="237"/>
      <c r="G228" s="237"/>
      <c r="H228" s="239">
        <f t="shared" si="1"/>
        <v>0</v>
      </c>
    </row>
    <row r="229">
      <c r="A229" s="151"/>
      <c r="C229" s="237"/>
      <c r="E229" s="237"/>
      <c r="F229" s="237"/>
      <c r="G229" s="237"/>
      <c r="H229" s="239">
        <f t="shared" si="1"/>
        <v>0</v>
      </c>
    </row>
    <row r="230">
      <c r="A230" s="151"/>
      <c r="C230" s="237"/>
      <c r="E230" s="237"/>
      <c r="F230" s="237"/>
      <c r="G230" s="237"/>
      <c r="H230" s="239">
        <f t="shared" si="1"/>
        <v>0</v>
      </c>
    </row>
    <row r="231">
      <c r="A231" s="151"/>
      <c r="C231" s="237"/>
      <c r="E231" s="237"/>
      <c r="F231" s="237"/>
      <c r="G231" s="237"/>
      <c r="H231" s="239">
        <f t="shared" si="1"/>
        <v>0</v>
      </c>
    </row>
    <row r="232">
      <c r="A232" s="151"/>
      <c r="C232" s="237"/>
      <c r="E232" s="237"/>
      <c r="F232" s="237"/>
      <c r="G232" s="237"/>
      <c r="H232" s="239">
        <f t="shared" si="1"/>
        <v>0</v>
      </c>
    </row>
    <row r="233">
      <c r="A233" s="151"/>
      <c r="C233" s="237"/>
      <c r="E233" s="237"/>
      <c r="F233" s="237"/>
      <c r="G233" s="237"/>
      <c r="H233" s="239">
        <f t="shared" si="1"/>
        <v>0</v>
      </c>
    </row>
    <row r="234">
      <c r="A234" s="151"/>
      <c r="C234" s="237"/>
      <c r="E234" s="237"/>
      <c r="F234" s="237"/>
      <c r="G234" s="237"/>
      <c r="H234" s="239">
        <f t="shared" si="1"/>
        <v>0</v>
      </c>
    </row>
    <row r="235">
      <c r="A235" s="151"/>
      <c r="C235" s="237"/>
      <c r="E235" s="237"/>
      <c r="F235" s="237"/>
      <c r="G235" s="237"/>
      <c r="H235" s="239">
        <f t="shared" si="1"/>
        <v>0</v>
      </c>
    </row>
    <row r="236">
      <c r="A236" s="151"/>
      <c r="C236" s="237"/>
      <c r="E236" s="237"/>
      <c r="F236" s="237"/>
      <c r="G236" s="237"/>
      <c r="H236" s="239">
        <f t="shared" si="1"/>
        <v>0</v>
      </c>
    </row>
    <row r="237">
      <c r="A237" s="151"/>
      <c r="C237" s="237"/>
      <c r="E237" s="237"/>
      <c r="F237" s="237"/>
      <c r="G237" s="237"/>
      <c r="H237" s="239">
        <f t="shared" si="1"/>
        <v>0</v>
      </c>
    </row>
    <row r="238">
      <c r="A238" s="151"/>
      <c r="C238" s="237"/>
      <c r="E238" s="237"/>
      <c r="F238" s="237"/>
      <c r="G238" s="237"/>
      <c r="H238" s="239">
        <f t="shared" si="1"/>
        <v>0</v>
      </c>
    </row>
    <row r="239">
      <c r="A239" s="151"/>
      <c r="C239" s="237"/>
      <c r="E239" s="237"/>
      <c r="F239" s="237"/>
      <c r="G239" s="237"/>
      <c r="H239" s="239">
        <f t="shared" si="1"/>
        <v>0</v>
      </c>
    </row>
    <row r="240">
      <c r="A240" s="151"/>
      <c r="C240" s="237"/>
      <c r="E240" s="237"/>
      <c r="F240" s="237"/>
      <c r="G240" s="237"/>
      <c r="H240" s="239">
        <f t="shared" si="1"/>
        <v>0</v>
      </c>
    </row>
    <row r="241">
      <c r="A241" s="151"/>
      <c r="C241" s="237"/>
      <c r="E241" s="237"/>
      <c r="F241" s="237"/>
      <c r="G241" s="237"/>
      <c r="H241" s="239">
        <f t="shared" si="1"/>
        <v>0</v>
      </c>
    </row>
    <row r="242">
      <c r="A242" s="151"/>
      <c r="C242" s="237"/>
      <c r="E242" s="237"/>
      <c r="F242" s="237"/>
      <c r="G242" s="237"/>
      <c r="H242" s="239">
        <f t="shared" si="1"/>
        <v>0</v>
      </c>
    </row>
    <row r="243">
      <c r="A243" s="151"/>
      <c r="C243" s="237"/>
      <c r="E243" s="237"/>
      <c r="F243" s="237"/>
      <c r="G243" s="237"/>
      <c r="H243" s="239">
        <f t="shared" si="1"/>
        <v>0</v>
      </c>
    </row>
    <row r="244">
      <c r="A244" s="151"/>
      <c r="C244" s="237"/>
      <c r="E244" s="237"/>
      <c r="F244" s="237"/>
      <c r="G244" s="237"/>
      <c r="H244" s="239">
        <f t="shared" si="1"/>
        <v>0</v>
      </c>
    </row>
    <row r="245">
      <c r="A245" s="151"/>
      <c r="C245" s="237"/>
      <c r="E245" s="237"/>
      <c r="F245" s="237"/>
      <c r="G245" s="237"/>
      <c r="H245" s="239">
        <f t="shared" si="1"/>
        <v>0</v>
      </c>
    </row>
    <row r="246">
      <c r="A246" s="151"/>
      <c r="C246" s="237"/>
      <c r="E246" s="237"/>
      <c r="F246" s="237"/>
      <c r="G246" s="237"/>
      <c r="H246" s="239">
        <f t="shared" si="1"/>
        <v>0</v>
      </c>
    </row>
    <row r="247">
      <c r="A247" s="151"/>
      <c r="C247" s="237"/>
      <c r="E247" s="237"/>
      <c r="F247" s="237"/>
      <c r="G247" s="237"/>
      <c r="H247" s="239">
        <f t="shared" si="1"/>
        <v>0</v>
      </c>
    </row>
    <row r="248">
      <c r="A248" s="151"/>
      <c r="C248" s="237"/>
      <c r="E248" s="237"/>
      <c r="F248" s="237"/>
      <c r="G248" s="237"/>
      <c r="H248" s="239">
        <f t="shared" si="1"/>
        <v>0</v>
      </c>
    </row>
    <row r="249">
      <c r="A249" s="151"/>
      <c r="C249" s="237"/>
      <c r="E249" s="237"/>
      <c r="F249" s="237"/>
      <c r="G249" s="237"/>
      <c r="H249" s="239">
        <f t="shared" si="1"/>
        <v>0</v>
      </c>
    </row>
    <row r="250">
      <c r="A250" s="151"/>
      <c r="C250" s="237"/>
      <c r="E250" s="237"/>
      <c r="F250" s="237"/>
      <c r="G250" s="237"/>
      <c r="H250" s="239">
        <f t="shared" si="1"/>
        <v>0</v>
      </c>
    </row>
    <row r="251">
      <c r="A251" s="151"/>
      <c r="C251" s="237"/>
      <c r="E251" s="237"/>
      <c r="F251" s="237"/>
      <c r="G251" s="237"/>
      <c r="H251" s="239">
        <f t="shared" si="1"/>
        <v>0</v>
      </c>
    </row>
    <row r="252">
      <c r="A252" s="151"/>
      <c r="C252" s="237"/>
      <c r="E252" s="237"/>
      <c r="F252" s="237"/>
      <c r="G252" s="237"/>
      <c r="H252" s="239">
        <f t="shared" si="1"/>
        <v>0</v>
      </c>
    </row>
    <row r="253">
      <c r="A253" s="151"/>
      <c r="C253" s="237"/>
      <c r="E253" s="237"/>
      <c r="F253" s="237"/>
      <c r="G253" s="237"/>
      <c r="H253" s="239">
        <f t="shared" si="1"/>
        <v>0</v>
      </c>
    </row>
    <row r="254">
      <c r="A254" s="151"/>
      <c r="C254" s="237"/>
      <c r="E254" s="237"/>
      <c r="F254" s="237"/>
      <c r="G254" s="237"/>
      <c r="H254" s="239">
        <f t="shared" si="1"/>
        <v>0</v>
      </c>
    </row>
    <row r="255">
      <c r="A255" s="151"/>
      <c r="C255" s="237"/>
      <c r="E255" s="237"/>
      <c r="F255" s="237"/>
      <c r="G255" s="237"/>
      <c r="H255" s="239">
        <f t="shared" si="1"/>
        <v>0</v>
      </c>
    </row>
    <row r="256">
      <c r="A256" s="151"/>
      <c r="C256" s="237"/>
      <c r="E256" s="237"/>
      <c r="F256" s="237"/>
      <c r="G256" s="237"/>
      <c r="H256" s="239">
        <f t="shared" si="1"/>
        <v>0</v>
      </c>
    </row>
    <row r="257">
      <c r="A257" s="151"/>
      <c r="C257" s="237"/>
      <c r="E257" s="237"/>
      <c r="F257" s="237"/>
      <c r="G257" s="237"/>
      <c r="H257" s="239">
        <f t="shared" si="1"/>
        <v>0</v>
      </c>
    </row>
    <row r="258">
      <c r="A258" s="151"/>
      <c r="C258" s="237"/>
      <c r="E258" s="237"/>
      <c r="F258" s="237"/>
      <c r="G258" s="237"/>
      <c r="H258" s="239">
        <f t="shared" si="1"/>
        <v>0</v>
      </c>
    </row>
    <row r="259">
      <c r="A259" s="151"/>
      <c r="C259" s="237"/>
      <c r="E259" s="237"/>
      <c r="F259" s="237"/>
      <c r="G259" s="237"/>
      <c r="H259" s="239">
        <f t="shared" si="1"/>
        <v>0</v>
      </c>
    </row>
    <row r="260">
      <c r="A260" s="151"/>
      <c r="C260" s="237"/>
      <c r="E260" s="237"/>
      <c r="F260" s="237"/>
      <c r="G260" s="237"/>
      <c r="H260" s="239">
        <f t="shared" si="1"/>
        <v>0</v>
      </c>
    </row>
    <row r="261">
      <c r="A261" s="151"/>
      <c r="C261" s="237"/>
      <c r="E261" s="237"/>
      <c r="F261" s="237"/>
      <c r="G261" s="237"/>
      <c r="H261" s="239">
        <f t="shared" si="1"/>
        <v>0</v>
      </c>
    </row>
    <row r="262">
      <c r="A262" s="151"/>
      <c r="C262" s="237"/>
      <c r="E262" s="237"/>
      <c r="F262" s="237"/>
      <c r="G262" s="237"/>
      <c r="H262" s="239">
        <f t="shared" si="1"/>
        <v>0</v>
      </c>
    </row>
    <row r="263">
      <c r="A263" s="151"/>
      <c r="C263" s="237"/>
      <c r="E263" s="237"/>
      <c r="F263" s="237"/>
      <c r="G263" s="237"/>
      <c r="H263" s="239">
        <f t="shared" si="1"/>
        <v>0</v>
      </c>
    </row>
    <row r="264">
      <c r="A264" s="151"/>
      <c r="C264" s="237"/>
      <c r="E264" s="237"/>
      <c r="F264" s="237"/>
      <c r="G264" s="237"/>
      <c r="H264" s="239">
        <f t="shared" si="1"/>
        <v>0</v>
      </c>
    </row>
    <row r="265">
      <c r="A265" s="151"/>
      <c r="C265" s="237"/>
      <c r="E265" s="237"/>
      <c r="F265" s="237"/>
      <c r="G265" s="237"/>
      <c r="H265" s="239">
        <f t="shared" si="1"/>
        <v>0</v>
      </c>
    </row>
    <row r="266">
      <c r="A266" s="151"/>
      <c r="C266" s="237"/>
      <c r="E266" s="237"/>
      <c r="F266" s="237"/>
      <c r="G266" s="237"/>
      <c r="H266" s="239">
        <f t="shared" si="1"/>
        <v>0</v>
      </c>
    </row>
    <row r="267">
      <c r="A267" s="151"/>
      <c r="C267" s="237"/>
      <c r="E267" s="237"/>
      <c r="F267" s="237"/>
      <c r="G267" s="237"/>
      <c r="H267" s="239">
        <f t="shared" si="1"/>
        <v>0</v>
      </c>
    </row>
    <row r="268">
      <c r="A268" s="151"/>
      <c r="C268" s="237"/>
      <c r="E268" s="237"/>
      <c r="F268" s="237"/>
      <c r="G268" s="237"/>
      <c r="H268" s="239">
        <f t="shared" si="1"/>
        <v>0</v>
      </c>
    </row>
    <row r="269">
      <c r="A269" s="151"/>
      <c r="C269" s="237"/>
      <c r="E269" s="237"/>
      <c r="F269" s="237"/>
      <c r="G269" s="237"/>
      <c r="H269" s="239">
        <f t="shared" si="1"/>
        <v>0</v>
      </c>
    </row>
    <row r="270">
      <c r="A270" s="151"/>
      <c r="C270" s="237"/>
      <c r="E270" s="237"/>
      <c r="F270" s="237"/>
      <c r="G270" s="237"/>
      <c r="H270" s="239">
        <f t="shared" si="1"/>
        <v>0</v>
      </c>
    </row>
    <row r="271">
      <c r="A271" s="151"/>
      <c r="C271" s="237"/>
      <c r="E271" s="237"/>
      <c r="F271" s="237"/>
      <c r="G271" s="237"/>
      <c r="H271" s="239">
        <f t="shared" si="1"/>
        <v>0</v>
      </c>
    </row>
    <row r="272">
      <c r="A272" s="151"/>
      <c r="C272" s="237"/>
      <c r="E272" s="237"/>
      <c r="F272" s="237"/>
      <c r="G272" s="237"/>
      <c r="H272" s="239">
        <f t="shared" si="1"/>
        <v>0</v>
      </c>
    </row>
    <row r="273">
      <c r="A273" s="151"/>
      <c r="C273" s="237"/>
      <c r="E273" s="237"/>
      <c r="F273" s="237"/>
      <c r="G273" s="237"/>
      <c r="H273" s="239">
        <f t="shared" si="1"/>
        <v>0</v>
      </c>
    </row>
    <row r="274">
      <c r="A274" s="151"/>
      <c r="C274" s="237"/>
      <c r="E274" s="237"/>
      <c r="F274" s="237"/>
      <c r="G274" s="237"/>
      <c r="H274" s="239">
        <f t="shared" si="1"/>
        <v>0</v>
      </c>
    </row>
    <row r="275">
      <c r="A275" s="151"/>
      <c r="C275" s="237"/>
      <c r="E275" s="237"/>
      <c r="F275" s="237"/>
      <c r="G275" s="237"/>
      <c r="H275" s="239">
        <f t="shared" si="1"/>
        <v>0</v>
      </c>
    </row>
    <row r="276">
      <c r="A276" s="151"/>
      <c r="C276" s="237"/>
      <c r="E276" s="237"/>
      <c r="F276" s="237"/>
      <c r="G276" s="237"/>
      <c r="H276" s="239">
        <f t="shared" si="1"/>
        <v>0</v>
      </c>
    </row>
    <row r="277">
      <c r="A277" s="151"/>
      <c r="C277" s="237"/>
      <c r="E277" s="237"/>
      <c r="F277" s="237"/>
      <c r="G277" s="237"/>
      <c r="H277" s="239">
        <f t="shared" si="1"/>
        <v>0</v>
      </c>
    </row>
    <row r="278">
      <c r="A278" s="151"/>
      <c r="C278" s="237"/>
      <c r="E278" s="237"/>
      <c r="F278" s="237"/>
      <c r="G278" s="237"/>
      <c r="H278" s="239">
        <f t="shared" si="1"/>
        <v>0</v>
      </c>
    </row>
    <row r="279">
      <c r="A279" s="151"/>
      <c r="C279" s="237"/>
      <c r="E279" s="237"/>
      <c r="F279" s="237"/>
      <c r="G279" s="237"/>
      <c r="H279" s="239">
        <f t="shared" si="1"/>
        <v>0</v>
      </c>
    </row>
    <row r="280">
      <c r="A280" s="151"/>
      <c r="C280" s="237"/>
      <c r="E280" s="237"/>
      <c r="F280" s="237"/>
      <c r="G280" s="237"/>
      <c r="H280" s="239">
        <f t="shared" si="1"/>
        <v>0</v>
      </c>
    </row>
    <row r="281">
      <c r="A281" s="151"/>
      <c r="C281" s="237"/>
      <c r="E281" s="237"/>
      <c r="F281" s="237"/>
      <c r="G281" s="237"/>
      <c r="H281" s="239">
        <f t="shared" si="1"/>
        <v>0</v>
      </c>
    </row>
    <row r="282">
      <c r="A282" s="151"/>
      <c r="C282" s="237"/>
      <c r="E282" s="237"/>
      <c r="F282" s="237"/>
      <c r="G282" s="237"/>
      <c r="H282" s="239">
        <f t="shared" si="1"/>
        <v>0</v>
      </c>
    </row>
    <row r="283">
      <c r="A283" s="151"/>
      <c r="C283" s="237"/>
      <c r="E283" s="237"/>
      <c r="F283" s="237"/>
      <c r="G283" s="237"/>
      <c r="H283" s="239">
        <f t="shared" si="1"/>
        <v>0</v>
      </c>
    </row>
    <row r="284">
      <c r="A284" s="151"/>
      <c r="C284" s="237"/>
      <c r="E284" s="237"/>
      <c r="F284" s="237"/>
      <c r="G284" s="237"/>
      <c r="H284" s="239">
        <f t="shared" si="1"/>
        <v>0</v>
      </c>
    </row>
    <row r="285">
      <c r="A285" s="151"/>
      <c r="C285" s="237"/>
      <c r="E285" s="237"/>
      <c r="F285" s="237"/>
      <c r="G285" s="237"/>
      <c r="H285" s="239">
        <f t="shared" si="1"/>
        <v>0</v>
      </c>
    </row>
    <row r="286">
      <c r="A286" s="151"/>
      <c r="C286" s="237"/>
      <c r="E286" s="237"/>
      <c r="F286" s="237"/>
      <c r="G286" s="237"/>
      <c r="H286" s="239">
        <f t="shared" si="1"/>
        <v>0</v>
      </c>
    </row>
    <row r="287">
      <c r="A287" s="151"/>
      <c r="C287" s="237"/>
      <c r="E287" s="237"/>
      <c r="F287" s="237"/>
      <c r="G287" s="237"/>
      <c r="H287" s="239">
        <f t="shared" si="1"/>
        <v>0</v>
      </c>
    </row>
    <row r="288">
      <c r="A288" s="151"/>
      <c r="C288" s="237"/>
      <c r="E288" s="237"/>
      <c r="F288" s="237"/>
      <c r="G288" s="237"/>
      <c r="H288" s="239">
        <f t="shared" si="1"/>
        <v>0</v>
      </c>
    </row>
    <row r="289">
      <c r="A289" s="151"/>
      <c r="C289" s="237"/>
      <c r="E289" s="237"/>
      <c r="F289" s="237"/>
      <c r="G289" s="237"/>
      <c r="H289" s="239">
        <f t="shared" si="1"/>
        <v>0</v>
      </c>
    </row>
    <row r="290">
      <c r="A290" s="151"/>
      <c r="C290" s="237"/>
      <c r="E290" s="237"/>
      <c r="F290" s="237"/>
      <c r="G290" s="237"/>
      <c r="H290" s="239">
        <f t="shared" si="1"/>
        <v>0</v>
      </c>
    </row>
    <row r="291">
      <c r="A291" s="151"/>
      <c r="C291" s="237"/>
      <c r="E291" s="237"/>
      <c r="F291" s="237"/>
      <c r="G291" s="237"/>
      <c r="H291" s="239">
        <f t="shared" si="1"/>
        <v>0</v>
      </c>
    </row>
    <row r="292">
      <c r="A292" s="151"/>
      <c r="C292" s="237"/>
      <c r="E292" s="237"/>
      <c r="F292" s="237"/>
      <c r="G292" s="237"/>
      <c r="H292" s="239">
        <f t="shared" si="1"/>
        <v>0</v>
      </c>
    </row>
    <row r="293">
      <c r="A293" s="151"/>
      <c r="C293" s="237"/>
      <c r="E293" s="237"/>
      <c r="F293" s="237"/>
      <c r="G293" s="237"/>
      <c r="H293" s="239">
        <f t="shared" si="1"/>
        <v>0</v>
      </c>
    </row>
    <row r="294">
      <c r="A294" s="151"/>
      <c r="C294" s="237"/>
      <c r="E294" s="237"/>
      <c r="F294" s="237"/>
      <c r="G294" s="237"/>
      <c r="H294" s="239">
        <f t="shared" si="1"/>
        <v>0</v>
      </c>
    </row>
    <row r="295">
      <c r="A295" s="151"/>
      <c r="C295" s="237"/>
      <c r="E295" s="237"/>
      <c r="F295" s="237"/>
      <c r="G295" s="237"/>
      <c r="H295" s="239">
        <f t="shared" si="1"/>
        <v>0</v>
      </c>
    </row>
    <row r="296">
      <c r="A296" s="151"/>
      <c r="C296" s="237"/>
      <c r="E296" s="237"/>
      <c r="F296" s="237"/>
      <c r="G296" s="237"/>
      <c r="H296" s="239">
        <f t="shared" si="1"/>
        <v>0</v>
      </c>
    </row>
    <row r="297">
      <c r="A297" s="151"/>
      <c r="C297" s="237"/>
      <c r="E297" s="237"/>
      <c r="F297" s="237"/>
      <c r="G297" s="237"/>
      <c r="H297" s="239">
        <f t="shared" si="1"/>
        <v>0</v>
      </c>
    </row>
    <row r="298">
      <c r="A298" s="151"/>
      <c r="C298" s="237"/>
      <c r="E298" s="237"/>
      <c r="F298" s="237"/>
      <c r="G298" s="237"/>
      <c r="H298" s="239">
        <f t="shared" si="1"/>
        <v>0</v>
      </c>
    </row>
    <row r="299">
      <c r="A299" s="151"/>
      <c r="C299" s="237"/>
      <c r="E299" s="237"/>
      <c r="F299" s="237"/>
      <c r="G299" s="237"/>
      <c r="H299" s="239">
        <f t="shared" si="1"/>
        <v>0</v>
      </c>
    </row>
    <row r="300">
      <c r="A300" s="151"/>
      <c r="C300" s="237"/>
      <c r="E300" s="237"/>
      <c r="F300" s="237"/>
      <c r="G300" s="237"/>
      <c r="H300" s="239">
        <f t="shared" si="1"/>
        <v>0</v>
      </c>
    </row>
    <row r="301">
      <c r="A301" s="151"/>
      <c r="C301" s="237"/>
      <c r="E301" s="237"/>
      <c r="F301" s="237"/>
      <c r="G301" s="237"/>
      <c r="H301" s="239">
        <f t="shared" si="1"/>
        <v>0</v>
      </c>
    </row>
    <row r="302">
      <c r="A302" s="151"/>
      <c r="C302" s="237"/>
      <c r="E302" s="237"/>
      <c r="F302" s="237"/>
      <c r="G302" s="237"/>
      <c r="H302" s="239">
        <f t="shared" si="1"/>
        <v>0</v>
      </c>
    </row>
    <row r="303">
      <c r="A303" s="151"/>
      <c r="C303" s="237"/>
      <c r="E303" s="237"/>
      <c r="F303" s="237"/>
      <c r="G303" s="237"/>
      <c r="H303" s="239">
        <f t="shared" si="1"/>
        <v>0</v>
      </c>
    </row>
    <row r="304">
      <c r="A304" s="151"/>
      <c r="C304" s="237"/>
      <c r="E304" s="237"/>
      <c r="F304" s="237"/>
      <c r="G304" s="237"/>
      <c r="H304" s="239">
        <f t="shared" si="1"/>
        <v>0</v>
      </c>
    </row>
    <row r="305">
      <c r="A305" s="151"/>
      <c r="C305" s="237"/>
      <c r="E305" s="237"/>
      <c r="F305" s="237"/>
      <c r="G305" s="237"/>
      <c r="H305" s="239">
        <f t="shared" si="1"/>
        <v>0</v>
      </c>
    </row>
    <row r="306">
      <c r="A306" s="151"/>
      <c r="C306" s="237"/>
      <c r="E306" s="237"/>
      <c r="F306" s="237"/>
      <c r="G306" s="237"/>
      <c r="H306" s="239">
        <f t="shared" si="1"/>
        <v>0</v>
      </c>
    </row>
    <row r="307">
      <c r="A307" s="151"/>
      <c r="C307" s="237"/>
      <c r="E307" s="237"/>
      <c r="F307" s="237"/>
      <c r="G307" s="237"/>
      <c r="H307" s="239">
        <f t="shared" si="1"/>
        <v>0</v>
      </c>
    </row>
    <row r="308">
      <c r="A308" s="151"/>
      <c r="C308" s="237"/>
      <c r="E308" s="237"/>
      <c r="F308" s="237"/>
      <c r="G308" s="237"/>
      <c r="H308" s="239">
        <f t="shared" si="1"/>
        <v>0</v>
      </c>
    </row>
    <row r="309">
      <c r="A309" s="151"/>
      <c r="C309" s="237"/>
      <c r="E309" s="237"/>
      <c r="F309" s="237"/>
      <c r="G309" s="237"/>
      <c r="H309" s="239">
        <f t="shared" si="1"/>
        <v>0</v>
      </c>
    </row>
    <row r="310">
      <c r="A310" s="151"/>
      <c r="C310" s="237"/>
      <c r="E310" s="237"/>
      <c r="F310" s="237"/>
      <c r="G310" s="237"/>
      <c r="H310" s="239">
        <f t="shared" si="1"/>
        <v>0</v>
      </c>
    </row>
    <row r="311">
      <c r="A311" s="151"/>
      <c r="C311" s="237"/>
      <c r="E311" s="237"/>
      <c r="F311" s="237"/>
      <c r="G311" s="237"/>
      <c r="H311" s="239">
        <f t="shared" si="1"/>
        <v>0</v>
      </c>
    </row>
    <row r="312">
      <c r="A312" s="151"/>
      <c r="C312" s="237"/>
      <c r="E312" s="237"/>
      <c r="F312" s="237"/>
      <c r="G312" s="237"/>
      <c r="H312" s="239">
        <f t="shared" si="1"/>
        <v>0</v>
      </c>
    </row>
    <row r="313">
      <c r="A313" s="151"/>
      <c r="C313" s="237"/>
      <c r="E313" s="237"/>
      <c r="F313" s="237"/>
      <c r="G313" s="237"/>
      <c r="H313" s="239">
        <f t="shared" si="1"/>
        <v>0</v>
      </c>
    </row>
    <row r="314">
      <c r="A314" s="151"/>
      <c r="C314" s="237"/>
      <c r="E314" s="237"/>
      <c r="F314" s="237"/>
      <c r="G314" s="237"/>
      <c r="H314" s="239">
        <f t="shared" si="1"/>
        <v>0</v>
      </c>
    </row>
    <row r="315">
      <c r="A315" s="151"/>
      <c r="C315" s="237"/>
      <c r="E315" s="237"/>
      <c r="F315" s="237"/>
      <c r="G315" s="237"/>
      <c r="H315" s="239">
        <f t="shared" si="1"/>
        <v>0</v>
      </c>
    </row>
    <row r="316">
      <c r="A316" s="151"/>
      <c r="C316" s="237"/>
      <c r="E316" s="237"/>
      <c r="F316" s="237"/>
      <c r="G316" s="237"/>
      <c r="H316" s="239">
        <f t="shared" si="1"/>
        <v>0</v>
      </c>
    </row>
    <row r="317">
      <c r="A317" s="151"/>
      <c r="C317" s="237"/>
      <c r="E317" s="237"/>
      <c r="F317" s="237"/>
      <c r="G317" s="237"/>
      <c r="H317" s="239">
        <f t="shared" si="1"/>
        <v>0</v>
      </c>
    </row>
    <row r="318">
      <c r="A318" s="151"/>
      <c r="C318" s="237"/>
      <c r="E318" s="237"/>
      <c r="F318" s="237"/>
      <c r="G318" s="237"/>
      <c r="H318" s="239">
        <f t="shared" si="1"/>
        <v>0</v>
      </c>
    </row>
    <row r="319">
      <c r="A319" s="151"/>
      <c r="C319" s="237"/>
      <c r="E319" s="237"/>
      <c r="F319" s="237"/>
      <c r="G319" s="237"/>
      <c r="H319" s="239">
        <f t="shared" si="1"/>
        <v>0</v>
      </c>
    </row>
    <row r="320">
      <c r="A320" s="151"/>
      <c r="C320" s="237"/>
      <c r="E320" s="237"/>
      <c r="F320" s="237"/>
      <c r="G320" s="237"/>
      <c r="H320" s="239">
        <f t="shared" si="1"/>
        <v>0</v>
      </c>
    </row>
    <row r="321">
      <c r="A321" s="151"/>
      <c r="C321" s="237"/>
      <c r="E321" s="237"/>
      <c r="F321" s="237"/>
      <c r="G321" s="237"/>
      <c r="H321" s="239">
        <f t="shared" si="1"/>
        <v>0</v>
      </c>
    </row>
    <row r="322">
      <c r="A322" s="151"/>
      <c r="C322" s="237"/>
      <c r="E322" s="237"/>
      <c r="F322" s="237"/>
      <c r="G322" s="237"/>
      <c r="H322" s="239">
        <f t="shared" si="1"/>
        <v>0</v>
      </c>
    </row>
    <row r="323">
      <c r="A323" s="151"/>
      <c r="C323" s="237"/>
      <c r="E323" s="237"/>
      <c r="F323" s="237"/>
      <c r="G323" s="237"/>
      <c r="H323" s="239">
        <f t="shared" si="1"/>
        <v>0</v>
      </c>
    </row>
    <row r="324">
      <c r="A324" s="151"/>
      <c r="C324" s="237"/>
      <c r="E324" s="237"/>
      <c r="F324" s="237"/>
      <c r="G324" s="237"/>
      <c r="H324" s="239">
        <f t="shared" si="1"/>
        <v>0</v>
      </c>
    </row>
    <row r="325">
      <c r="A325" s="151"/>
      <c r="C325" s="237"/>
      <c r="E325" s="237"/>
      <c r="F325" s="237"/>
      <c r="G325" s="237"/>
      <c r="H325" s="239">
        <f t="shared" si="1"/>
        <v>0</v>
      </c>
    </row>
    <row r="326">
      <c r="A326" s="151"/>
      <c r="C326" s="237"/>
      <c r="E326" s="237"/>
      <c r="F326" s="237"/>
      <c r="G326" s="237"/>
      <c r="H326" s="239">
        <f t="shared" si="1"/>
        <v>0</v>
      </c>
    </row>
    <row r="327">
      <c r="A327" s="151"/>
      <c r="C327" s="237"/>
      <c r="E327" s="237"/>
      <c r="F327" s="237"/>
      <c r="G327" s="237"/>
      <c r="H327" s="239">
        <f t="shared" si="1"/>
        <v>0</v>
      </c>
    </row>
    <row r="328">
      <c r="A328" s="151"/>
      <c r="C328" s="237"/>
      <c r="E328" s="237"/>
      <c r="F328" s="237"/>
      <c r="G328" s="237"/>
      <c r="H328" s="239">
        <f t="shared" si="1"/>
        <v>0</v>
      </c>
    </row>
    <row r="329">
      <c r="A329" s="151"/>
      <c r="C329" s="237"/>
      <c r="E329" s="237"/>
      <c r="F329" s="237"/>
      <c r="G329" s="237"/>
      <c r="H329" s="239">
        <f t="shared" si="1"/>
        <v>0</v>
      </c>
    </row>
    <row r="330">
      <c r="A330" s="151"/>
      <c r="C330" s="237"/>
      <c r="E330" s="237"/>
      <c r="F330" s="237"/>
      <c r="G330" s="237"/>
      <c r="H330" s="239">
        <f t="shared" si="1"/>
        <v>0</v>
      </c>
    </row>
    <row r="331">
      <c r="A331" s="151"/>
      <c r="C331" s="237"/>
      <c r="E331" s="237"/>
      <c r="F331" s="237"/>
      <c r="G331" s="237"/>
      <c r="H331" s="239">
        <f t="shared" si="1"/>
        <v>0</v>
      </c>
    </row>
    <row r="332">
      <c r="A332" s="151"/>
      <c r="C332" s="237"/>
      <c r="E332" s="237"/>
      <c r="F332" s="237"/>
      <c r="G332" s="237"/>
      <c r="H332" s="239">
        <f t="shared" si="1"/>
        <v>0</v>
      </c>
    </row>
    <row r="333">
      <c r="A333" s="151"/>
      <c r="C333" s="237"/>
      <c r="E333" s="237"/>
      <c r="F333" s="237"/>
      <c r="G333" s="237"/>
      <c r="H333" s="239">
        <f t="shared" si="1"/>
        <v>0</v>
      </c>
    </row>
    <row r="334">
      <c r="A334" s="151"/>
      <c r="C334" s="237"/>
      <c r="E334" s="237"/>
      <c r="F334" s="237"/>
      <c r="G334" s="237"/>
      <c r="H334" s="239">
        <f t="shared" si="1"/>
        <v>0</v>
      </c>
    </row>
    <row r="335">
      <c r="A335" s="151"/>
      <c r="C335" s="237"/>
      <c r="E335" s="237"/>
      <c r="F335" s="237"/>
      <c r="G335" s="237"/>
      <c r="H335" s="239">
        <f t="shared" si="1"/>
        <v>0</v>
      </c>
    </row>
    <row r="336">
      <c r="A336" s="151"/>
      <c r="C336" s="237"/>
      <c r="E336" s="237"/>
      <c r="F336" s="237"/>
      <c r="G336" s="237"/>
      <c r="H336" s="239">
        <f t="shared" si="1"/>
        <v>0</v>
      </c>
    </row>
    <row r="337">
      <c r="A337" s="151"/>
      <c r="C337" s="237"/>
      <c r="E337" s="237"/>
      <c r="F337" s="237"/>
      <c r="G337" s="237"/>
      <c r="H337" s="239">
        <f t="shared" si="1"/>
        <v>0</v>
      </c>
    </row>
    <row r="338">
      <c r="A338" s="151"/>
      <c r="C338" s="237"/>
      <c r="E338" s="237"/>
      <c r="F338" s="237"/>
      <c r="G338" s="237"/>
      <c r="H338" s="239">
        <f t="shared" si="1"/>
        <v>0</v>
      </c>
    </row>
    <row r="339">
      <c r="A339" s="151"/>
      <c r="C339" s="237"/>
      <c r="E339" s="237"/>
      <c r="F339" s="237"/>
      <c r="G339" s="237"/>
      <c r="H339" s="239">
        <f t="shared" si="1"/>
        <v>0</v>
      </c>
    </row>
    <row r="340">
      <c r="A340" s="151"/>
      <c r="C340" s="237"/>
      <c r="E340" s="237"/>
      <c r="F340" s="237"/>
      <c r="G340" s="237"/>
      <c r="H340" s="239">
        <f t="shared" si="1"/>
        <v>0</v>
      </c>
    </row>
    <row r="341">
      <c r="A341" s="151"/>
      <c r="C341" s="237"/>
      <c r="E341" s="237"/>
      <c r="F341" s="237"/>
      <c r="G341" s="237"/>
      <c r="H341" s="239">
        <f t="shared" si="1"/>
        <v>0</v>
      </c>
    </row>
    <row r="342">
      <c r="A342" s="151"/>
      <c r="C342" s="237"/>
      <c r="E342" s="237"/>
      <c r="F342" s="237"/>
      <c r="G342" s="237"/>
      <c r="H342" s="239">
        <f t="shared" si="1"/>
        <v>0</v>
      </c>
    </row>
    <row r="343">
      <c r="A343" s="151"/>
      <c r="C343" s="237"/>
      <c r="E343" s="237"/>
      <c r="F343" s="237"/>
      <c r="G343" s="237"/>
      <c r="H343" s="239">
        <f t="shared" si="1"/>
        <v>0</v>
      </c>
    </row>
    <row r="344">
      <c r="A344" s="151"/>
      <c r="C344" s="237"/>
      <c r="E344" s="237"/>
      <c r="F344" s="237"/>
      <c r="G344" s="237"/>
      <c r="H344" s="239">
        <f t="shared" si="1"/>
        <v>0</v>
      </c>
    </row>
    <row r="345">
      <c r="A345" s="151"/>
      <c r="C345" s="237"/>
      <c r="E345" s="237"/>
      <c r="F345" s="237"/>
      <c r="G345" s="237"/>
      <c r="H345" s="239">
        <f t="shared" si="1"/>
        <v>0</v>
      </c>
    </row>
    <row r="346">
      <c r="A346" s="151"/>
      <c r="C346" s="237"/>
      <c r="E346" s="237"/>
      <c r="F346" s="237"/>
      <c r="G346" s="237"/>
      <c r="H346" s="239">
        <f t="shared" si="1"/>
        <v>0</v>
      </c>
    </row>
    <row r="347">
      <c r="A347" s="151"/>
      <c r="C347" s="237"/>
      <c r="E347" s="237"/>
      <c r="F347" s="237"/>
      <c r="G347" s="237"/>
      <c r="H347" s="239">
        <f t="shared" si="1"/>
        <v>0</v>
      </c>
    </row>
    <row r="348">
      <c r="A348" s="151"/>
      <c r="C348" s="237"/>
      <c r="E348" s="237"/>
      <c r="F348" s="237"/>
      <c r="G348" s="237"/>
      <c r="H348" s="239">
        <f t="shared" si="1"/>
        <v>0</v>
      </c>
    </row>
    <row r="349">
      <c r="A349" s="151"/>
      <c r="C349" s="237"/>
      <c r="E349" s="237"/>
      <c r="F349" s="237"/>
      <c r="G349" s="237"/>
      <c r="H349" s="239">
        <f t="shared" si="1"/>
        <v>0</v>
      </c>
    </row>
    <row r="350">
      <c r="A350" s="151"/>
      <c r="C350" s="237"/>
      <c r="E350" s="237"/>
      <c r="F350" s="237"/>
      <c r="G350" s="237"/>
      <c r="H350" s="239">
        <f t="shared" si="1"/>
        <v>0</v>
      </c>
    </row>
    <row r="351">
      <c r="A351" s="151"/>
      <c r="C351" s="237"/>
      <c r="E351" s="237"/>
      <c r="F351" s="237"/>
      <c r="G351" s="237"/>
      <c r="H351" s="239">
        <f t="shared" si="1"/>
        <v>0</v>
      </c>
    </row>
    <row r="352">
      <c r="A352" s="151"/>
      <c r="C352" s="237"/>
      <c r="E352" s="237"/>
      <c r="F352" s="237"/>
      <c r="G352" s="237"/>
      <c r="H352" s="239">
        <f t="shared" si="1"/>
        <v>0</v>
      </c>
    </row>
    <row r="353">
      <c r="A353" s="151"/>
      <c r="C353" s="237"/>
      <c r="E353" s="237"/>
      <c r="F353" s="237"/>
      <c r="G353" s="237"/>
      <c r="H353" s="239">
        <f t="shared" si="1"/>
        <v>0</v>
      </c>
    </row>
    <row r="354">
      <c r="A354" s="151"/>
      <c r="C354" s="237"/>
      <c r="E354" s="237"/>
      <c r="F354" s="237"/>
      <c r="G354" s="237"/>
      <c r="H354" s="239">
        <f t="shared" si="1"/>
        <v>0</v>
      </c>
    </row>
    <row r="355">
      <c r="A355" s="151"/>
      <c r="C355" s="237"/>
      <c r="E355" s="237"/>
      <c r="F355" s="237"/>
      <c r="G355" s="237"/>
      <c r="H355" s="239">
        <f t="shared" si="1"/>
        <v>0</v>
      </c>
    </row>
    <row r="356">
      <c r="A356" s="151"/>
      <c r="C356" s="237"/>
      <c r="E356" s="237"/>
      <c r="F356" s="237"/>
      <c r="G356" s="237"/>
      <c r="H356" s="239">
        <f t="shared" si="1"/>
        <v>0</v>
      </c>
    </row>
    <row r="357">
      <c r="A357" s="151"/>
      <c r="C357" s="237"/>
      <c r="E357" s="237"/>
      <c r="F357" s="237"/>
      <c r="G357" s="237"/>
      <c r="H357" s="239">
        <f t="shared" si="1"/>
        <v>0</v>
      </c>
    </row>
    <row r="358">
      <c r="A358" s="151"/>
      <c r="C358" s="237"/>
      <c r="E358" s="237"/>
      <c r="F358" s="237"/>
      <c r="G358" s="237"/>
      <c r="H358" s="239">
        <f t="shared" si="1"/>
        <v>0</v>
      </c>
    </row>
    <row r="359">
      <c r="A359" s="151"/>
      <c r="C359" s="237"/>
      <c r="E359" s="237"/>
      <c r="F359" s="237"/>
      <c r="G359" s="237"/>
      <c r="H359" s="239">
        <f t="shared" si="1"/>
        <v>0</v>
      </c>
    </row>
    <row r="360">
      <c r="A360" s="151"/>
      <c r="C360" s="237"/>
      <c r="E360" s="237"/>
      <c r="F360" s="237"/>
      <c r="G360" s="237"/>
      <c r="H360" s="239">
        <f t="shared" si="1"/>
        <v>0</v>
      </c>
    </row>
    <row r="361">
      <c r="A361" s="151"/>
      <c r="C361" s="237"/>
      <c r="E361" s="237"/>
      <c r="F361" s="237"/>
      <c r="G361" s="237"/>
      <c r="H361" s="239">
        <f t="shared" si="1"/>
        <v>0</v>
      </c>
    </row>
    <row r="362">
      <c r="A362" s="151"/>
      <c r="C362" s="237"/>
      <c r="E362" s="237"/>
      <c r="F362" s="237"/>
      <c r="G362" s="237"/>
      <c r="H362" s="239">
        <f t="shared" si="1"/>
        <v>0</v>
      </c>
    </row>
    <row r="363">
      <c r="A363" s="151"/>
      <c r="C363" s="237"/>
      <c r="E363" s="237"/>
      <c r="F363" s="237"/>
      <c r="G363" s="237"/>
      <c r="H363" s="239">
        <f t="shared" si="1"/>
        <v>0</v>
      </c>
    </row>
    <row r="364">
      <c r="A364" s="151"/>
      <c r="C364" s="237"/>
      <c r="E364" s="237"/>
      <c r="F364" s="237"/>
      <c r="G364" s="237"/>
      <c r="H364" s="239">
        <f t="shared" si="1"/>
        <v>0</v>
      </c>
    </row>
    <row r="365">
      <c r="A365" s="151"/>
      <c r="C365" s="237"/>
      <c r="E365" s="237"/>
      <c r="F365" s="237"/>
      <c r="G365" s="237"/>
      <c r="H365" s="239">
        <f t="shared" si="1"/>
        <v>0</v>
      </c>
    </row>
    <row r="366">
      <c r="A366" s="151"/>
      <c r="C366" s="237"/>
      <c r="E366" s="237"/>
      <c r="F366" s="237"/>
      <c r="G366" s="237"/>
      <c r="H366" s="239">
        <f t="shared" si="1"/>
        <v>0</v>
      </c>
    </row>
    <row r="367">
      <c r="A367" s="151"/>
      <c r="C367" s="237"/>
      <c r="E367" s="237"/>
      <c r="F367" s="237"/>
      <c r="G367" s="237"/>
      <c r="H367" s="239">
        <f t="shared" si="1"/>
        <v>0</v>
      </c>
    </row>
    <row r="368">
      <c r="A368" s="151"/>
      <c r="C368" s="237"/>
      <c r="E368" s="237"/>
      <c r="F368" s="237"/>
      <c r="G368" s="237"/>
      <c r="H368" s="239">
        <f t="shared" si="1"/>
        <v>0</v>
      </c>
    </row>
    <row r="369">
      <c r="A369" s="151"/>
      <c r="C369" s="237"/>
      <c r="E369" s="237"/>
      <c r="F369" s="237"/>
      <c r="G369" s="237"/>
      <c r="H369" s="239">
        <f t="shared" si="1"/>
        <v>0</v>
      </c>
    </row>
    <row r="370">
      <c r="A370" s="151"/>
      <c r="C370" s="237"/>
      <c r="E370" s="237"/>
      <c r="F370" s="237"/>
      <c r="G370" s="237"/>
      <c r="H370" s="239">
        <f t="shared" si="1"/>
        <v>0</v>
      </c>
    </row>
    <row r="371">
      <c r="A371" s="151"/>
      <c r="C371" s="237"/>
      <c r="E371" s="237"/>
      <c r="F371" s="237"/>
      <c r="G371" s="237"/>
      <c r="H371" s="239">
        <f t="shared" si="1"/>
        <v>0</v>
      </c>
    </row>
    <row r="372">
      <c r="A372" s="151"/>
      <c r="C372" s="237"/>
      <c r="E372" s="237"/>
      <c r="F372" s="237"/>
      <c r="G372" s="237"/>
      <c r="H372" s="239">
        <f t="shared" si="1"/>
        <v>0</v>
      </c>
    </row>
    <row r="373">
      <c r="A373" s="151"/>
      <c r="C373" s="237"/>
      <c r="E373" s="237"/>
      <c r="F373" s="237"/>
      <c r="G373" s="237"/>
      <c r="H373" s="239">
        <f t="shared" si="1"/>
        <v>0</v>
      </c>
    </row>
    <row r="374">
      <c r="A374" s="151"/>
      <c r="C374" s="237"/>
      <c r="E374" s="237"/>
      <c r="F374" s="237"/>
      <c r="G374" s="237"/>
      <c r="H374" s="239">
        <f t="shared" si="1"/>
        <v>0</v>
      </c>
    </row>
    <row r="375">
      <c r="A375" s="151"/>
      <c r="C375" s="237"/>
      <c r="E375" s="237"/>
      <c r="F375" s="237"/>
      <c r="G375" s="237"/>
      <c r="H375" s="239">
        <f t="shared" si="1"/>
        <v>0</v>
      </c>
    </row>
    <row r="376">
      <c r="A376" s="151"/>
      <c r="C376" s="237"/>
      <c r="E376" s="237"/>
      <c r="F376" s="237"/>
      <c r="G376" s="237"/>
      <c r="H376" s="239">
        <f t="shared" si="1"/>
        <v>0</v>
      </c>
    </row>
    <row r="377">
      <c r="A377" s="151"/>
      <c r="C377" s="237"/>
      <c r="E377" s="237"/>
      <c r="F377" s="237"/>
      <c r="G377" s="237"/>
      <c r="H377" s="239">
        <f t="shared" si="1"/>
        <v>0</v>
      </c>
    </row>
    <row r="378">
      <c r="A378" s="151"/>
      <c r="C378" s="237"/>
      <c r="E378" s="237"/>
      <c r="F378" s="237"/>
      <c r="G378" s="237"/>
      <c r="H378" s="239">
        <f t="shared" si="1"/>
        <v>0</v>
      </c>
    </row>
    <row r="379">
      <c r="A379" s="151"/>
      <c r="C379" s="237"/>
      <c r="E379" s="237"/>
      <c r="F379" s="237"/>
      <c r="G379" s="237"/>
      <c r="H379" s="239">
        <f t="shared" si="1"/>
        <v>0</v>
      </c>
    </row>
    <row r="380">
      <c r="A380" s="151"/>
      <c r="C380" s="237"/>
      <c r="E380" s="237"/>
      <c r="F380" s="237"/>
      <c r="G380" s="237"/>
      <c r="H380" s="239">
        <f t="shared" si="1"/>
        <v>0</v>
      </c>
    </row>
    <row r="381">
      <c r="A381" s="151"/>
      <c r="C381" s="237"/>
      <c r="E381" s="237"/>
      <c r="F381" s="237"/>
      <c r="G381" s="237"/>
      <c r="H381" s="239">
        <f t="shared" si="1"/>
        <v>0</v>
      </c>
    </row>
    <row r="382">
      <c r="A382" s="151"/>
      <c r="C382" s="237"/>
      <c r="E382" s="237"/>
      <c r="F382" s="237"/>
      <c r="G382" s="237"/>
      <c r="H382" s="239">
        <f t="shared" si="1"/>
        <v>0</v>
      </c>
    </row>
    <row r="383">
      <c r="A383" s="151"/>
      <c r="C383" s="237"/>
      <c r="E383" s="237"/>
      <c r="F383" s="237"/>
      <c r="G383" s="237"/>
      <c r="H383" s="239">
        <f t="shared" si="1"/>
        <v>0</v>
      </c>
    </row>
    <row r="384">
      <c r="A384" s="151"/>
      <c r="C384" s="237"/>
      <c r="E384" s="237"/>
      <c r="F384" s="237"/>
      <c r="G384" s="237"/>
      <c r="H384" s="239">
        <f t="shared" si="1"/>
        <v>0</v>
      </c>
    </row>
    <row r="385">
      <c r="A385" s="151"/>
      <c r="C385" s="237"/>
      <c r="E385" s="237"/>
      <c r="F385" s="237"/>
      <c r="G385" s="237"/>
      <c r="H385" s="239">
        <f t="shared" si="1"/>
        <v>0</v>
      </c>
    </row>
    <row r="386">
      <c r="A386" s="151"/>
      <c r="C386" s="237"/>
      <c r="E386" s="237"/>
      <c r="F386" s="237"/>
      <c r="G386" s="237"/>
      <c r="H386" s="239">
        <f t="shared" si="1"/>
        <v>0</v>
      </c>
    </row>
    <row r="387">
      <c r="A387" s="151"/>
      <c r="C387" s="237"/>
      <c r="E387" s="237"/>
      <c r="F387" s="237"/>
      <c r="G387" s="237"/>
      <c r="H387" s="239">
        <f t="shared" si="1"/>
        <v>0</v>
      </c>
    </row>
    <row r="388">
      <c r="A388" s="151"/>
      <c r="C388" s="237"/>
      <c r="E388" s="237"/>
      <c r="F388" s="237"/>
      <c r="G388" s="237"/>
      <c r="H388" s="239">
        <f t="shared" si="1"/>
        <v>0</v>
      </c>
    </row>
    <row r="389">
      <c r="A389" s="151"/>
      <c r="C389" s="237"/>
      <c r="E389" s="237"/>
      <c r="F389" s="237"/>
      <c r="G389" s="237"/>
      <c r="H389" s="239">
        <f t="shared" si="1"/>
        <v>0</v>
      </c>
    </row>
    <row r="390">
      <c r="A390" s="151"/>
      <c r="C390" s="237"/>
      <c r="E390" s="237"/>
      <c r="F390" s="237"/>
      <c r="G390" s="237"/>
      <c r="H390" s="239">
        <f t="shared" si="1"/>
        <v>0</v>
      </c>
    </row>
    <row r="391">
      <c r="A391" s="151"/>
      <c r="C391" s="237"/>
      <c r="E391" s="237"/>
      <c r="F391" s="237"/>
      <c r="G391" s="237"/>
      <c r="H391" s="239">
        <f t="shared" si="1"/>
        <v>0</v>
      </c>
    </row>
    <row r="392">
      <c r="A392" s="151"/>
      <c r="C392" s="237"/>
      <c r="E392" s="237"/>
      <c r="F392" s="237"/>
      <c r="G392" s="237"/>
      <c r="H392" s="239">
        <f t="shared" si="1"/>
        <v>0</v>
      </c>
    </row>
    <row r="393">
      <c r="A393" s="151"/>
      <c r="C393" s="237"/>
      <c r="E393" s="237"/>
      <c r="F393" s="237"/>
      <c r="G393" s="237"/>
      <c r="H393" s="239">
        <f t="shared" si="1"/>
        <v>0</v>
      </c>
    </row>
    <row r="394">
      <c r="A394" s="151"/>
      <c r="C394" s="237"/>
      <c r="E394" s="237"/>
      <c r="F394" s="237"/>
      <c r="G394" s="237"/>
      <c r="H394" s="239">
        <f t="shared" si="1"/>
        <v>0</v>
      </c>
    </row>
    <row r="395">
      <c r="A395" s="151"/>
      <c r="C395" s="237"/>
      <c r="E395" s="237"/>
      <c r="F395" s="237"/>
      <c r="G395" s="237"/>
      <c r="H395" s="239">
        <f t="shared" si="1"/>
        <v>0</v>
      </c>
    </row>
    <row r="396">
      <c r="A396" s="151"/>
      <c r="C396" s="237"/>
      <c r="E396" s="237"/>
      <c r="F396" s="237"/>
      <c r="G396" s="237"/>
      <c r="H396" s="239">
        <f t="shared" si="1"/>
        <v>0</v>
      </c>
    </row>
    <row r="397">
      <c r="A397" s="151"/>
      <c r="C397" s="237"/>
      <c r="E397" s="237"/>
      <c r="F397" s="237"/>
      <c r="G397" s="237"/>
      <c r="H397" s="239">
        <f t="shared" si="1"/>
        <v>0</v>
      </c>
    </row>
    <row r="398">
      <c r="A398" s="151"/>
      <c r="C398" s="237"/>
      <c r="E398" s="237"/>
      <c r="F398" s="237"/>
      <c r="G398" s="237"/>
      <c r="H398" s="239">
        <f t="shared" si="1"/>
        <v>0</v>
      </c>
    </row>
    <row r="399">
      <c r="A399" s="151"/>
      <c r="C399" s="237"/>
      <c r="E399" s="237"/>
      <c r="F399" s="237"/>
      <c r="G399" s="237"/>
      <c r="H399" s="239">
        <f t="shared" si="1"/>
        <v>0</v>
      </c>
    </row>
    <row r="400">
      <c r="A400" s="151"/>
      <c r="C400" s="237"/>
      <c r="E400" s="237"/>
      <c r="F400" s="237"/>
      <c r="G400" s="237"/>
      <c r="H400" s="239">
        <f t="shared" si="1"/>
        <v>0</v>
      </c>
    </row>
    <row r="401">
      <c r="A401" s="151"/>
      <c r="C401" s="237"/>
      <c r="E401" s="237"/>
      <c r="F401" s="237"/>
      <c r="G401" s="237"/>
      <c r="H401" s="239">
        <f t="shared" si="1"/>
        <v>0</v>
      </c>
    </row>
    <row r="402">
      <c r="A402" s="151"/>
      <c r="C402" s="237"/>
      <c r="E402" s="237"/>
      <c r="F402" s="237"/>
      <c r="G402" s="237"/>
      <c r="H402" s="239">
        <f t="shared" si="1"/>
        <v>0</v>
      </c>
    </row>
    <row r="403">
      <c r="A403" s="151"/>
      <c r="C403" s="237"/>
      <c r="E403" s="237"/>
      <c r="F403" s="237"/>
      <c r="G403" s="237"/>
      <c r="H403" s="239">
        <f t="shared" si="1"/>
        <v>0</v>
      </c>
    </row>
    <row r="404">
      <c r="A404" s="151"/>
      <c r="C404" s="237"/>
      <c r="E404" s="237"/>
      <c r="F404" s="237"/>
      <c r="G404" s="237"/>
      <c r="H404" s="239">
        <f t="shared" si="1"/>
        <v>0</v>
      </c>
    </row>
    <row r="405">
      <c r="A405" s="151"/>
      <c r="C405" s="237"/>
      <c r="E405" s="237"/>
      <c r="F405" s="237"/>
      <c r="G405" s="237"/>
      <c r="H405" s="239">
        <f t="shared" si="1"/>
        <v>0</v>
      </c>
    </row>
    <row r="406">
      <c r="A406" s="151"/>
      <c r="C406" s="237"/>
      <c r="E406" s="237"/>
      <c r="F406" s="237"/>
      <c r="G406" s="237"/>
      <c r="H406" s="239">
        <f t="shared" si="1"/>
        <v>0</v>
      </c>
    </row>
    <row r="407">
      <c r="A407" s="151"/>
      <c r="C407" s="237"/>
      <c r="E407" s="237"/>
      <c r="F407" s="237"/>
      <c r="G407" s="237"/>
      <c r="H407" s="239">
        <f t="shared" si="1"/>
        <v>0</v>
      </c>
    </row>
    <row r="408">
      <c r="A408" s="151"/>
      <c r="C408" s="237"/>
      <c r="E408" s="237"/>
      <c r="F408" s="237"/>
      <c r="G408" s="237"/>
      <c r="H408" s="239">
        <f t="shared" si="1"/>
        <v>0</v>
      </c>
    </row>
    <row r="409">
      <c r="A409" s="151"/>
      <c r="C409" s="237"/>
      <c r="E409" s="237"/>
      <c r="F409" s="237"/>
      <c r="G409" s="237"/>
      <c r="H409" s="239">
        <f t="shared" si="1"/>
        <v>0</v>
      </c>
    </row>
    <row r="410">
      <c r="A410" s="151"/>
      <c r="C410" s="237"/>
      <c r="E410" s="237"/>
      <c r="F410" s="237"/>
      <c r="G410" s="237"/>
      <c r="H410" s="239">
        <f t="shared" si="1"/>
        <v>0</v>
      </c>
    </row>
    <row r="411">
      <c r="A411" s="151"/>
      <c r="C411" s="237"/>
      <c r="E411" s="237"/>
      <c r="F411" s="237"/>
      <c r="G411" s="237"/>
      <c r="H411" s="239">
        <f t="shared" si="1"/>
        <v>0</v>
      </c>
    </row>
    <row r="412">
      <c r="A412" s="151"/>
      <c r="C412" s="237"/>
      <c r="E412" s="237"/>
      <c r="F412" s="237"/>
      <c r="G412" s="237"/>
      <c r="H412" s="239">
        <f t="shared" si="1"/>
        <v>0</v>
      </c>
    </row>
    <row r="413">
      <c r="A413" s="151"/>
      <c r="C413" s="237"/>
      <c r="E413" s="237"/>
      <c r="F413" s="237"/>
      <c r="G413" s="237"/>
      <c r="H413" s="239">
        <f t="shared" si="1"/>
        <v>0</v>
      </c>
    </row>
    <row r="414">
      <c r="A414" s="151"/>
      <c r="C414" s="237"/>
      <c r="E414" s="237"/>
      <c r="F414" s="237"/>
      <c r="G414" s="237"/>
      <c r="H414" s="239">
        <f t="shared" si="1"/>
        <v>0</v>
      </c>
    </row>
    <row r="415">
      <c r="A415" s="151"/>
      <c r="C415" s="237"/>
      <c r="E415" s="237"/>
      <c r="F415" s="237"/>
      <c r="G415" s="237"/>
      <c r="H415" s="239">
        <f t="shared" si="1"/>
        <v>0</v>
      </c>
    </row>
    <row r="416">
      <c r="A416" s="151"/>
      <c r="C416" s="237"/>
      <c r="E416" s="237"/>
      <c r="F416" s="237"/>
      <c r="G416" s="237"/>
      <c r="H416" s="239">
        <f t="shared" si="1"/>
        <v>0</v>
      </c>
    </row>
    <row r="417">
      <c r="A417" s="151"/>
      <c r="C417" s="237"/>
      <c r="E417" s="237"/>
      <c r="F417" s="237"/>
      <c r="G417" s="237"/>
      <c r="H417" s="239">
        <f t="shared" si="1"/>
        <v>0</v>
      </c>
    </row>
    <row r="418">
      <c r="A418" s="151"/>
      <c r="C418" s="237"/>
      <c r="E418" s="237"/>
      <c r="F418" s="237"/>
      <c r="G418" s="237"/>
      <c r="H418" s="239">
        <f t="shared" si="1"/>
        <v>0</v>
      </c>
    </row>
    <row r="419">
      <c r="A419" s="151"/>
      <c r="C419" s="237"/>
      <c r="E419" s="237"/>
      <c r="F419" s="237"/>
      <c r="G419" s="237"/>
      <c r="H419" s="239">
        <f t="shared" si="1"/>
        <v>0</v>
      </c>
    </row>
    <row r="420">
      <c r="A420" s="151"/>
      <c r="C420" s="237"/>
      <c r="E420" s="237"/>
      <c r="F420" s="237"/>
      <c r="G420" s="237"/>
      <c r="H420" s="239">
        <f t="shared" si="1"/>
        <v>0</v>
      </c>
    </row>
    <row r="421">
      <c r="A421" s="151"/>
      <c r="C421" s="237"/>
      <c r="E421" s="237"/>
      <c r="F421" s="237"/>
      <c r="G421" s="237"/>
      <c r="H421" s="239">
        <f t="shared" si="1"/>
        <v>0</v>
      </c>
    </row>
    <row r="422">
      <c r="A422" s="151"/>
      <c r="C422" s="237"/>
      <c r="E422" s="237"/>
      <c r="F422" s="237"/>
      <c r="G422" s="237"/>
      <c r="H422" s="239">
        <f t="shared" si="1"/>
        <v>0</v>
      </c>
    </row>
    <row r="423">
      <c r="A423" s="151"/>
      <c r="C423" s="237"/>
      <c r="E423" s="237"/>
      <c r="F423" s="237"/>
      <c r="G423" s="237"/>
      <c r="H423" s="239">
        <f t="shared" si="1"/>
        <v>0</v>
      </c>
    </row>
    <row r="424">
      <c r="A424" s="151"/>
      <c r="C424" s="237"/>
      <c r="E424" s="237"/>
      <c r="F424" s="237"/>
      <c r="G424" s="237"/>
      <c r="H424" s="239">
        <f t="shared" si="1"/>
        <v>0</v>
      </c>
    </row>
    <row r="425">
      <c r="A425" s="151"/>
      <c r="C425" s="237"/>
      <c r="E425" s="237"/>
      <c r="F425" s="237"/>
      <c r="G425" s="237"/>
      <c r="H425" s="239">
        <f t="shared" si="1"/>
        <v>0</v>
      </c>
    </row>
    <row r="426">
      <c r="A426" s="151"/>
      <c r="C426" s="237"/>
      <c r="E426" s="237"/>
      <c r="F426" s="237"/>
      <c r="G426" s="237"/>
      <c r="H426" s="239">
        <f t="shared" si="1"/>
        <v>0</v>
      </c>
    </row>
    <row r="427">
      <c r="A427" s="151"/>
      <c r="C427" s="237"/>
      <c r="E427" s="237"/>
      <c r="F427" s="237"/>
      <c r="G427" s="237"/>
      <c r="H427" s="239">
        <f t="shared" si="1"/>
        <v>0</v>
      </c>
    </row>
    <row r="428">
      <c r="A428" s="151"/>
      <c r="C428" s="237"/>
      <c r="E428" s="237"/>
      <c r="F428" s="237"/>
      <c r="G428" s="237"/>
      <c r="H428" s="239">
        <f t="shared" si="1"/>
        <v>0</v>
      </c>
    </row>
    <row r="429">
      <c r="A429" s="151"/>
      <c r="C429" s="237"/>
      <c r="E429" s="237"/>
      <c r="F429" s="237"/>
      <c r="G429" s="237"/>
      <c r="H429" s="239">
        <f t="shared" si="1"/>
        <v>0</v>
      </c>
    </row>
    <row r="430">
      <c r="A430" s="151"/>
      <c r="C430" s="237"/>
      <c r="E430" s="237"/>
      <c r="F430" s="237"/>
      <c r="G430" s="237"/>
      <c r="H430" s="239">
        <f t="shared" si="1"/>
        <v>0</v>
      </c>
    </row>
    <row r="431">
      <c r="A431" s="151"/>
      <c r="C431" s="237"/>
      <c r="E431" s="237"/>
      <c r="F431" s="237"/>
      <c r="G431" s="237"/>
      <c r="H431" s="239">
        <f t="shared" si="1"/>
        <v>0</v>
      </c>
    </row>
    <row r="432">
      <c r="A432" s="151"/>
      <c r="C432" s="237"/>
      <c r="E432" s="237"/>
      <c r="F432" s="237"/>
      <c r="G432" s="237"/>
      <c r="H432" s="239">
        <f t="shared" si="1"/>
        <v>0</v>
      </c>
    </row>
    <row r="433">
      <c r="A433" s="151"/>
      <c r="C433" s="237"/>
      <c r="E433" s="237"/>
      <c r="F433" s="237"/>
      <c r="G433" s="237"/>
      <c r="H433" s="239">
        <f t="shared" si="1"/>
        <v>0</v>
      </c>
    </row>
    <row r="434">
      <c r="A434" s="151"/>
      <c r="C434" s="237"/>
      <c r="E434" s="237"/>
      <c r="F434" s="237"/>
      <c r="G434" s="237"/>
      <c r="H434" s="239">
        <f t="shared" si="1"/>
        <v>0</v>
      </c>
    </row>
    <row r="435">
      <c r="A435" s="151"/>
      <c r="C435" s="237"/>
      <c r="E435" s="237"/>
      <c r="F435" s="237"/>
      <c r="G435" s="237"/>
      <c r="H435" s="239">
        <f t="shared" si="1"/>
        <v>0</v>
      </c>
    </row>
    <row r="436">
      <c r="A436" s="151"/>
      <c r="C436" s="237"/>
      <c r="E436" s="237"/>
      <c r="F436" s="237"/>
      <c r="G436" s="237"/>
      <c r="H436" s="239">
        <f t="shared" si="1"/>
        <v>0</v>
      </c>
    </row>
    <row r="437">
      <c r="A437" s="151"/>
      <c r="C437" s="237"/>
      <c r="E437" s="237"/>
      <c r="F437" s="237"/>
      <c r="G437" s="237"/>
      <c r="H437" s="239">
        <f t="shared" si="1"/>
        <v>0</v>
      </c>
    </row>
    <row r="438">
      <c r="A438" s="151"/>
      <c r="C438" s="237"/>
      <c r="E438" s="237"/>
      <c r="F438" s="237"/>
      <c r="G438" s="237"/>
      <c r="H438" s="239">
        <f t="shared" si="1"/>
        <v>0</v>
      </c>
    </row>
    <row r="439">
      <c r="A439" s="151"/>
      <c r="C439" s="237"/>
      <c r="E439" s="237"/>
      <c r="F439" s="237"/>
      <c r="G439" s="237"/>
      <c r="H439" s="239">
        <f t="shared" si="1"/>
        <v>0</v>
      </c>
    </row>
    <row r="440">
      <c r="A440" s="151"/>
      <c r="C440" s="237"/>
      <c r="E440" s="237"/>
      <c r="F440" s="237"/>
      <c r="G440" s="237"/>
      <c r="H440" s="239">
        <f t="shared" si="1"/>
        <v>0</v>
      </c>
    </row>
    <row r="441">
      <c r="A441" s="151"/>
      <c r="C441" s="237"/>
      <c r="E441" s="237"/>
      <c r="F441" s="237"/>
      <c r="G441" s="237"/>
      <c r="H441" s="239">
        <f t="shared" si="1"/>
        <v>0</v>
      </c>
    </row>
    <row r="442">
      <c r="A442" s="151"/>
      <c r="C442" s="237"/>
      <c r="E442" s="237"/>
      <c r="F442" s="237"/>
      <c r="G442" s="237"/>
      <c r="H442" s="239">
        <f t="shared" si="1"/>
        <v>0</v>
      </c>
    </row>
    <row r="443">
      <c r="A443" s="151"/>
      <c r="C443" s="237"/>
      <c r="E443" s="237"/>
      <c r="F443" s="237"/>
      <c r="G443" s="237"/>
      <c r="H443" s="239">
        <f t="shared" si="1"/>
        <v>0</v>
      </c>
    </row>
    <row r="444">
      <c r="A444" s="151"/>
      <c r="C444" s="237"/>
      <c r="E444" s="237"/>
      <c r="F444" s="237"/>
      <c r="G444" s="237"/>
      <c r="H444" s="239">
        <f t="shared" si="1"/>
        <v>0</v>
      </c>
    </row>
    <row r="445">
      <c r="A445" s="151"/>
      <c r="C445" s="237"/>
      <c r="E445" s="237"/>
      <c r="F445" s="237"/>
      <c r="G445" s="237"/>
      <c r="H445" s="239">
        <f t="shared" si="1"/>
        <v>0</v>
      </c>
    </row>
    <row r="446">
      <c r="A446" s="151"/>
      <c r="C446" s="237"/>
      <c r="E446" s="237"/>
      <c r="F446" s="237"/>
      <c r="G446" s="237"/>
      <c r="H446" s="239">
        <f t="shared" si="1"/>
        <v>0</v>
      </c>
    </row>
    <row r="447">
      <c r="A447" s="151"/>
      <c r="C447" s="237"/>
      <c r="E447" s="237"/>
      <c r="F447" s="237"/>
      <c r="G447" s="237"/>
      <c r="H447" s="239">
        <f t="shared" si="1"/>
        <v>0</v>
      </c>
    </row>
    <row r="448">
      <c r="A448" s="151"/>
      <c r="C448" s="237"/>
      <c r="E448" s="237"/>
      <c r="F448" s="237"/>
      <c r="G448" s="237"/>
      <c r="H448" s="239">
        <f t="shared" si="1"/>
        <v>0</v>
      </c>
    </row>
    <row r="449">
      <c r="A449" s="151"/>
      <c r="C449" s="237"/>
      <c r="E449" s="237"/>
      <c r="F449" s="237"/>
      <c r="G449" s="237"/>
      <c r="H449" s="239">
        <f t="shared" si="1"/>
        <v>0</v>
      </c>
    </row>
    <row r="450">
      <c r="A450" s="151"/>
      <c r="C450" s="237"/>
      <c r="E450" s="237"/>
      <c r="F450" s="237"/>
      <c r="G450" s="237"/>
      <c r="H450" s="239">
        <f t="shared" si="1"/>
        <v>0</v>
      </c>
    </row>
    <row r="451">
      <c r="A451" s="151"/>
      <c r="C451" s="237"/>
      <c r="E451" s="237"/>
      <c r="F451" s="237"/>
      <c r="G451" s="237"/>
      <c r="H451" s="239">
        <f t="shared" si="1"/>
        <v>0</v>
      </c>
    </row>
    <row r="452">
      <c r="A452" s="151"/>
      <c r="C452" s="237"/>
      <c r="E452" s="237"/>
      <c r="F452" s="237"/>
      <c r="G452" s="237"/>
      <c r="H452" s="239">
        <f t="shared" si="1"/>
        <v>0</v>
      </c>
    </row>
    <row r="453">
      <c r="A453" s="151"/>
      <c r="C453" s="237"/>
      <c r="E453" s="237"/>
      <c r="F453" s="237"/>
      <c r="G453" s="237"/>
      <c r="H453" s="239">
        <f t="shared" si="1"/>
        <v>0</v>
      </c>
    </row>
    <row r="454">
      <c r="A454" s="151"/>
      <c r="C454" s="237"/>
      <c r="E454" s="237"/>
      <c r="F454" s="237"/>
      <c r="G454" s="237"/>
      <c r="H454" s="239">
        <f t="shared" si="1"/>
        <v>0</v>
      </c>
    </row>
    <row r="455">
      <c r="A455" s="151"/>
      <c r="C455" s="237"/>
      <c r="E455" s="237"/>
      <c r="F455" s="237"/>
      <c r="G455" s="237"/>
      <c r="H455" s="239">
        <f t="shared" si="1"/>
        <v>0</v>
      </c>
    </row>
    <row r="456">
      <c r="A456" s="151"/>
      <c r="C456" s="237"/>
      <c r="E456" s="237"/>
      <c r="F456" s="237"/>
      <c r="G456" s="237"/>
      <c r="H456" s="239">
        <f t="shared" si="1"/>
        <v>0</v>
      </c>
    </row>
    <row r="457">
      <c r="A457" s="151"/>
      <c r="C457" s="237"/>
      <c r="E457" s="237"/>
      <c r="F457" s="237"/>
      <c r="G457" s="237"/>
      <c r="H457" s="239">
        <f t="shared" si="1"/>
        <v>0</v>
      </c>
    </row>
    <row r="458">
      <c r="A458" s="151"/>
      <c r="C458" s="237"/>
      <c r="E458" s="237"/>
      <c r="F458" s="237"/>
      <c r="G458" s="237"/>
      <c r="H458" s="239">
        <f t="shared" si="1"/>
        <v>0</v>
      </c>
    </row>
    <row r="459">
      <c r="A459" s="151"/>
      <c r="C459" s="237"/>
      <c r="E459" s="237"/>
      <c r="F459" s="237"/>
      <c r="G459" s="237"/>
      <c r="H459" s="239">
        <f t="shared" si="1"/>
        <v>0</v>
      </c>
    </row>
    <row r="460">
      <c r="A460" s="151"/>
      <c r="C460" s="237"/>
      <c r="E460" s="237"/>
      <c r="F460" s="237"/>
      <c r="G460" s="237"/>
      <c r="H460" s="239">
        <f t="shared" si="1"/>
        <v>0</v>
      </c>
    </row>
    <row r="461">
      <c r="A461" s="151"/>
      <c r="C461" s="237"/>
      <c r="E461" s="237"/>
      <c r="F461" s="237"/>
      <c r="G461" s="237"/>
      <c r="H461" s="239">
        <f t="shared" si="1"/>
        <v>0</v>
      </c>
    </row>
    <row r="462">
      <c r="A462" s="151"/>
      <c r="C462" s="237"/>
      <c r="E462" s="237"/>
      <c r="F462" s="237"/>
      <c r="G462" s="237"/>
      <c r="H462" s="239">
        <f t="shared" si="1"/>
        <v>0</v>
      </c>
    </row>
    <row r="463">
      <c r="A463" s="151"/>
      <c r="C463" s="237"/>
      <c r="E463" s="237"/>
      <c r="F463" s="237"/>
      <c r="G463" s="237"/>
      <c r="H463" s="239">
        <f t="shared" si="1"/>
        <v>0</v>
      </c>
    </row>
    <row r="464">
      <c r="A464" s="151"/>
      <c r="C464" s="237"/>
      <c r="E464" s="237"/>
      <c r="F464" s="237"/>
      <c r="G464" s="237"/>
      <c r="H464" s="239">
        <f t="shared" si="1"/>
        <v>0</v>
      </c>
    </row>
    <row r="465">
      <c r="A465" s="151"/>
      <c r="C465" s="237"/>
      <c r="E465" s="237"/>
      <c r="F465" s="237"/>
      <c r="G465" s="237"/>
      <c r="H465" s="239">
        <f t="shared" si="1"/>
        <v>0</v>
      </c>
    </row>
    <row r="466">
      <c r="A466" s="151"/>
      <c r="C466" s="237"/>
      <c r="E466" s="237"/>
      <c r="F466" s="237"/>
      <c r="G466" s="237"/>
      <c r="H466" s="239">
        <f t="shared" si="1"/>
        <v>0</v>
      </c>
    </row>
    <row r="467">
      <c r="A467" s="151"/>
      <c r="C467" s="237"/>
      <c r="E467" s="237"/>
      <c r="F467" s="237"/>
      <c r="G467" s="237"/>
      <c r="H467" s="239">
        <f t="shared" si="1"/>
        <v>0</v>
      </c>
    </row>
    <row r="468">
      <c r="A468" s="151"/>
      <c r="C468" s="237"/>
      <c r="E468" s="237"/>
      <c r="F468" s="237"/>
      <c r="G468" s="237"/>
      <c r="H468" s="239">
        <f t="shared" si="1"/>
        <v>0</v>
      </c>
    </row>
    <row r="469">
      <c r="A469" s="151"/>
      <c r="C469" s="237"/>
      <c r="E469" s="237"/>
      <c r="F469" s="237"/>
      <c r="G469" s="237"/>
      <c r="H469" s="239">
        <f t="shared" si="1"/>
        <v>0</v>
      </c>
    </row>
    <row r="470">
      <c r="A470" s="151"/>
      <c r="C470" s="237"/>
      <c r="E470" s="237"/>
      <c r="F470" s="237"/>
      <c r="G470" s="237"/>
      <c r="H470" s="239">
        <f t="shared" si="1"/>
        <v>0</v>
      </c>
    </row>
    <row r="471">
      <c r="A471" s="151"/>
      <c r="C471" s="237"/>
      <c r="E471" s="237"/>
      <c r="F471" s="237"/>
      <c r="G471" s="237"/>
      <c r="H471" s="239">
        <f t="shared" si="1"/>
        <v>0</v>
      </c>
    </row>
    <row r="472">
      <c r="A472" s="151"/>
      <c r="C472" s="237"/>
      <c r="E472" s="237"/>
      <c r="F472" s="237"/>
      <c r="G472" s="237"/>
      <c r="H472" s="239">
        <f t="shared" si="1"/>
        <v>0</v>
      </c>
    </row>
    <row r="473">
      <c r="A473" s="151"/>
      <c r="C473" s="237"/>
      <c r="E473" s="237"/>
      <c r="F473" s="237"/>
      <c r="G473" s="237"/>
      <c r="H473" s="239">
        <f t="shared" si="1"/>
        <v>0</v>
      </c>
    </row>
    <row r="474">
      <c r="A474" s="151"/>
      <c r="C474" s="237"/>
      <c r="E474" s="237"/>
      <c r="F474" s="237"/>
      <c r="G474" s="237"/>
      <c r="H474" s="239">
        <f t="shared" si="1"/>
        <v>0</v>
      </c>
    </row>
    <row r="475">
      <c r="A475" s="151"/>
      <c r="C475" s="237"/>
      <c r="E475" s="237"/>
      <c r="F475" s="237"/>
      <c r="G475" s="237"/>
      <c r="H475" s="239">
        <f t="shared" si="1"/>
        <v>0</v>
      </c>
    </row>
    <row r="476">
      <c r="A476" s="151"/>
      <c r="C476" s="237"/>
      <c r="E476" s="237"/>
      <c r="F476" s="237"/>
      <c r="G476" s="237"/>
      <c r="H476" s="239">
        <f t="shared" si="1"/>
        <v>0</v>
      </c>
    </row>
    <row r="477">
      <c r="A477" s="151"/>
      <c r="C477" s="237"/>
      <c r="E477" s="237"/>
      <c r="F477" s="237"/>
      <c r="G477" s="237"/>
      <c r="H477" s="239">
        <f t="shared" si="1"/>
        <v>0</v>
      </c>
    </row>
    <row r="478">
      <c r="A478" s="151"/>
      <c r="C478" s="237"/>
      <c r="E478" s="237"/>
      <c r="F478" s="237"/>
      <c r="G478" s="237"/>
      <c r="H478" s="239">
        <f t="shared" si="1"/>
        <v>0</v>
      </c>
    </row>
    <row r="479">
      <c r="A479" s="151"/>
      <c r="C479" s="237"/>
      <c r="E479" s="237"/>
      <c r="F479" s="237"/>
      <c r="G479" s="237"/>
      <c r="H479" s="239">
        <f t="shared" si="1"/>
        <v>0</v>
      </c>
    </row>
    <row r="480">
      <c r="A480" s="151"/>
      <c r="C480" s="237"/>
      <c r="E480" s="237"/>
      <c r="F480" s="237"/>
      <c r="G480" s="237"/>
      <c r="H480" s="239">
        <f t="shared" si="1"/>
        <v>0</v>
      </c>
    </row>
    <row r="481">
      <c r="A481" s="151"/>
      <c r="C481" s="237"/>
      <c r="E481" s="237"/>
      <c r="F481" s="237"/>
      <c r="G481" s="237"/>
      <c r="H481" s="239">
        <f t="shared" si="1"/>
        <v>0</v>
      </c>
    </row>
    <row r="482">
      <c r="A482" s="151"/>
      <c r="C482" s="237"/>
      <c r="E482" s="237"/>
      <c r="F482" s="237"/>
      <c r="G482" s="237"/>
      <c r="H482" s="239">
        <f t="shared" si="1"/>
        <v>0</v>
      </c>
    </row>
    <row r="483">
      <c r="A483" s="151"/>
      <c r="C483" s="237"/>
      <c r="E483" s="237"/>
      <c r="F483" s="237"/>
      <c r="G483" s="237"/>
      <c r="H483" s="239">
        <f t="shared" si="1"/>
        <v>0</v>
      </c>
    </row>
    <row r="484">
      <c r="A484" s="151"/>
      <c r="C484" s="237"/>
      <c r="E484" s="237"/>
      <c r="F484" s="237"/>
      <c r="G484" s="237"/>
      <c r="H484" s="239">
        <f t="shared" si="1"/>
        <v>0</v>
      </c>
    </row>
    <row r="485">
      <c r="A485" s="151"/>
      <c r="C485" s="237"/>
      <c r="E485" s="237"/>
      <c r="F485" s="237"/>
      <c r="G485" s="237"/>
      <c r="H485" s="239">
        <f t="shared" si="1"/>
        <v>0</v>
      </c>
    </row>
    <row r="486">
      <c r="A486" s="151"/>
      <c r="C486" s="237"/>
      <c r="E486" s="237"/>
      <c r="F486" s="237"/>
      <c r="G486" s="237"/>
      <c r="H486" s="239">
        <f t="shared" si="1"/>
        <v>0</v>
      </c>
    </row>
    <row r="487">
      <c r="A487" s="151"/>
      <c r="C487" s="237"/>
      <c r="E487" s="237"/>
      <c r="F487" s="237"/>
      <c r="G487" s="237"/>
      <c r="H487" s="239">
        <f t="shared" si="1"/>
        <v>0</v>
      </c>
    </row>
    <row r="488">
      <c r="A488" s="151"/>
      <c r="C488" s="237"/>
      <c r="E488" s="237"/>
      <c r="F488" s="237"/>
      <c r="G488" s="237"/>
      <c r="H488" s="239">
        <f t="shared" si="1"/>
        <v>0</v>
      </c>
    </row>
    <row r="489">
      <c r="A489" s="151"/>
      <c r="C489" s="237"/>
      <c r="E489" s="237"/>
      <c r="F489" s="237"/>
      <c r="G489" s="237"/>
      <c r="H489" s="239">
        <f t="shared" si="1"/>
        <v>0</v>
      </c>
    </row>
    <row r="490">
      <c r="A490" s="151"/>
      <c r="C490" s="237"/>
      <c r="E490" s="237"/>
      <c r="F490" s="237"/>
      <c r="G490" s="237"/>
      <c r="H490" s="239">
        <f t="shared" si="1"/>
        <v>0</v>
      </c>
    </row>
    <row r="491">
      <c r="A491" s="151"/>
      <c r="C491" s="237"/>
      <c r="E491" s="237"/>
      <c r="F491" s="237"/>
      <c r="G491" s="237"/>
      <c r="H491" s="239">
        <f t="shared" si="1"/>
        <v>0</v>
      </c>
    </row>
    <row r="492">
      <c r="A492" s="151"/>
      <c r="C492" s="237"/>
      <c r="E492" s="237"/>
      <c r="F492" s="237"/>
      <c r="G492" s="237"/>
      <c r="H492" s="239">
        <f t="shared" si="1"/>
        <v>0</v>
      </c>
    </row>
    <row r="493">
      <c r="A493" s="151"/>
      <c r="C493" s="237"/>
      <c r="E493" s="237"/>
      <c r="F493" s="237"/>
      <c r="G493" s="237"/>
      <c r="H493" s="239">
        <f t="shared" si="1"/>
        <v>0</v>
      </c>
    </row>
    <row r="494">
      <c r="A494" s="151"/>
      <c r="C494" s="237"/>
      <c r="E494" s="237"/>
      <c r="F494" s="237"/>
      <c r="G494" s="237"/>
      <c r="H494" s="239">
        <f t="shared" si="1"/>
        <v>0</v>
      </c>
    </row>
    <row r="495">
      <c r="A495" s="151"/>
      <c r="C495" s="237"/>
      <c r="E495" s="237"/>
      <c r="F495" s="237"/>
      <c r="G495" s="237"/>
      <c r="H495" s="239">
        <f t="shared" si="1"/>
        <v>0</v>
      </c>
    </row>
    <row r="496">
      <c r="A496" s="151"/>
      <c r="C496" s="237"/>
      <c r="E496" s="237"/>
      <c r="F496" s="237"/>
      <c r="G496" s="237"/>
      <c r="H496" s="239">
        <f t="shared" si="1"/>
        <v>0</v>
      </c>
    </row>
    <row r="497">
      <c r="A497" s="151"/>
      <c r="C497" s="237"/>
      <c r="E497" s="237"/>
      <c r="F497" s="237"/>
      <c r="G497" s="237"/>
      <c r="H497" s="239">
        <f t="shared" si="1"/>
        <v>0</v>
      </c>
    </row>
    <row r="498">
      <c r="A498" s="151"/>
      <c r="C498" s="237"/>
      <c r="E498" s="237"/>
      <c r="F498" s="237"/>
      <c r="G498" s="237"/>
      <c r="H498" s="239">
        <f t="shared" si="1"/>
        <v>0</v>
      </c>
    </row>
    <row r="499">
      <c r="A499" s="151"/>
      <c r="C499" s="237"/>
      <c r="E499" s="237"/>
      <c r="F499" s="237"/>
      <c r="G499" s="237"/>
      <c r="H499" s="239">
        <f t="shared" si="1"/>
        <v>0</v>
      </c>
    </row>
    <row r="500">
      <c r="A500" s="151"/>
      <c r="C500" s="237"/>
      <c r="E500" s="237"/>
      <c r="F500" s="237"/>
      <c r="G500" s="237"/>
      <c r="H500" s="239">
        <f t="shared" si="1"/>
        <v>0</v>
      </c>
    </row>
    <row r="501">
      <c r="A501" s="151"/>
      <c r="C501" s="237"/>
      <c r="E501" s="237"/>
      <c r="F501" s="237"/>
      <c r="G501" s="237"/>
      <c r="H501" s="239">
        <f t="shared" si="1"/>
        <v>0</v>
      </c>
    </row>
    <row r="502">
      <c r="A502" s="151"/>
      <c r="C502" s="237"/>
      <c r="E502" s="237"/>
      <c r="F502" s="237"/>
      <c r="G502" s="237"/>
      <c r="H502" s="239">
        <f t="shared" si="1"/>
        <v>0</v>
      </c>
    </row>
    <row r="503">
      <c r="A503" s="151"/>
      <c r="C503" s="237"/>
      <c r="E503" s="237"/>
      <c r="F503" s="237"/>
      <c r="G503" s="237"/>
      <c r="H503" s="239">
        <f t="shared" si="1"/>
        <v>0</v>
      </c>
    </row>
    <row r="504">
      <c r="A504" s="151"/>
      <c r="C504" s="237"/>
      <c r="E504" s="237"/>
      <c r="F504" s="237"/>
      <c r="G504" s="237"/>
      <c r="H504" s="239">
        <f t="shared" si="1"/>
        <v>0</v>
      </c>
    </row>
    <row r="505">
      <c r="A505" s="151"/>
      <c r="C505" s="237"/>
      <c r="E505" s="237"/>
      <c r="F505" s="237"/>
      <c r="G505" s="237"/>
      <c r="H505" s="239">
        <f t="shared" si="1"/>
        <v>0</v>
      </c>
    </row>
    <row r="506">
      <c r="A506" s="151"/>
      <c r="C506" s="237"/>
      <c r="E506" s="237"/>
      <c r="F506" s="237"/>
      <c r="G506" s="237"/>
      <c r="H506" s="239">
        <f t="shared" si="1"/>
        <v>0</v>
      </c>
    </row>
    <row r="507">
      <c r="A507" s="151"/>
      <c r="C507" s="237"/>
      <c r="E507" s="237"/>
      <c r="F507" s="237"/>
      <c r="G507" s="237"/>
      <c r="H507" s="239">
        <f t="shared" si="1"/>
        <v>0</v>
      </c>
    </row>
    <row r="508">
      <c r="A508" s="151"/>
      <c r="C508" s="237"/>
      <c r="E508" s="237"/>
      <c r="F508" s="237"/>
      <c r="G508" s="237"/>
      <c r="H508" s="239">
        <f t="shared" si="1"/>
        <v>0</v>
      </c>
    </row>
    <row r="509">
      <c r="A509" s="151"/>
      <c r="C509" s="237"/>
      <c r="E509" s="237"/>
      <c r="F509" s="237"/>
      <c r="G509" s="237"/>
      <c r="H509" s="239">
        <f t="shared" si="1"/>
        <v>0</v>
      </c>
    </row>
    <row r="510">
      <c r="A510" s="151"/>
      <c r="C510" s="237"/>
      <c r="E510" s="237"/>
      <c r="F510" s="237"/>
      <c r="G510" s="237"/>
      <c r="H510" s="239">
        <f t="shared" si="1"/>
        <v>0</v>
      </c>
    </row>
    <row r="511">
      <c r="A511" s="151"/>
      <c r="C511" s="237"/>
      <c r="E511" s="237"/>
      <c r="F511" s="237"/>
      <c r="G511" s="237"/>
      <c r="H511" s="239">
        <f t="shared" si="1"/>
        <v>0</v>
      </c>
    </row>
    <row r="512">
      <c r="A512" s="151"/>
      <c r="C512" s="237"/>
      <c r="E512" s="237"/>
      <c r="F512" s="237"/>
      <c r="G512" s="237"/>
      <c r="H512" s="239">
        <f t="shared" si="1"/>
        <v>0</v>
      </c>
    </row>
    <row r="513">
      <c r="A513" s="151"/>
      <c r="C513" s="237"/>
      <c r="E513" s="237"/>
      <c r="F513" s="237"/>
      <c r="G513" s="237"/>
      <c r="H513" s="239">
        <f t="shared" si="1"/>
        <v>0</v>
      </c>
    </row>
    <row r="514">
      <c r="A514" s="151"/>
      <c r="C514" s="237"/>
      <c r="E514" s="237"/>
      <c r="F514" s="237"/>
      <c r="G514" s="237"/>
      <c r="H514" s="239">
        <f t="shared" si="1"/>
        <v>0</v>
      </c>
    </row>
    <row r="515">
      <c r="A515" s="151"/>
      <c r="C515" s="237"/>
      <c r="E515" s="237"/>
      <c r="F515" s="237"/>
      <c r="G515" s="237"/>
      <c r="H515" s="239">
        <f t="shared" si="1"/>
        <v>0</v>
      </c>
    </row>
    <row r="516">
      <c r="A516" s="151"/>
      <c r="C516" s="237"/>
      <c r="E516" s="237"/>
      <c r="F516" s="237"/>
      <c r="G516" s="237"/>
      <c r="H516" s="239">
        <f t="shared" si="1"/>
        <v>0</v>
      </c>
    </row>
    <row r="517">
      <c r="A517" s="151"/>
      <c r="C517" s="237"/>
      <c r="E517" s="237"/>
      <c r="F517" s="237"/>
      <c r="G517" s="237"/>
      <c r="H517" s="239">
        <f t="shared" si="1"/>
        <v>0</v>
      </c>
    </row>
    <row r="518">
      <c r="A518" s="151"/>
      <c r="C518" s="237"/>
      <c r="E518" s="237"/>
      <c r="F518" s="237"/>
      <c r="G518" s="237"/>
      <c r="H518" s="239">
        <f t="shared" si="1"/>
        <v>0</v>
      </c>
    </row>
    <row r="519">
      <c r="A519" s="151"/>
      <c r="C519" s="237"/>
      <c r="E519" s="237"/>
      <c r="F519" s="237"/>
      <c r="G519" s="237"/>
      <c r="H519" s="239">
        <f t="shared" si="1"/>
        <v>0</v>
      </c>
    </row>
    <row r="520">
      <c r="A520" s="151"/>
      <c r="C520" s="237"/>
      <c r="E520" s="237"/>
      <c r="F520" s="237"/>
      <c r="G520" s="237"/>
      <c r="H520" s="239">
        <f t="shared" si="1"/>
        <v>0</v>
      </c>
    </row>
    <row r="521">
      <c r="A521" s="151"/>
      <c r="C521" s="237"/>
      <c r="E521" s="237"/>
      <c r="F521" s="237"/>
      <c r="G521" s="237"/>
      <c r="H521" s="239">
        <f t="shared" si="1"/>
        <v>0</v>
      </c>
    </row>
    <row r="522">
      <c r="A522" s="151"/>
      <c r="C522" s="237"/>
      <c r="E522" s="237"/>
      <c r="F522" s="237"/>
      <c r="G522" s="237"/>
      <c r="H522" s="239">
        <f t="shared" si="1"/>
        <v>0</v>
      </c>
    </row>
    <row r="523">
      <c r="A523" s="151"/>
      <c r="C523" s="237"/>
      <c r="E523" s="237"/>
      <c r="F523" s="237"/>
      <c r="G523" s="237"/>
      <c r="H523" s="239">
        <f t="shared" si="1"/>
        <v>0</v>
      </c>
    </row>
    <row r="524">
      <c r="A524" s="151"/>
      <c r="C524" s="237"/>
      <c r="E524" s="237"/>
      <c r="F524" s="237"/>
      <c r="G524" s="237"/>
      <c r="H524" s="239">
        <f t="shared" si="1"/>
        <v>0</v>
      </c>
    </row>
    <row r="525">
      <c r="A525" s="151"/>
      <c r="C525" s="237"/>
      <c r="E525" s="237"/>
      <c r="F525" s="237"/>
      <c r="G525" s="237"/>
      <c r="H525" s="239">
        <f t="shared" si="1"/>
        <v>0</v>
      </c>
    </row>
    <row r="526">
      <c r="A526" s="151"/>
      <c r="C526" s="237"/>
      <c r="E526" s="237"/>
      <c r="F526" s="237"/>
      <c r="G526" s="237"/>
      <c r="H526" s="239">
        <f t="shared" si="1"/>
        <v>0</v>
      </c>
    </row>
    <row r="527">
      <c r="A527" s="151"/>
      <c r="C527" s="237"/>
      <c r="E527" s="237"/>
      <c r="F527" s="237"/>
      <c r="G527" s="237"/>
      <c r="H527" s="239">
        <f t="shared" si="1"/>
        <v>0</v>
      </c>
    </row>
    <row r="528">
      <c r="A528" s="151"/>
      <c r="C528" s="237"/>
      <c r="E528" s="237"/>
      <c r="F528" s="237"/>
      <c r="G528" s="237"/>
      <c r="H528" s="239">
        <f t="shared" si="1"/>
        <v>0</v>
      </c>
    </row>
    <row r="529">
      <c r="A529" s="151"/>
      <c r="C529" s="237"/>
      <c r="E529" s="237"/>
      <c r="F529" s="237"/>
      <c r="G529" s="237"/>
      <c r="H529" s="239">
        <f t="shared" si="1"/>
        <v>0</v>
      </c>
    </row>
    <row r="530">
      <c r="A530" s="151"/>
      <c r="C530" s="237"/>
      <c r="E530" s="237"/>
      <c r="F530" s="237"/>
      <c r="G530" s="237"/>
      <c r="H530" s="239">
        <f t="shared" si="1"/>
        <v>0</v>
      </c>
    </row>
    <row r="531">
      <c r="A531" s="151"/>
      <c r="C531" s="237"/>
      <c r="E531" s="237"/>
      <c r="F531" s="237"/>
      <c r="G531" s="237"/>
      <c r="H531" s="239">
        <f t="shared" si="1"/>
        <v>0</v>
      </c>
    </row>
    <row r="532">
      <c r="A532" s="151"/>
      <c r="C532" s="237"/>
      <c r="E532" s="237"/>
      <c r="F532" s="237"/>
      <c r="G532" s="237"/>
      <c r="H532" s="239">
        <f t="shared" si="1"/>
        <v>0</v>
      </c>
    </row>
    <row r="533">
      <c r="A533" s="151"/>
      <c r="C533" s="237"/>
      <c r="E533" s="237"/>
      <c r="F533" s="237"/>
      <c r="G533" s="237"/>
      <c r="H533" s="239">
        <f t="shared" si="1"/>
        <v>0</v>
      </c>
    </row>
    <row r="534">
      <c r="A534" s="151"/>
      <c r="C534" s="237"/>
      <c r="E534" s="237"/>
      <c r="F534" s="237"/>
      <c r="G534" s="237"/>
      <c r="H534" s="239">
        <f t="shared" si="1"/>
        <v>0</v>
      </c>
    </row>
    <row r="535">
      <c r="A535" s="151"/>
      <c r="C535" s="237"/>
      <c r="E535" s="237"/>
      <c r="F535" s="237"/>
      <c r="G535" s="237"/>
      <c r="H535" s="239">
        <f t="shared" si="1"/>
        <v>0</v>
      </c>
    </row>
    <row r="536">
      <c r="A536" s="151"/>
      <c r="C536" s="237"/>
      <c r="E536" s="237"/>
      <c r="F536" s="237"/>
      <c r="G536" s="237"/>
      <c r="H536" s="239">
        <f t="shared" si="1"/>
        <v>0</v>
      </c>
    </row>
    <row r="537">
      <c r="A537" s="151"/>
      <c r="C537" s="237"/>
      <c r="E537" s="237"/>
      <c r="F537" s="237"/>
      <c r="G537" s="237"/>
      <c r="H537" s="239">
        <f t="shared" si="1"/>
        <v>0</v>
      </c>
    </row>
    <row r="538">
      <c r="A538" s="151"/>
      <c r="C538" s="237"/>
      <c r="E538" s="237"/>
      <c r="F538" s="237"/>
      <c r="G538" s="237"/>
      <c r="H538" s="239">
        <f t="shared" si="1"/>
        <v>0</v>
      </c>
    </row>
    <row r="539">
      <c r="A539" s="151"/>
      <c r="C539" s="237"/>
      <c r="E539" s="237"/>
      <c r="F539" s="237"/>
      <c r="G539" s="237"/>
      <c r="H539" s="239">
        <f t="shared" si="1"/>
        <v>0</v>
      </c>
    </row>
    <row r="540">
      <c r="A540" s="151"/>
      <c r="C540" s="237"/>
      <c r="E540" s="237"/>
      <c r="F540" s="237"/>
      <c r="G540" s="237"/>
      <c r="H540" s="239">
        <f t="shared" si="1"/>
        <v>0</v>
      </c>
    </row>
    <row r="541">
      <c r="A541" s="151"/>
      <c r="C541" s="237"/>
      <c r="E541" s="237"/>
      <c r="F541" s="237"/>
      <c r="G541" s="237"/>
      <c r="H541" s="239">
        <f t="shared" si="1"/>
        <v>0</v>
      </c>
    </row>
    <row r="542">
      <c r="A542" s="151"/>
      <c r="C542" s="237"/>
      <c r="E542" s="237"/>
      <c r="F542" s="237"/>
      <c r="G542" s="237"/>
      <c r="H542" s="239">
        <f t="shared" si="1"/>
        <v>0</v>
      </c>
    </row>
    <row r="543">
      <c r="A543" s="151"/>
      <c r="C543" s="237"/>
      <c r="E543" s="237"/>
      <c r="F543" s="237"/>
      <c r="G543" s="237"/>
      <c r="H543" s="239">
        <f t="shared" si="1"/>
        <v>0</v>
      </c>
    </row>
    <row r="544">
      <c r="A544" s="151"/>
      <c r="C544" s="237"/>
      <c r="E544" s="237"/>
      <c r="F544" s="237"/>
      <c r="G544" s="237"/>
      <c r="H544" s="239">
        <f t="shared" si="1"/>
        <v>0</v>
      </c>
    </row>
    <row r="545">
      <c r="A545" s="151"/>
      <c r="C545" s="237"/>
      <c r="E545" s="237"/>
      <c r="F545" s="237"/>
      <c r="G545" s="237"/>
      <c r="H545" s="239">
        <f t="shared" si="1"/>
        <v>0</v>
      </c>
    </row>
    <row r="546">
      <c r="A546" s="151"/>
      <c r="C546" s="237"/>
      <c r="E546" s="237"/>
      <c r="F546" s="237"/>
      <c r="G546" s="237"/>
      <c r="H546" s="239">
        <f t="shared" si="1"/>
        <v>0</v>
      </c>
    </row>
    <row r="547">
      <c r="A547" s="151"/>
      <c r="C547" s="237"/>
      <c r="E547" s="237"/>
      <c r="F547" s="237"/>
      <c r="G547" s="237"/>
      <c r="H547" s="239">
        <f t="shared" si="1"/>
        <v>0</v>
      </c>
    </row>
    <row r="548">
      <c r="A548" s="151"/>
      <c r="C548" s="237"/>
      <c r="E548" s="237"/>
      <c r="F548" s="237"/>
      <c r="G548" s="237"/>
      <c r="H548" s="239">
        <f t="shared" si="1"/>
        <v>0</v>
      </c>
    </row>
    <row r="549">
      <c r="A549" s="151"/>
      <c r="C549" s="237"/>
      <c r="E549" s="237"/>
      <c r="F549" s="237"/>
      <c r="G549" s="237"/>
      <c r="H549" s="239">
        <f t="shared" si="1"/>
        <v>0</v>
      </c>
    </row>
    <row r="550">
      <c r="A550" s="151"/>
      <c r="C550" s="237"/>
      <c r="E550" s="237"/>
      <c r="F550" s="237"/>
      <c r="G550" s="237"/>
      <c r="H550" s="239">
        <f t="shared" si="1"/>
        <v>0</v>
      </c>
    </row>
    <row r="551">
      <c r="A551" s="151"/>
      <c r="C551" s="237"/>
      <c r="E551" s="237"/>
      <c r="F551" s="237"/>
      <c r="G551" s="237"/>
      <c r="H551" s="239">
        <f t="shared" si="1"/>
        <v>0</v>
      </c>
    </row>
    <row r="552">
      <c r="A552" s="151"/>
      <c r="C552" s="237"/>
      <c r="E552" s="237"/>
      <c r="F552" s="237"/>
      <c r="G552" s="237"/>
      <c r="H552" s="239">
        <f t="shared" si="1"/>
        <v>0</v>
      </c>
    </row>
    <row r="553">
      <c r="A553" s="151"/>
      <c r="C553" s="237"/>
      <c r="E553" s="237"/>
      <c r="F553" s="237"/>
      <c r="G553" s="237"/>
      <c r="H553" s="239">
        <f t="shared" si="1"/>
        <v>0</v>
      </c>
    </row>
    <row r="554">
      <c r="A554" s="151"/>
      <c r="C554" s="237"/>
      <c r="E554" s="237"/>
      <c r="F554" s="237"/>
      <c r="G554" s="237"/>
      <c r="H554" s="239">
        <f t="shared" si="1"/>
        <v>0</v>
      </c>
    </row>
    <row r="555">
      <c r="A555" s="151"/>
      <c r="C555" s="237"/>
      <c r="E555" s="237"/>
      <c r="F555" s="237"/>
      <c r="G555" s="237"/>
      <c r="H555" s="239">
        <f t="shared" si="1"/>
        <v>0</v>
      </c>
    </row>
    <row r="556">
      <c r="A556" s="151"/>
      <c r="C556" s="237"/>
      <c r="E556" s="237"/>
      <c r="F556" s="237"/>
      <c r="G556" s="237"/>
      <c r="H556" s="239">
        <f t="shared" si="1"/>
        <v>0</v>
      </c>
    </row>
    <row r="557">
      <c r="A557" s="151"/>
      <c r="C557" s="237"/>
      <c r="E557" s="237"/>
      <c r="F557" s="237"/>
      <c r="G557" s="237"/>
      <c r="H557" s="239">
        <f t="shared" si="1"/>
        <v>0</v>
      </c>
    </row>
    <row r="558">
      <c r="A558" s="151"/>
      <c r="C558" s="237"/>
      <c r="E558" s="237"/>
      <c r="F558" s="237"/>
      <c r="G558" s="237"/>
      <c r="H558" s="239">
        <f t="shared" si="1"/>
        <v>0</v>
      </c>
    </row>
    <row r="559">
      <c r="A559" s="151"/>
      <c r="C559" s="237"/>
      <c r="E559" s="237"/>
      <c r="F559" s="237"/>
      <c r="G559" s="237"/>
      <c r="H559" s="239">
        <f t="shared" si="1"/>
        <v>0</v>
      </c>
    </row>
    <row r="560">
      <c r="A560" s="151"/>
      <c r="C560" s="237"/>
      <c r="E560" s="237"/>
      <c r="F560" s="237"/>
      <c r="G560" s="237"/>
      <c r="H560" s="239">
        <f t="shared" si="1"/>
        <v>0</v>
      </c>
    </row>
    <row r="561">
      <c r="A561" s="151"/>
      <c r="C561" s="237"/>
      <c r="E561" s="237"/>
      <c r="F561" s="237"/>
      <c r="G561" s="237"/>
      <c r="H561" s="239">
        <f t="shared" si="1"/>
        <v>0</v>
      </c>
    </row>
    <row r="562">
      <c r="A562" s="151"/>
      <c r="C562" s="237"/>
      <c r="E562" s="237"/>
      <c r="F562" s="237"/>
      <c r="G562" s="237"/>
      <c r="H562" s="239">
        <f t="shared" si="1"/>
        <v>0</v>
      </c>
    </row>
    <row r="563">
      <c r="A563" s="151"/>
      <c r="C563" s="237"/>
      <c r="E563" s="237"/>
      <c r="F563" s="237"/>
      <c r="G563" s="237"/>
      <c r="H563" s="239">
        <f t="shared" si="1"/>
        <v>0</v>
      </c>
    </row>
    <row r="564">
      <c r="A564" s="151"/>
      <c r="C564" s="237"/>
      <c r="E564" s="237"/>
      <c r="F564" s="237"/>
      <c r="G564" s="237"/>
      <c r="H564" s="239">
        <f t="shared" si="1"/>
        <v>0</v>
      </c>
    </row>
    <row r="565">
      <c r="A565" s="151"/>
      <c r="C565" s="237"/>
      <c r="E565" s="237"/>
      <c r="F565" s="237"/>
      <c r="G565" s="237"/>
      <c r="H565" s="239">
        <f t="shared" si="1"/>
        <v>0</v>
      </c>
    </row>
    <row r="566">
      <c r="A566" s="151"/>
      <c r="C566" s="237"/>
      <c r="E566" s="237"/>
      <c r="F566" s="237"/>
      <c r="G566" s="237"/>
      <c r="H566" s="239">
        <f t="shared" si="1"/>
        <v>0</v>
      </c>
    </row>
    <row r="567">
      <c r="A567" s="151"/>
      <c r="C567" s="237"/>
      <c r="E567" s="237"/>
      <c r="F567" s="237"/>
      <c r="G567" s="237"/>
      <c r="H567" s="239">
        <f t="shared" si="1"/>
        <v>0</v>
      </c>
    </row>
    <row r="568">
      <c r="A568" s="151"/>
      <c r="C568" s="237"/>
      <c r="E568" s="237"/>
      <c r="F568" s="237"/>
      <c r="G568" s="237"/>
      <c r="H568" s="239">
        <f t="shared" si="1"/>
        <v>0</v>
      </c>
    </row>
    <row r="569">
      <c r="A569" s="151"/>
      <c r="C569" s="237"/>
      <c r="E569" s="237"/>
      <c r="F569" s="237"/>
      <c r="G569" s="237"/>
      <c r="H569" s="239">
        <f t="shared" si="1"/>
        <v>0</v>
      </c>
    </row>
    <row r="570">
      <c r="A570" s="151"/>
      <c r="C570" s="237"/>
      <c r="E570" s="237"/>
      <c r="F570" s="237"/>
      <c r="G570" s="237"/>
      <c r="H570" s="239">
        <f t="shared" si="1"/>
        <v>0</v>
      </c>
    </row>
    <row r="571">
      <c r="A571" s="151"/>
      <c r="C571" s="237"/>
      <c r="E571" s="237"/>
      <c r="F571" s="237"/>
      <c r="G571" s="237"/>
      <c r="H571" s="239">
        <f t="shared" si="1"/>
        <v>0</v>
      </c>
    </row>
    <row r="572">
      <c r="A572" s="151"/>
      <c r="C572" s="237"/>
      <c r="E572" s="237"/>
      <c r="F572" s="237"/>
      <c r="G572" s="237"/>
      <c r="H572" s="239">
        <f t="shared" si="1"/>
        <v>0</v>
      </c>
    </row>
    <row r="573">
      <c r="A573" s="151"/>
      <c r="C573" s="237"/>
      <c r="E573" s="237"/>
      <c r="F573" s="237"/>
      <c r="G573" s="237"/>
      <c r="H573" s="239">
        <f t="shared" si="1"/>
        <v>0</v>
      </c>
    </row>
    <row r="574">
      <c r="A574" s="151"/>
      <c r="C574" s="237"/>
      <c r="E574" s="237"/>
      <c r="F574" s="237"/>
      <c r="G574" s="237"/>
      <c r="H574" s="239">
        <f t="shared" si="1"/>
        <v>0</v>
      </c>
    </row>
    <row r="575">
      <c r="A575" s="151"/>
      <c r="C575" s="237"/>
      <c r="E575" s="237"/>
      <c r="F575" s="237"/>
      <c r="G575" s="237"/>
      <c r="H575" s="239">
        <f t="shared" si="1"/>
        <v>0</v>
      </c>
    </row>
    <row r="576">
      <c r="A576" s="151"/>
      <c r="C576" s="237"/>
      <c r="E576" s="237"/>
      <c r="F576" s="237"/>
      <c r="G576" s="237"/>
      <c r="H576" s="239">
        <f t="shared" si="1"/>
        <v>0</v>
      </c>
    </row>
    <row r="577">
      <c r="A577" s="151"/>
      <c r="C577" s="237"/>
      <c r="E577" s="237"/>
      <c r="F577" s="237"/>
      <c r="G577" s="237"/>
      <c r="H577" s="239">
        <f t="shared" si="1"/>
        <v>0</v>
      </c>
    </row>
    <row r="578">
      <c r="A578" s="151"/>
      <c r="C578" s="237"/>
      <c r="E578" s="237"/>
      <c r="F578" s="237"/>
      <c r="G578" s="237"/>
      <c r="H578" s="239">
        <f t="shared" si="1"/>
        <v>0</v>
      </c>
    </row>
    <row r="579">
      <c r="A579" s="151"/>
      <c r="C579" s="237"/>
      <c r="E579" s="237"/>
      <c r="F579" s="237"/>
      <c r="G579" s="237"/>
      <c r="H579" s="239">
        <f t="shared" si="1"/>
        <v>0</v>
      </c>
    </row>
    <row r="580">
      <c r="A580" s="151"/>
      <c r="C580" s="237"/>
      <c r="E580" s="237"/>
      <c r="F580" s="237"/>
      <c r="G580" s="237"/>
      <c r="H580" s="239">
        <f t="shared" si="1"/>
        <v>0</v>
      </c>
    </row>
    <row r="581">
      <c r="A581" s="151"/>
      <c r="C581" s="237"/>
      <c r="E581" s="237"/>
      <c r="F581" s="237"/>
      <c r="G581" s="237"/>
      <c r="H581" s="239">
        <f t="shared" si="1"/>
        <v>0</v>
      </c>
    </row>
    <row r="582">
      <c r="A582" s="151"/>
      <c r="C582" s="237"/>
      <c r="E582" s="237"/>
      <c r="F582" s="237"/>
      <c r="G582" s="237"/>
      <c r="H582" s="239">
        <f t="shared" si="1"/>
        <v>0</v>
      </c>
    </row>
    <row r="583">
      <c r="A583" s="151"/>
      <c r="C583" s="237"/>
      <c r="E583" s="237"/>
      <c r="F583" s="237"/>
      <c r="G583" s="237"/>
      <c r="H583" s="239">
        <f t="shared" si="1"/>
        <v>0</v>
      </c>
    </row>
    <row r="584">
      <c r="A584" s="151"/>
      <c r="C584" s="237"/>
      <c r="E584" s="237"/>
      <c r="F584" s="237"/>
      <c r="G584" s="237"/>
      <c r="H584" s="239">
        <f t="shared" si="1"/>
        <v>0</v>
      </c>
    </row>
    <row r="585">
      <c r="A585" s="151"/>
      <c r="C585" s="237"/>
      <c r="E585" s="237"/>
      <c r="F585" s="237"/>
      <c r="G585" s="237"/>
      <c r="H585" s="239">
        <f t="shared" si="1"/>
        <v>0</v>
      </c>
    </row>
    <row r="586">
      <c r="A586" s="151"/>
      <c r="C586" s="237"/>
      <c r="E586" s="237"/>
      <c r="F586" s="237"/>
      <c r="G586" s="237"/>
      <c r="H586" s="239">
        <f t="shared" si="1"/>
        <v>0</v>
      </c>
    </row>
    <row r="587">
      <c r="A587" s="151"/>
      <c r="C587" s="237"/>
      <c r="E587" s="237"/>
      <c r="F587" s="237"/>
      <c r="G587" s="237"/>
      <c r="H587" s="239">
        <f t="shared" si="1"/>
        <v>0</v>
      </c>
    </row>
    <row r="588">
      <c r="A588" s="151"/>
      <c r="C588" s="237"/>
      <c r="E588" s="237"/>
      <c r="F588" s="237"/>
      <c r="G588" s="237"/>
      <c r="H588" s="239">
        <f t="shared" si="1"/>
        <v>0</v>
      </c>
    </row>
    <row r="589">
      <c r="A589" s="151"/>
      <c r="C589" s="237"/>
      <c r="E589" s="237"/>
      <c r="F589" s="237"/>
      <c r="G589" s="237"/>
      <c r="H589" s="239">
        <f t="shared" si="1"/>
        <v>0</v>
      </c>
    </row>
    <row r="590">
      <c r="A590" s="151"/>
      <c r="C590" s="237"/>
      <c r="E590" s="237"/>
      <c r="F590" s="237"/>
      <c r="G590" s="237"/>
      <c r="H590" s="239">
        <f t="shared" si="1"/>
        <v>0</v>
      </c>
    </row>
    <row r="591">
      <c r="A591" s="151"/>
      <c r="C591" s="237"/>
      <c r="E591" s="237"/>
      <c r="F591" s="237"/>
      <c r="G591" s="237"/>
      <c r="H591" s="239">
        <f t="shared" si="1"/>
        <v>0</v>
      </c>
    </row>
    <row r="592">
      <c r="A592" s="151"/>
      <c r="C592" s="237"/>
      <c r="E592" s="237"/>
      <c r="F592" s="237"/>
      <c r="G592" s="237"/>
      <c r="H592" s="239">
        <f t="shared" si="1"/>
        <v>0</v>
      </c>
    </row>
    <row r="593">
      <c r="A593" s="151"/>
      <c r="C593" s="237"/>
      <c r="E593" s="237"/>
      <c r="F593" s="237"/>
      <c r="G593" s="237"/>
      <c r="H593" s="239">
        <f t="shared" si="1"/>
        <v>0</v>
      </c>
    </row>
    <row r="594">
      <c r="A594" s="151"/>
      <c r="C594" s="237"/>
      <c r="E594" s="237"/>
      <c r="F594" s="237"/>
      <c r="G594" s="237"/>
      <c r="H594" s="239">
        <f t="shared" si="1"/>
        <v>0</v>
      </c>
    </row>
    <row r="595">
      <c r="A595" s="151"/>
      <c r="C595" s="237"/>
      <c r="E595" s="237"/>
      <c r="F595" s="237"/>
      <c r="G595" s="237"/>
      <c r="H595" s="239">
        <f t="shared" si="1"/>
        <v>0</v>
      </c>
    </row>
    <row r="596">
      <c r="A596" s="151"/>
      <c r="C596" s="237"/>
      <c r="E596" s="237"/>
      <c r="F596" s="237"/>
      <c r="G596" s="237"/>
      <c r="H596" s="239">
        <f t="shared" si="1"/>
        <v>0</v>
      </c>
    </row>
    <row r="597">
      <c r="A597" s="151"/>
      <c r="C597" s="237"/>
      <c r="E597" s="237"/>
      <c r="F597" s="237"/>
      <c r="G597" s="237"/>
      <c r="H597" s="239">
        <f t="shared" si="1"/>
        <v>0</v>
      </c>
    </row>
    <row r="598">
      <c r="A598" s="151"/>
      <c r="C598" s="237"/>
      <c r="E598" s="237"/>
      <c r="F598" s="237"/>
      <c r="G598" s="237"/>
      <c r="H598" s="239">
        <f t="shared" si="1"/>
        <v>0</v>
      </c>
    </row>
    <row r="599">
      <c r="A599" s="151"/>
      <c r="C599" s="237"/>
      <c r="E599" s="237"/>
      <c r="F599" s="237"/>
      <c r="G599" s="237"/>
      <c r="H599" s="239">
        <f t="shared" si="1"/>
        <v>0</v>
      </c>
    </row>
    <row r="600">
      <c r="A600" s="151"/>
      <c r="C600" s="237"/>
      <c r="E600" s="237"/>
      <c r="F600" s="237"/>
      <c r="G600" s="237"/>
      <c r="H600" s="239">
        <f t="shared" si="1"/>
        <v>0</v>
      </c>
    </row>
    <row r="601">
      <c r="A601" s="151"/>
      <c r="C601" s="237"/>
      <c r="E601" s="237"/>
      <c r="F601" s="237"/>
      <c r="G601" s="237"/>
      <c r="H601" s="239">
        <f t="shared" si="1"/>
        <v>0</v>
      </c>
    </row>
    <row r="602">
      <c r="A602" s="151"/>
      <c r="C602" s="237"/>
      <c r="E602" s="237"/>
      <c r="F602" s="237"/>
      <c r="G602" s="237"/>
      <c r="H602" s="239">
        <f t="shared" si="1"/>
        <v>0</v>
      </c>
    </row>
    <row r="603">
      <c r="A603" s="151"/>
      <c r="C603" s="237"/>
      <c r="E603" s="237"/>
      <c r="F603" s="237"/>
      <c r="G603" s="237"/>
      <c r="H603" s="239">
        <f t="shared" si="1"/>
        <v>0</v>
      </c>
    </row>
    <row r="604">
      <c r="A604" s="151"/>
      <c r="C604" s="237"/>
      <c r="E604" s="237"/>
      <c r="F604" s="237"/>
      <c r="G604" s="237"/>
      <c r="H604" s="239">
        <f t="shared" si="1"/>
        <v>0</v>
      </c>
    </row>
    <row r="605">
      <c r="A605" s="151"/>
      <c r="C605" s="237"/>
      <c r="E605" s="237"/>
      <c r="F605" s="237"/>
      <c r="G605" s="237"/>
      <c r="H605" s="239">
        <f t="shared" si="1"/>
        <v>0</v>
      </c>
    </row>
    <row r="606">
      <c r="A606" s="151"/>
      <c r="C606" s="237"/>
      <c r="E606" s="237"/>
      <c r="F606" s="237"/>
      <c r="G606" s="237"/>
      <c r="H606" s="239">
        <f t="shared" si="1"/>
        <v>0</v>
      </c>
    </row>
    <row r="607">
      <c r="A607" s="151"/>
      <c r="C607" s="237"/>
      <c r="E607" s="237"/>
      <c r="F607" s="237"/>
      <c r="G607" s="237"/>
      <c r="H607" s="239">
        <f t="shared" si="1"/>
        <v>0</v>
      </c>
    </row>
    <row r="608">
      <c r="A608" s="151"/>
      <c r="C608" s="237"/>
      <c r="E608" s="237"/>
      <c r="F608" s="237"/>
      <c r="G608" s="237"/>
      <c r="H608" s="239">
        <f t="shared" si="1"/>
        <v>0</v>
      </c>
    </row>
    <row r="609">
      <c r="A609" s="151"/>
      <c r="C609" s="237"/>
      <c r="E609" s="237"/>
      <c r="F609" s="237"/>
      <c r="G609" s="237"/>
      <c r="H609" s="239">
        <f t="shared" si="1"/>
        <v>0</v>
      </c>
    </row>
    <row r="610">
      <c r="A610" s="151"/>
      <c r="C610" s="237"/>
      <c r="E610" s="237"/>
      <c r="F610" s="237"/>
      <c r="G610" s="237"/>
      <c r="H610" s="239">
        <f t="shared" si="1"/>
        <v>0</v>
      </c>
    </row>
    <row r="611">
      <c r="A611" s="151"/>
      <c r="C611" s="237"/>
      <c r="E611" s="237"/>
      <c r="F611" s="237"/>
      <c r="G611" s="237"/>
      <c r="H611" s="239">
        <f t="shared" si="1"/>
        <v>0</v>
      </c>
    </row>
    <row r="612">
      <c r="A612" s="151"/>
      <c r="C612" s="237"/>
      <c r="E612" s="237"/>
      <c r="F612" s="237"/>
      <c r="G612" s="237"/>
      <c r="H612" s="239">
        <f t="shared" si="1"/>
        <v>0</v>
      </c>
    </row>
    <row r="613">
      <c r="A613" s="151"/>
      <c r="C613" s="237"/>
      <c r="E613" s="237"/>
      <c r="F613" s="237"/>
      <c r="G613" s="237"/>
      <c r="H613" s="239">
        <f t="shared" si="1"/>
        <v>0</v>
      </c>
    </row>
    <row r="614">
      <c r="A614" s="151"/>
      <c r="C614" s="237"/>
      <c r="E614" s="237"/>
      <c r="F614" s="237"/>
      <c r="G614" s="237"/>
      <c r="H614" s="239">
        <f t="shared" si="1"/>
        <v>0</v>
      </c>
    </row>
    <row r="615">
      <c r="A615" s="151"/>
      <c r="C615" s="237"/>
      <c r="E615" s="237"/>
      <c r="F615" s="237"/>
      <c r="G615" s="237"/>
      <c r="H615" s="239">
        <f t="shared" si="1"/>
        <v>0</v>
      </c>
    </row>
    <row r="616">
      <c r="A616" s="151"/>
      <c r="C616" s="237"/>
      <c r="E616" s="237"/>
      <c r="F616" s="237"/>
      <c r="G616" s="237"/>
      <c r="H616" s="239">
        <f t="shared" si="1"/>
        <v>0</v>
      </c>
    </row>
    <row r="617">
      <c r="A617" s="151"/>
      <c r="C617" s="237"/>
      <c r="E617" s="237"/>
      <c r="F617" s="237"/>
      <c r="G617" s="237"/>
      <c r="H617" s="239">
        <f t="shared" si="1"/>
        <v>0</v>
      </c>
    </row>
    <row r="618">
      <c r="A618" s="151"/>
      <c r="C618" s="237"/>
      <c r="E618" s="237"/>
      <c r="F618" s="237"/>
      <c r="G618" s="237"/>
      <c r="H618" s="239">
        <f t="shared" si="1"/>
        <v>0</v>
      </c>
    </row>
    <row r="619">
      <c r="A619" s="151"/>
      <c r="C619" s="237"/>
      <c r="E619" s="237"/>
      <c r="F619" s="237"/>
      <c r="G619" s="237"/>
      <c r="H619" s="239">
        <f t="shared" si="1"/>
        <v>0</v>
      </c>
    </row>
    <row r="620">
      <c r="A620" s="151"/>
      <c r="C620" s="237"/>
      <c r="E620" s="237"/>
      <c r="F620" s="237"/>
      <c r="G620" s="237"/>
      <c r="H620" s="239">
        <f t="shared" si="1"/>
        <v>0</v>
      </c>
    </row>
    <row r="621">
      <c r="A621" s="151"/>
      <c r="C621" s="237"/>
      <c r="E621" s="237"/>
      <c r="F621" s="237"/>
      <c r="G621" s="237"/>
      <c r="H621" s="239">
        <f t="shared" si="1"/>
        <v>0</v>
      </c>
    </row>
    <row r="622">
      <c r="A622" s="151"/>
      <c r="C622" s="237"/>
      <c r="E622" s="237"/>
      <c r="F622" s="237"/>
      <c r="G622" s="237"/>
      <c r="H622" s="239">
        <f t="shared" si="1"/>
        <v>0</v>
      </c>
    </row>
    <row r="623">
      <c r="A623" s="151"/>
      <c r="C623" s="237"/>
      <c r="E623" s="237"/>
      <c r="F623" s="237"/>
      <c r="G623" s="237"/>
      <c r="H623" s="239">
        <f t="shared" si="1"/>
        <v>0</v>
      </c>
    </row>
    <row r="624">
      <c r="A624" s="151"/>
      <c r="C624" s="237"/>
      <c r="E624" s="237"/>
      <c r="F624" s="237"/>
      <c r="G624" s="237"/>
      <c r="H624" s="239">
        <f t="shared" si="1"/>
        <v>0</v>
      </c>
    </row>
    <row r="625">
      <c r="A625" s="151"/>
      <c r="C625" s="237"/>
      <c r="E625" s="237"/>
      <c r="F625" s="237"/>
      <c r="G625" s="237"/>
      <c r="H625" s="239">
        <f t="shared" si="1"/>
        <v>0</v>
      </c>
    </row>
    <row r="626">
      <c r="A626" s="151"/>
      <c r="C626" s="237"/>
      <c r="E626" s="237"/>
      <c r="F626" s="237"/>
      <c r="G626" s="237"/>
      <c r="H626" s="239">
        <f t="shared" si="1"/>
        <v>0</v>
      </c>
    </row>
    <row r="627">
      <c r="A627" s="151"/>
      <c r="C627" s="237"/>
      <c r="E627" s="237"/>
      <c r="F627" s="237"/>
      <c r="G627" s="237"/>
      <c r="H627" s="239">
        <f t="shared" si="1"/>
        <v>0</v>
      </c>
    </row>
    <row r="628">
      <c r="A628" s="151"/>
      <c r="C628" s="237"/>
      <c r="E628" s="237"/>
      <c r="F628" s="237"/>
      <c r="G628" s="237"/>
      <c r="H628" s="239">
        <f t="shared" si="1"/>
        <v>0</v>
      </c>
    </row>
    <row r="629">
      <c r="A629" s="151"/>
      <c r="C629" s="237"/>
      <c r="E629" s="237"/>
      <c r="F629" s="237"/>
      <c r="G629" s="237"/>
      <c r="H629" s="239">
        <f t="shared" si="1"/>
        <v>0</v>
      </c>
    </row>
    <row r="630">
      <c r="A630" s="151"/>
      <c r="C630" s="237"/>
      <c r="E630" s="237"/>
      <c r="F630" s="237"/>
      <c r="G630" s="237"/>
      <c r="H630" s="239">
        <f t="shared" si="1"/>
        <v>0</v>
      </c>
    </row>
    <row r="631">
      <c r="A631" s="151"/>
      <c r="C631" s="237"/>
      <c r="E631" s="237"/>
      <c r="F631" s="237"/>
      <c r="G631" s="237"/>
      <c r="H631" s="239">
        <f t="shared" si="1"/>
        <v>0</v>
      </c>
    </row>
    <row r="632">
      <c r="A632" s="151"/>
      <c r="C632" s="237"/>
      <c r="E632" s="237"/>
      <c r="F632" s="237"/>
      <c r="G632" s="237"/>
      <c r="H632" s="239">
        <f t="shared" si="1"/>
        <v>0</v>
      </c>
    </row>
    <row r="633">
      <c r="A633" s="151"/>
      <c r="C633" s="237"/>
      <c r="E633" s="237"/>
      <c r="F633" s="237"/>
      <c r="G633" s="237"/>
      <c r="H633" s="239">
        <f t="shared" si="1"/>
        <v>0</v>
      </c>
    </row>
    <row r="634">
      <c r="A634" s="151"/>
      <c r="C634" s="237"/>
      <c r="E634" s="237"/>
      <c r="F634" s="237"/>
      <c r="G634" s="237"/>
      <c r="H634" s="239">
        <f t="shared" si="1"/>
        <v>0</v>
      </c>
    </row>
    <row r="635">
      <c r="A635" s="151"/>
      <c r="C635" s="237"/>
      <c r="E635" s="237"/>
      <c r="F635" s="237"/>
      <c r="G635" s="237"/>
      <c r="H635" s="239">
        <f t="shared" si="1"/>
        <v>0</v>
      </c>
    </row>
    <row r="636">
      <c r="A636" s="151"/>
      <c r="C636" s="237"/>
      <c r="E636" s="237"/>
      <c r="F636" s="237"/>
      <c r="G636" s="237"/>
      <c r="H636" s="239">
        <f t="shared" si="1"/>
        <v>0</v>
      </c>
    </row>
    <row r="637">
      <c r="A637" s="151"/>
      <c r="C637" s="237"/>
      <c r="E637" s="237"/>
      <c r="F637" s="237"/>
      <c r="G637" s="237"/>
      <c r="H637" s="239">
        <f t="shared" si="1"/>
        <v>0</v>
      </c>
    </row>
    <row r="638">
      <c r="A638" s="151"/>
      <c r="C638" s="237"/>
      <c r="E638" s="237"/>
      <c r="F638" s="237"/>
      <c r="G638" s="237"/>
      <c r="H638" s="239">
        <f t="shared" si="1"/>
        <v>0</v>
      </c>
    </row>
    <row r="639">
      <c r="A639" s="151"/>
      <c r="C639" s="237"/>
      <c r="E639" s="237"/>
      <c r="F639" s="237"/>
      <c r="G639" s="237"/>
      <c r="H639" s="239">
        <f t="shared" si="1"/>
        <v>0</v>
      </c>
    </row>
    <row r="640">
      <c r="A640" s="151"/>
      <c r="C640" s="237"/>
      <c r="E640" s="237"/>
      <c r="F640" s="237"/>
      <c r="G640" s="237"/>
      <c r="H640" s="239">
        <f t="shared" si="1"/>
        <v>0</v>
      </c>
    </row>
    <row r="641">
      <c r="A641" s="151"/>
      <c r="C641" s="237"/>
      <c r="E641" s="237"/>
      <c r="F641" s="237"/>
      <c r="G641" s="237"/>
      <c r="H641" s="239">
        <f t="shared" si="1"/>
        <v>0</v>
      </c>
    </row>
    <row r="642">
      <c r="A642" s="151"/>
      <c r="C642" s="237"/>
      <c r="E642" s="237"/>
      <c r="F642" s="237"/>
      <c r="G642" s="237"/>
      <c r="H642" s="239">
        <f t="shared" si="1"/>
        <v>0</v>
      </c>
    </row>
    <row r="643">
      <c r="A643" s="151"/>
      <c r="C643" s="237"/>
      <c r="E643" s="237"/>
      <c r="F643" s="237"/>
      <c r="G643" s="237"/>
      <c r="H643" s="239">
        <f t="shared" si="1"/>
        <v>0</v>
      </c>
    </row>
    <row r="644">
      <c r="A644" s="151"/>
      <c r="C644" s="237"/>
      <c r="E644" s="237"/>
      <c r="F644" s="237"/>
      <c r="G644" s="237"/>
      <c r="H644" s="239">
        <f t="shared" si="1"/>
        <v>0</v>
      </c>
    </row>
    <row r="645">
      <c r="A645" s="151"/>
      <c r="C645" s="237"/>
      <c r="E645" s="237"/>
      <c r="F645" s="237"/>
      <c r="G645" s="237"/>
      <c r="H645" s="239">
        <f t="shared" si="1"/>
        <v>0</v>
      </c>
    </row>
    <row r="646">
      <c r="A646" s="151"/>
      <c r="C646" s="237"/>
      <c r="E646" s="237"/>
      <c r="F646" s="237"/>
      <c r="G646" s="237"/>
      <c r="H646" s="239">
        <f t="shared" si="1"/>
        <v>0</v>
      </c>
    </row>
    <row r="647">
      <c r="A647" s="151"/>
      <c r="C647" s="237"/>
      <c r="E647" s="237"/>
      <c r="F647" s="237"/>
      <c r="G647" s="237"/>
      <c r="H647" s="239">
        <f t="shared" si="1"/>
        <v>0</v>
      </c>
    </row>
    <row r="648">
      <c r="A648" s="151"/>
      <c r="C648" s="237"/>
      <c r="E648" s="237"/>
      <c r="F648" s="237"/>
      <c r="G648" s="237"/>
      <c r="H648" s="239">
        <f t="shared" si="1"/>
        <v>0</v>
      </c>
    </row>
    <row r="649">
      <c r="A649" s="151"/>
      <c r="C649" s="237"/>
      <c r="E649" s="237"/>
      <c r="F649" s="237"/>
      <c r="G649" s="237"/>
      <c r="H649" s="239">
        <f t="shared" si="1"/>
        <v>0</v>
      </c>
    </row>
    <row r="650">
      <c r="A650" s="151"/>
      <c r="C650" s="237"/>
      <c r="E650" s="237"/>
      <c r="F650" s="237"/>
      <c r="G650" s="237"/>
      <c r="H650" s="239">
        <f t="shared" si="1"/>
        <v>0</v>
      </c>
    </row>
    <row r="651">
      <c r="A651" s="151"/>
      <c r="C651" s="237"/>
      <c r="E651" s="237"/>
      <c r="F651" s="237"/>
      <c r="G651" s="237"/>
      <c r="H651" s="239">
        <f t="shared" si="1"/>
        <v>0</v>
      </c>
    </row>
    <row r="652">
      <c r="A652" s="151"/>
      <c r="C652" s="237"/>
      <c r="E652" s="237"/>
      <c r="F652" s="237"/>
      <c r="G652" s="237"/>
      <c r="H652" s="239">
        <f t="shared" si="1"/>
        <v>0</v>
      </c>
    </row>
    <row r="653">
      <c r="A653" s="151"/>
      <c r="C653" s="237"/>
      <c r="E653" s="237"/>
      <c r="F653" s="237"/>
      <c r="G653" s="237"/>
      <c r="H653" s="239">
        <f t="shared" si="1"/>
        <v>0</v>
      </c>
    </row>
    <row r="654">
      <c r="A654" s="151"/>
      <c r="C654" s="237"/>
      <c r="E654" s="237"/>
      <c r="F654" s="237"/>
      <c r="G654" s="237"/>
      <c r="H654" s="239">
        <f t="shared" si="1"/>
        <v>0</v>
      </c>
    </row>
    <row r="655">
      <c r="A655" s="151"/>
      <c r="C655" s="237"/>
      <c r="E655" s="237"/>
      <c r="F655" s="237"/>
      <c r="G655" s="237"/>
      <c r="H655" s="239">
        <f t="shared" si="1"/>
        <v>0</v>
      </c>
    </row>
    <row r="656">
      <c r="A656" s="151"/>
      <c r="C656" s="237"/>
      <c r="E656" s="237"/>
      <c r="F656" s="237"/>
      <c r="G656" s="237"/>
      <c r="H656" s="239">
        <f t="shared" si="1"/>
        <v>0</v>
      </c>
    </row>
    <row r="657">
      <c r="A657" s="151"/>
      <c r="C657" s="237"/>
      <c r="E657" s="237"/>
      <c r="F657" s="237"/>
      <c r="G657" s="237"/>
      <c r="H657" s="239">
        <f t="shared" si="1"/>
        <v>0</v>
      </c>
    </row>
    <row r="658">
      <c r="A658" s="151"/>
      <c r="C658" s="237"/>
      <c r="E658" s="237"/>
      <c r="F658" s="237"/>
      <c r="G658" s="237"/>
      <c r="H658" s="239">
        <f t="shared" si="1"/>
        <v>0</v>
      </c>
    </row>
    <row r="659">
      <c r="A659" s="151"/>
      <c r="C659" s="237"/>
      <c r="E659" s="237"/>
      <c r="F659" s="237"/>
      <c r="G659" s="237"/>
      <c r="H659" s="239">
        <f t="shared" si="1"/>
        <v>0</v>
      </c>
    </row>
    <row r="660">
      <c r="A660" s="151"/>
      <c r="C660" s="237"/>
      <c r="E660" s="237"/>
      <c r="F660" s="237"/>
      <c r="G660" s="237"/>
      <c r="H660" s="239">
        <f t="shared" si="1"/>
        <v>0</v>
      </c>
    </row>
    <row r="661">
      <c r="A661" s="151"/>
      <c r="C661" s="237"/>
      <c r="E661" s="237"/>
      <c r="F661" s="237"/>
      <c r="G661" s="237"/>
      <c r="H661" s="239">
        <f t="shared" si="1"/>
        <v>0</v>
      </c>
    </row>
    <row r="662">
      <c r="A662" s="151"/>
      <c r="C662" s="237"/>
      <c r="E662" s="237"/>
      <c r="F662" s="237"/>
      <c r="G662" s="237"/>
      <c r="H662" s="239">
        <f t="shared" si="1"/>
        <v>0</v>
      </c>
    </row>
    <row r="663">
      <c r="A663" s="151"/>
      <c r="C663" s="237"/>
      <c r="E663" s="237"/>
      <c r="F663" s="237"/>
      <c r="G663" s="237"/>
      <c r="H663" s="239">
        <f t="shared" si="1"/>
        <v>0</v>
      </c>
    </row>
    <row r="664">
      <c r="A664" s="151"/>
      <c r="C664" s="237"/>
      <c r="E664" s="237"/>
      <c r="F664" s="237"/>
      <c r="G664" s="237"/>
      <c r="H664" s="239">
        <f t="shared" si="1"/>
        <v>0</v>
      </c>
    </row>
    <row r="665">
      <c r="A665" s="151"/>
      <c r="C665" s="237"/>
      <c r="E665" s="237"/>
      <c r="F665" s="237"/>
      <c r="G665" s="237"/>
      <c r="H665" s="239">
        <f t="shared" si="1"/>
        <v>0</v>
      </c>
    </row>
    <row r="666">
      <c r="A666" s="151"/>
      <c r="C666" s="237"/>
      <c r="E666" s="237"/>
      <c r="F666" s="237"/>
      <c r="G666" s="237"/>
      <c r="H666" s="239">
        <f t="shared" si="1"/>
        <v>0</v>
      </c>
    </row>
    <row r="667">
      <c r="A667" s="151"/>
      <c r="C667" s="237"/>
      <c r="E667" s="237"/>
      <c r="F667" s="237"/>
      <c r="G667" s="237"/>
      <c r="H667" s="239">
        <f t="shared" si="1"/>
        <v>0</v>
      </c>
    </row>
    <row r="668">
      <c r="A668" s="151"/>
      <c r="C668" s="237"/>
      <c r="E668" s="237"/>
      <c r="F668" s="237"/>
      <c r="G668" s="237"/>
      <c r="H668" s="239">
        <f t="shared" si="1"/>
        <v>0</v>
      </c>
    </row>
    <row r="669">
      <c r="A669" s="151"/>
      <c r="C669" s="237"/>
      <c r="E669" s="237"/>
      <c r="F669" s="237"/>
      <c r="G669" s="237"/>
      <c r="H669" s="239">
        <f t="shared" si="1"/>
        <v>0</v>
      </c>
    </row>
    <row r="670">
      <c r="A670" s="151"/>
      <c r="C670" s="237"/>
      <c r="E670" s="237"/>
      <c r="F670" s="237"/>
      <c r="G670" s="237"/>
      <c r="H670" s="239">
        <f t="shared" si="1"/>
        <v>0</v>
      </c>
    </row>
    <row r="671">
      <c r="A671" s="151"/>
      <c r="C671" s="237"/>
      <c r="E671" s="237"/>
      <c r="F671" s="237"/>
      <c r="G671" s="237"/>
      <c r="H671" s="239">
        <f t="shared" si="1"/>
        <v>0</v>
      </c>
    </row>
    <row r="672">
      <c r="A672" s="151"/>
      <c r="C672" s="237"/>
      <c r="E672" s="237"/>
      <c r="F672" s="237"/>
      <c r="G672" s="237"/>
      <c r="H672" s="239">
        <f t="shared" si="1"/>
        <v>0</v>
      </c>
    </row>
    <row r="673">
      <c r="A673" s="151"/>
      <c r="C673" s="237"/>
      <c r="E673" s="237"/>
      <c r="F673" s="237"/>
      <c r="G673" s="237"/>
      <c r="H673" s="239">
        <f t="shared" si="1"/>
        <v>0</v>
      </c>
    </row>
    <row r="674">
      <c r="A674" s="151"/>
      <c r="C674" s="237"/>
      <c r="E674" s="237"/>
      <c r="F674" s="237"/>
      <c r="G674" s="237"/>
      <c r="H674" s="239">
        <f t="shared" si="1"/>
        <v>0</v>
      </c>
    </row>
    <row r="675">
      <c r="A675" s="151"/>
      <c r="C675" s="237"/>
      <c r="E675" s="237"/>
      <c r="F675" s="237"/>
      <c r="G675" s="237"/>
      <c r="H675" s="239">
        <f t="shared" si="1"/>
        <v>0</v>
      </c>
    </row>
    <row r="676">
      <c r="A676" s="151"/>
      <c r="C676" s="237"/>
      <c r="E676" s="237"/>
      <c r="F676" s="237"/>
      <c r="G676" s="237"/>
      <c r="H676" s="239">
        <f t="shared" si="1"/>
        <v>0</v>
      </c>
    </row>
    <row r="677">
      <c r="A677" s="151"/>
      <c r="C677" s="237"/>
      <c r="E677" s="237"/>
      <c r="F677" s="237"/>
      <c r="G677" s="237"/>
      <c r="H677" s="239">
        <f t="shared" si="1"/>
        <v>0</v>
      </c>
    </row>
    <row r="678">
      <c r="A678" s="151"/>
      <c r="C678" s="237"/>
      <c r="E678" s="237"/>
      <c r="F678" s="237"/>
      <c r="G678" s="237"/>
      <c r="H678" s="239">
        <f t="shared" si="1"/>
        <v>0</v>
      </c>
    </row>
    <row r="679">
      <c r="A679" s="151"/>
      <c r="C679" s="237"/>
      <c r="E679" s="237"/>
      <c r="F679" s="237"/>
      <c r="G679" s="237"/>
      <c r="H679" s="239">
        <f t="shared" si="1"/>
        <v>0</v>
      </c>
    </row>
    <row r="680">
      <c r="A680" s="151"/>
      <c r="C680" s="237"/>
      <c r="E680" s="237"/>
      <c r="F680" s="237"/>
      <c r="G680" s="237"/>
      <c r="H680" s="239">
        <f t="shared" si="1"/>
        <v>0</v>
      </c>
    </row>
    <row r="681">
      <c r="A681" s="151"/>
      <c r="C681" s="237"/>
      <c r="E681" s="237"/>
      <c r="F681" s="237"/>
      <c r="G681" s="237"/>
      <c r="H681" s="239">
        <f t="shared" si="1"/>
        <v>0</v>
      </c>
    </row>
    <row r="682">
      <c r="A682" s="151"/>
      <c r="C682" s="237"/>
      <c r="E682" s="237"/>
      <c r="F682" s="237"/>
      <c r="G682" s="237"/>
      <c r="H682" s="239">
        <f t="shared" si="1"/>
        <v>0</v>
      </c>
    </row>
    <row r="683">
      <c r="A683" s="151"/>
      <c r="C683" s="237"/>
      <c r="E683" s="237"/>
      <c r="F683" s="237"/>
      <c r="G683" s="237"/>
      <c r="H683" s="239">
        <f t="shared" si="1"/>
        <v>0</v>
      </c>
    </row>
    <row r="684">
      <c r="A684" s="151"/>
      <c r="C684" s="237"/>
      <c r="E684" s="237"/>
      <c r="F684" s="237"/>
      <c r="G684" s="237"/>
      <c r="H684" s="239">
        <f t="shared" si="1"/>
        <v>0</v>
      </c>
    </row>
    <row r="685">
      <c r="A685" s="151"/>
      <c r="C685" s="237"/>
      <c r="E685" s="237"/>
      <c r="F685" s="237"/>
      <c r="G685" s="237"/>
      <c r="H685" s="239">
        <f t="shared" si="1"/>
        <v>0</v>
      </c>
    </row>
    <row r="686">
      <c r="A686" s="151"/>
      <c r="C686" s="237"/>
      <c r="E686" s="237"/>
      <c r="F686" s="237"/>
      <c r="G686" s="237"/>
      <c r="H686" s="239">
        <f t="shared" si="1"/>
        <v>0</v>
      </c>
    </row>
    <row r="687">
      <c r="A687" s="151"/>
      <c r="C687" s="237"/>
      <c r="E687" s="237"/>
      <c r="F687" s="237"/>
      <c r="G687" s="237"/>
      <c r="H687" s="239">
        <f t="shared" si="1"/>
        <v>0</v>
      </c>
    </row>
    <row r="688">
      <c r="A688" s="151"/>
      <c r="C688" s="237"/>
      <c r="E688" s="237"/>
      <c r="F688" s="237"/>
      <c r="G688" s="237"/>
      <c r="H688" s="239">
        <f t="shared" si="1"/>
        <v>0</v>
      </c>
    </row>
    <row r="689">
      <c r="A689" s="151"/>
      <c r="C689" s="237"/>
      <c r="E689" s="237"/>
      <c r="F689" s="237"/>
      <c r="G689" s="237"/>
      <c r="H689" s="239">
        <f t="shared" si="1"/>
        <v>0</v>
      </c>
    </row>
    <row r="690">
      <c r="A690" s="151"/>
      <c r="C690" s="237"/>
      <c r="E690" s="237"/>
      <c r="F690" s="237"/>
      <c r="G690" s="237"/>
      <c r="H690" s="239">
        <f t="shared" si="1"/>
        <v>0</v>
      </c>
    </row>
    <row r="691">
      <c r="A691" s="151"/>
      <c r="C691" s="237"/>
      <c r="E691" s="237"/>
      <c r="F691" s="237"/>
      <c r="G691" s="237"/>
      <c r="H691" s="239">
        <f t="shared" si="1"/>
        <v>0</v>
      </c>
    </row>
    <row r="692">
      <c r="A692" s="151"/>
      <c r="C692" s="237"/>
      <c r="E692" s="237"/>
      <c r="F692" s="237"/>
      <c r="G692" s="237"/>
      <c r="H692" s="239">
        <f t="shared" si="1"/>
        <v>0</v>
      </c>
    </row>
    <row r="693">
      <c r="A693" s="151"/>
      <c r="C693" s="237"/>
      <c r="E693" s="237"/>
      <c r="F693" s="237"/>
      <c r="G693" s="237"/>
      <c r="H693" s="239">
        <f t="shared" si="1"/>
        <v>0</v>
      </c>
    </row>
    <row r="694">
      <c r="A694" s="151"/>
      <c r="C694" s="237"/>
      <c r="E694" s="237"/>
      <c r="F694" s="237"/>
      <c r="G694" s="237"/>
      <c r="H694" s="239">
        <f t="shared" si="1"/>
        <v>0</v>
      </c>
    </row>
    <row r="695">
      <c r="A695" s="151"/>
      <c r="C695" s="237"/>
      <c r="E695" s="237"/>
      <c r="F695" s="237"/>
      <c r="G695" s="237"/>
      <c r="H695" s="239">
        <f t="shared" si="1"/>
        <v>0</v>
      </c>
    </row>
    <row r="696">
      <c r="A696" s="151"/>
      <c r="C696" s="237"/>
      <c r="E696" s="237"/>
      <c r="F696" s="237"/>
      <c r="G696" s="237"/>
      <c r="H696" s="239">
        <f t="shared" si="1"/>
        <v>0</v>
      </c>
    </row>
    <row r="697">
      <c r="A697" s="151"/>
      <c r="C697" s="237"/>
      <c r="E697" s="237"/>
      <c r="F697" s="237"/>
      <c r="G697" s="237"/>
      <c r="H697" s="239">
        <f t="shared" si="1"/>
        <v>0</v>
      </c>
    </row>
    <row r="698">
      <c r="A698" s="151"/>
      <c r="C698" s="237"/>
      <c r="E698" s="237"/>
      <c r="F698" s="237"/>
      <c r="G698" s="237"/>
      <c r="H698" s="239">
        <f t="shared" si="1"/>
        <v>0</v>
      </c>
    </row>
    <row r="699">
      <c r="A699" s="151"/>
      <c r="C699" s="237"/>
      <c r="E699" s="237"/>
      <c r="F699" s="237"/>
      <c r="G699" s="237"/>
      <c r="H699" s="239">
        <f t="shared" si="1"/>
        <v>0</v>
      </c>
    </row>
    <row r="700">
      <c r="A700" s="151"/>
      <c r="C700" s="237"/>
      <c r="E700" s="237"/>
      <c r="F700" s="237"/>
      <c r="G700" s="237"/>
      <c r="H700" s="239">
        <f t="shared" si="1"/>
        <v>0</v>
      </c>
    </row>
    <row r="701">
      <c r="A701" s="151"/>
      <c r="C701" s="237"/>
      <c r="E701" s="237"/>
      <c r="F701" s="237"/>
      <c r="G701" s="237"/>
      <c r="H701" s="239">
        <f t="shared" si="1"/>
        <v>0</v>
      </c>
    </row>
    <row r="702">
      <c r="A702" s="151"/>
      <c r="C702" s="237"/>
      <c r="E702" s="237"/>
      <c r="F702" s="237"/>
      <c r="G702" s="237"/>
      <c r="H702" s="239">
        <f t="shared" si="1"/>
        <v>0</v>
      </c>
    </row>
    <row r="703">
      <c r="A703" s="151"/>
      <c r="C703" s="237"/>
      <c r="E703" s="237"/>
      <c r="F703" s="237"/>
      <c r="G703" s="237"/>
      <c r="H703" s="239">
        <f t="shared" si="1"/>
        <v>0</v>
      </c>
    </row>
    <row r="704">
      <c r="A704" s="151"/>
      <c r="C704" s="237"/>
      <c r="E704" s="237"/>
      <c r="F704" s="237"/>
      <c r="G704" s="237"/>
      <c r="H704" s="239">
        <f t="shared" si="1"/>
        <v>0</v>
      </c>
    </row>
    <row r="705">
      <c r="A705" s="151"/>
      <c r="C705" s="237"/>
      <c r="E705" s="237"/>
      <c r="F705" s="237"/>
      <c r="G705" s="237"/>
      <c r="H705" s="239">
        <f t="shared" si="1"/>
        <v>0</v>
      </c>
    </row>
    <row r="706">
      <c r="A706" s="151"/>
      <c r="C706" s="237"/>
      <c r="E706" s="237"/>
      <c r="F706" s="237"/>
      <c r="G706" s="237"/>
      <c r="H706" s="239">
        <f t="shared" si="1"/>
        <v>0</v>
      </c>
    </row>
    <row r="707">
      <c r="A707" s="151"/>
      <c r="C707" s="237"/>
      <c r="E707" s="237"/>
      <c r="F707" s="237"/>
      <c r="G707" s="237"/>
      <c r="H707" s="239">
        <f t="shared" si="1"/>
        <v>0</v>
      </c>
    </row>
    <row r="708">
      <c r="A708" s="151"/>
      <c r="C708" s="237"/>
      <c r="E708" s="237"/>
      <c r="F708" s="237"/>
      <c r="G708" s="237"/>
      <c r="H708" s="239">
        <f t="shared" si="1"/>
        <v>0</v>
      </c>
    </row>
    <row r="709">
      <c r="A709" s="151"/>
      <c r="C709" s="237"/>
      <c r="E709" s="237"/>
      <c r="F709" s="237"/>
      <c r="G709" s="237"/>
      <c r="H709" s="239">
        <f t="shared" si="1"/>
        <v>0</v>
      </c>
    </row>
    <row r="710">
      <c r="A710" s="151"/>
      <c r="C710" s="237"/>
      <c r="E710" s="237"/>
      <c r="F710" s="237"/>
      <c r="G710" s="237"/>
      <c r="H710" s="239">
        <f t="shared" si="1"/>
        <v>0</v>
      </c>
    </row>
    <row r="711">
      <c r="A711" s="151"/>
      <c r="C711" s="237"/>
      <c r="E711" s="237"/>
      <c r="F711" s="237"/>
      <c r="G711" s="237"/>
      <c r="H711" s="239">
        <f t="shared" si="1"/>
        <v>0</v>
      </c>
    </row>
    <row r="712">
      <c r="A712" s="151"/>
      <c r="C712" s="237"/>
      <c r="E712" s="237"/>
      <c r="F712" s="237"/>
      <c r="G712" s="237"/>
      <c r="H712" s="239">
        <f t="shared" si="1"/>
        <v>0</v>
      </c>
    </row>
    <row r="713">
      <c r="A713" s="151"/>
      <c r="C713" s="237"/>
      <c r="E713" s="237"/>
      <c r="F713" s="237"/>
      <c r="G713" s="237"/>
      <c r="H713" s="239">
        <f t="shared" si="1"/>
        <v>0</v>
      </c>
    </row>
    <row r="714">
      <c r="A714" s="151"/>
      <c r="C714" s="237"/>
      <c r="E714" s="237"/>
      <c r="F714" s="237"/>
      <c r="G714" s="237"/>
      <c r="H714" s="239">
        <f t="shared" si="1"/>
        <v>0</v>
      </c>
    </row>
    <row r="715">
      <c r="A715" s="151"/>
      <c r="C715" s="237"/>
      <c r="E715" s="237"/>
      <c r="F715" s="237"/>
      <c r="G715" s="237"/>
      <c r="H715" s="239">
        <f t="shared" si="1"/>
        <v>0</v>
      </c>
    </row>
    <row r="716">
      <c r="A716" s="151"/>
      <c r="C716" s="237"/>
      <c r="E716" s="237"/>
      <c r="F716" s="237"/>
      <c r="G716" s="237"/>
      <c r="H716" s="239">
        <f t="shared" si="1"/>
        <v>0</v>
      </c>
    </row>
    <row r="717">
      <c r="A717" s="151"/>
      <c r="C717" s="237"/>
      <c r="E717" s="237"/>
      <c r="F717" s="237"/>
      <c r="G717" s="237"/>
      <c r="H717" s="239">
        <f t="shared" si="1"/>
        <v>0</v>
      </c>
    </row>
    <row r="718">
      <c r="A718" s="151"/>
      <c r="C718" s="237"/>
      <c r="E718" s="237"/>
      <c r="F718" s="237"/>
      <c r="G718" s="237"/>
      <c r="H718" s="239">
        <f t="shared" si="1"/>
        <v>0</v>
      </c>
    </row>
    <row r="719">
      <c r="A719" s="151"/>
      <c r="C719" s="237"/>
      <c r="E719" s="237"/>
      <c r="F719" s="237"/>
      <c r="G719" s="237"/>
      <c r="H719" s="239">
        <f t="shared" si="1"/>
        <v>0</v>
      </c>
    </row>
    <row r="720">
      <c r="A720" s="151"/>
      <c r="C720" s="237"/>
      <c r="E720" s="237"/>
      <c r="F720" s="237"/>
      <c r="G720" s="237"/>
      <c r="H720" s="239">
        <f t="shared" si="1"/>
        <v>0</v>
      </c>
    </row>
    <row r="721">
      <c r="A721" s="151"/>
      <c r="C721" s="237"/>
      <c r="E721" s="237"/>
      <c r="F721" s="237"/>
      <c r="G721" s="237"/>
      <c r="H721" s="239">
        <f t="shared" si="1"/>
        <v>0</v>
      </c>
    </row>
    <row r="722">
      <c r="A722" s="151"/>
      <c r="C722" s="237"/>
      <c r="E722" s="237"/>
      <c r="F722" s="237"/>
      <c r="G722" s="237"/>
      <c r="H722" s="239">
        <f t="shared" si="1"/>
        <v>0</v>
      </c>
    </row>
    <row r="723">
      <c r="A723" s="151"/>
      <c r="C723" s="237"/>
      <c r="E723" s="237"/>
      <c r="F723" s="237"/>
      <c r="G723" s="237"/>
      <c r="H723" s="239">
        <f t="shared" si="1"/>
        <v>0</v>
      </c>
    </row>
    <row r="724">
      <c r="A724" s="151"/>
      <c r="C724" s="237"/>
      <c r="E724" s="237"/>
      <c r="F724" s="237"/>
      <c r="G724" s="237"/>
      <c r="H724" s="239">
        <f t="shared" si="1"/>
        <v>0</v>
      </c>
    </row>
    <row r="725">
      <c r="A725" s="151"/>
      <c r="C725" s="237"/>
      <c r="E725" s="237"/>
      <c r="F725" s="237"/>
      <c r="G725" s="237"/>
      <c r="H725" s="239">
        <f t="shared" si="1"/>
        <v>0</v>
      </c>
    </row>
    <row r="726">
      <c r="A726" s="151"/>
      <c r="C726" s="237"/>
      <c r="E726" s="237"/>
      <c r="F726" s="237"/>
      <c r="G726" s="237"/>
      <c r="H726" s="239">
        <f t="shared" si="1"/>
        <v>0</v>
      </c>
    </row>
    <row r="727">
      <c r="A727" s="151"/>
      <c r="C727" s="237"/>
      <c r="E727" s="237"/>
      <c r="F727" s="237"/>
      <c r="G727" s="237"/>
      <c r="H727" s="239">
        <f t="shared" si="1"/>
        <v>0</v>
      </c>
    </row>
    <row r="728">
      <c r="A728" s="151"/>
      <c r="C728" s="237"/>
      <c r="E728" s="237"/>
      <c r="F728" s="237"/>
      <c r="G728" s="237"/>
      <c r="H728" s="239">
        <f t="shared" si="1"/>
        <v>0</v>
      </c>
    </row>
    <row r="729">
      <c r="A729" s="151"/>
      <c r="C729" s="237"/>
      <c r="E729" s="237"/>
      <c r="F729" s="237"/>
      <c r="G729" s="237"/>
      <c r="H729" s="239">
        <f t="shared" si="1"/>
        <v>0</v>
      </c>
    </row>
    <row r="730">
      <c r="A730" s="151"/>
      <c r="C730" s="237"/>
      <c r="E730" s="237"/>
      <c r="F730" s="237"/>
      <c r="G730" s="237"/>
      <c r="H730" s="239">
        <f t="shared" si="1"/>
        <v>0</v>
      </c>
    </row>
    <row r="731">
      <c r="A731" s="151"/>
      <c r="C731" s="237"/>
      <c r="E731" s="237"/>
      <c r="F731" s="237"/>
      <c r="G731" s="237"/>
      <c r="H731" s="239">
        <f t="shared" si="1"/>
        <v>0</v>
      </c>
    </row>
    <row r="732">
      <c r="A732" s="151"/>
      <c r="C732" s="237"/>
      <c r="E732" s="237"/>
      <c r="F732" s="237"/>
      <c r="G732" s="237"/>
      <c r="H732" s="239">
        <f t="shared" si="1"/>
        <v>0</v>
      </c>
    </row>
    <row r="733">
      <c r="A733" s="151"/>
      <c r="C733" s="237"/>
      <c r="E733" s="237"/>
      <c r="F733" s="237"/>
      <c r="G733" s="237"/>
      <c r="H733" s="239">
        <f t="shared" si="1"/>
        <v>0</v>
      </c>
    </row>
    <row r="734">
      <c r="A734" s="151"/>
      <c r="C734" s="237"/>
      <c r="E734" s="237"/>
      <c r="F734" s="237"/>
      <c r="G734" s="237"/>
      <c r="H734" s="239">
        <f t="shared" si="1"/>
        <v>0</v>
      </c>
    </row>
    <row r="735">
      <c r="A735" s="151"/>
      <c r="C735" s="237"/>
      <c r="E735" s="237"/>
      <c r="F735" s="237"/>
      <c r="G735" s="237"/>
      <c r="H735" s="239">
        <f t="shared" si="1"/>
        <v>0</v>
      </c>
    </row>
    <row r="736">
      <c r="A736" s="151"/>
      <c r="C736" s="237"/>
      <c r="E736" s="237"/>
      <c r="F736" s="237"/>
      <c r="G736" s="237"/>
      <c r="H736" s="239">
        <f t="shared" si="1"/>
        <v>0</v>
      </c>
    </row>
    <row r="737">
      <c r="A737" s="151"/>
      <c r="C737" s="237"/>
      <c r="E737" s="237"/>
      <c r="F737" s="237"/>
      <c r="G737" s="237"/>
      <c r="H737" s="239">
        <f t="shared" si="1"/>
        <v>0</v>
      </c>
    </row>
    <row r="738">
      <c r="A738" s="151"/>
      <c r="C738" s="237"/>
      <c r="E738" s="237"/>
      <c r="F738" s="237"/>
      <c r="G738" s="237"/>
      <c r="H738" s="239">
        <f t="shared" si="1"/>
        <v>0</v>
      </c>
    </row>
    <row r="739">
      <c r="A739" s="151"/>
      <c r="C739" s="237"/>
      <c r="E739" s="237"/>
      <c r="F739" s="237"/>
      <c r="G739" s="237"/>
      <c r="H739" s="239">
        <f t="shared" si="1"/>
        <v>0</v>
      </c>
    </row>
    <row r="740">
      <c r="A740" s="151"/>
      <c r="C740" s="237"/>
      <c r="E740" s="237"/>
      <c r="F740" s="237"/>
      <c r="G740" s="237"/>
      <c r="H740" s="239">
        <f t="shared" si="1"/>
        <v>0</v>
      </c>
    </row>
    <row r="741">
      <c r="A741" s="151"/>
      <c r="C741" s="237"/>
      <c r="E741" s="237"/>
      <c r="F741" s="237"/>
      <c r="G741" s="237"/>
      <c r="H741" s="239">
        <f t="shared" si="1"/>
        <v>0</v>
      </c>
    </row>
    <row r="742">
      <c r="A742" s="151"/>
      <c r="C742" s="237"/>
      <c r="E742" s="237"/>
      <c r="F742" s="237"/>
      <c r="G742" s="237"/>
      <c r="H742" s="239">
        <f t="shared" si="1"/>
        <v>0</v>
      </c>
    </row>
    <row r="743">
      <c r="A743" s="151"/>
      <c r="C743" s="237"/>
      <c r="E743" s="237"/>
      <c r="F743" s="237"/>
      <c r="G743" s="237"/>
      <c r="H743" s="239">
        <f t="shared" si="1"/>
        <v>0</v>
      </c>
    </row>
    <row r="744">
      <c r="A744" s="151"/>
      <c r="C744" s="237"/>
      <c r="E744" s="237"/>
      <c r="F744" s="237"/>
      <c r="G744" s="237"/>
      <c r="H744" s="239">
        <f t="shared" si="1"/>
        <v>0</v>
      </c>
    </row>
    <row r="745">
      <c r="A745" s="151"/>
      <c r="C745" s="237"/>
      <c r="E745" s="237"/>
      <c r="F745" s="237"/>
      <c r="G745" s="237"/>
      <c r="H745" s="239">
        <f t="shared" si="1"/>
        <v>0</v>
      </c>
    </row>
    <row r="746">
      <c r="A746" s="151"/>
      <c r="C746" s="237"/>
      <c r="E746" s="237"/>
      <c r="F746" s="237"/>
      <c r="G746" s="237"/>
      <c r="H746" s="239">
        <f t="shared" si="1"/>
        <v>0</v>
      </c>
    </row>
    <row r="747">
      <c r="A747" s="151"/>
      <c r="C747" s="237"/>
      <c r="E747" s="237"/>
      <c r="F747" s="237"/>
      <c r="G747" s="237"/>
      <c r="H747" s="239">
        <f t="shared" si="1"/>
        <v>0</v>
      </c>
    </row>
    <row r="748">
      <c r="A748" s="151"/>
      <c r="C748" s="237"/>
      <c r="E748" s="237"/>
      <c r="F748" s="237"/>
      <c r="G748" s="237"/>
      <c r="H748" s="239">
        <f t="shared" si="1"/>
        <v>0</v>
      </c>
    </row>
    <row r="749">
      <c r="A749" s="151"/>
      <c r="C749" s="237"/>
      <c r="E749" s="237"/>
      <c r="F749" s="237"/>
      <c r="G749" s="237"/>
      <c r="H749" s="239">
        <f t="shared" si="1"/>
        <v>0</v>
      </c>
    </row>
    <row r="750">
      <c r="A750" s="151"/>
      <c r="C750" s="237"/>
      <c r="E750" s="237"/>
      <c r="F750" s="237"/>
      <c r="G750" s="237"/>
      <c r="H750" s="239">
        <f t="shared" si="1"/>
        <v>0</v>
      </c>
    </row>
    <row r="751">
      <c r="A751" s="151"/>
      <c r="C751" s="237"/>
      <c r="E751" s="237"/>
      <c r="F751" s="237"/>
      <c r="G751" s="237"/>
      <c r="H751" s="239">
        <f t="shared" si="1"/>
        <v>0</v>
      </c>
    </row>
    <row r="752">
      <c r="A752" s="151"/>
      <c r="C752" s="237"/>
      <c r="E752" s="237"/>
      <c r="F752" s="237"/>
      <c r="G752" s="237"/>
      <c r="H752" s="239">
        <f t="shared" si="1"/>
        <v>0</v>
      </c>
    </row>
    <row r="753">
      <c r="A753" s="151"/>
      <c r="C753" s="237"/>
      <c r="E753" s="237"/>
      <c r="F753" s="237"/>
      <c r="G753" s="237"/>
      <c r="H753" s="239">
        <f t="shared" si="1"/>
        <v>0</v>
      </c>
    </row>
    <row r="754">
      <c r="A754" s="151"/>
      <c r="C754" s="237"/>
      <c r="E754" s="237"/>
      <c r="F754" s="237"/>
      <c r="G754" s="237"/>
      <c r="H754" s="239">
        <f t="shared" si="1"/>
        <v>0</v>
      </c>
    </row>
    <row r="755">
      <c r="A755" s="151"/>
      <c r="C755" s="237"/>
      <c r="E755" s="237"/>
      <c r="F755" s="237"/>
      <c r="G755" s="237"/>
      <c r="H755" s="239">
        <f t="shared" si="1"/>
        <v>0</v>
      </c>
    </row>
    <row r="756">
      <c r="A756" s="151"/>
      <c r="C756" s="237"/>
      <c r="E756" s="237"/>
      <c r="F756" s="237"/>
      <c r="G756" s="237"/>
      <c r="H756" s="239">
        <f t="shared" si="1"/>
        <v>0</v>
      </c>
    </row>
    <row r="757">
      <c r="A757" s="151"/>
      <c r="C757" s="237"/>
      <c r="E757" s="237"/>
      <c r="F757" s="237"/>
      <c r="G757" s="237"/>
      <c r="H757" s="239">
        <f t="shared" si="1"/>
        <v>0</v>
      </c>
    </row>
    <row r="758">
      <c r="A758" s="151"/>
      <c r="C758" s="237"/>
      <c r="E758" s="237"/>
      <c r="F758" s="237"/>
      <c r="G758" s="237"/>
      <c r="H758" s="239">
        <f t="shared" si="1"/>
        <v>0</v>
      </c>
    </row>
    <row r="759">
      <c r="A759" s="151"/>
      <c r="C759" s="237"/>
      <c r="E759" s="237"/>
      <c r="F759" s="237"/>
      <c r="G759" s="237"/>
      <c r="H759" s="239">
        <f t="shared" si="1"/>
        <v>0</v>
      </c>
    </row>
    <row r="760">
      <c r="A760" s="151"/>
      <c r="C760" s="237"/>
      <c r="E760" s="237"/>
      <c r="F760" s="237"/>
      <c r="G760" s="237"/>
      <c r="H760" s="239">
        <f t="shared" si="1"/>
        <v>0</v>
      </c>
    </row>
    <row r="761">
      <c r="A761" s="151"/>
      <c r="C761" s="237"/>
      <c r="E761" s="237"/>
      <c r="F761" s="237"/>
      <c r="G761" s="237"/>
      <c r="H761" s="239">
        <f t="shared" si="1"/>
        <v>0</v>
      </c>
    </row>
    <row r="762">
      <c r="A762" s="151"/>
      <c r="C762" s="237"/>
      <c r="E762" s="237"/>
      <c r="F762" s="237"/>
      <c r="G762" s="237"/>
      <c r="H762" s="239">
        <f t="shared" si="1"/>
        <v>0</v>
      </c>
    </row>
    <row r="763">
      <c r="A763" s="151"/>
      <c r="C763" s="237"/>
      <c r="E763" s="237"/>
      <c r="F763" s="237"/>
      <c r="G763" s="237"/>
      <c r="H763" s="239">
        <f t="shared" si="1"/>
        <v>0</v>
      </c>
    </row>
    <row r="764">
      <c r="A764" s="151"/>
      <c r="C764" s="237"/>
      <c r="E764" s="237"/>
      <c r="F764" s="237"/>
      <c r="G764" s="237"/>
      <c r="H764" s="239">
        <f t="shared" si="1"/>
        <v>0</v>
      </c>
    </row>
    <row r="765">
      <c r="A765" s="151"/>
      <c r="C765" s="237"/>
      <c r="E765" s="237"/>
      <c r="F765" s="237"/>
      <c r="G765" s="237"/>
      <c r="H765" s="239">
        <f t="shared" si="1"/>
        <v>0</v>
      </c>
    </row>
    <row r="766">
      <c r="A766" s="151"/>
      <c r="C766" s="237"/>
      <c r="E766" s="237"/>
      <c r="F766" s="237"/>
      <c r="G766" s="237"/>
      <c r="H766" s="239">
        <f t="shared" si="1"/>
        <v>0</v>
      </c>
    </row>
    <row r="767">
      <c r="A767" s="151"/>
      <c r="C767" s="237"/>
      <c r="E767" s="237"/>
      <c r="F767" s="237"/>
      <c r="G767" s="237"/>
      <c r="H767" s="239">
        <f t="shared" si="1"/>
        <v>0</v>
      </c>
    </row>
    <row r="768">
      <c r="A768" s="151"/>
      <c r="C768" s="237"/>
      <c r="E768" s="237"/>
      <c r="F768" s="237"/>
      <c r="G768" s="237"/>
      <c r="H768" s="239">
        <f t="shared" si="1"/>
        <v>0</v>
      </c>
    </row>
    <row r="769">
      <c r="A769" s="151"/>
      <c r="C769" s="237"/>
      <c r="E769" s="237"/>
      <c r="F769" s="237"/>
      <c r="G769" s="237"/>
      <c r="H769" s="239">
        <f t="shared" si="1"/>
        <v>0</v>
      </c>
    </row>
    <row r="770">
      <c r="A770" s="151"/>
      <c r="C770" s="237"/>
      <c r="E770" s="237"/>
      <c r="F770" s="237"/>
      <c r="G770" s="237"/>
      <c r="H770" s="239">
        <f t="shared" si="1"/>
        <v>0</v>
      </c>
    </row>
    <row r="771">
      <c r="A771" s="151"/>
      <c r="C771" s="237"/>
      <c r="E771" s="237"/>
      <c r="F771" s="237"/>
      <c r="G771" s="237"/>
      <c r="H771" s="239">
        <f t="shared" si="1"/>
        <v>0</v>
      </c>
    </row>
    <row r="772">
      <c r="A772" s="151"/>
      <c r="C772" s="237"/>
      <c r="E772" s="237"/>
      <c r="F772" s="237"/>
      <c r="G772" s="237"/>
      <c r="H772" s="239">
        <f t="shared" si="1"/>
        <v>0</v>
      </c>
    </row>
    <row r="773">
      <c r="A773" s="151"/>
      <c r="C773" s="237"/>
      <c r="E773" s="237"/>
      <c r="F773" s="237"/>
      <c r="G773" s="237"/>
      <c r="H773" s="239">
        <f t="shared" si="1"/>
        <v>0</v>
      </c>
    </row>
    <row r="774">
      <c r="A774" s="151"/>
      <c r="C774" s="237"/>
      <c r="E774" s="237"/>
      <c r="F774" s="237"/>
      <c r="G774" s="237"/>
      <c r="H774" s="239">
        <f t="shared" si="1"/>
        <v>0</v>
      </c>
    </row>
    <row r="775">
      <c r="A775" s="151"/>
      <c r="C775" s="237"/>
      <c r="E775" s="237"/>
      <c r="F775" s="237"/>
      <c r="G775" s="237"/>
      <c r="H775" s="239">
        <f t="shared" si="1"/>
        <v>0</v>
      </c>
    </row>
    <row r="776">
      <c r="A776" s="151"/>
      <c r="C776" s="237"/>
      <c r="E776" s="237"/>
      <c r="F776" s="237"/>
      <c r="G776" s="237"/>
      <c r="H776" s="239">
        <f t="shared" si="1"/>
        <v>0</v>
      </c>
    </row>
    <row r="777">
      <c r="A777" s="151"/>
      <c r="C777" s="237"/>
      <c r="E777" s="237"/>
      <c r="F777" s="237"/>
      <c r="G777" s="237"/>
      <c r="H777" s="239">
        <f t="shared" si="1"/>
        <v>0</v>
      </c>
    </row>
    <row r="778">
      <c r="A778" s="151"/>
      <c r="C778" s="237"/>
      <c r="E778" s="237"/>
      <c r="F778" s="237"/>
      <c r="G778" s="237"/>
      <c r="H778" s="239">
        <f t="shared" si="1"/>
        <v>0</v>
      </c>
    </row>
    <row r="779">
      <c r="A779" s="151"/>
      <c r="C779" s="237"/>
      <c r="E779" s="237"/>
      <c r="F779" s="237"/>
      <c r="G779" s="237"/>
      <c r="H779" s="239">
        <f t="shared" si="1"/>
        <v>0</v>
      </c>
    </row>
    <row r="780">
      <c r="A780" s="151"/>
      <c r="C780" s="237"/>
      <c r="E780" s="237"/>
      <c r="F780" s="237"/>
      <c r="G780" s="237"/>
      <c r="H780" s="239">
        <f t="shared" si="1"/>
        <v>0</v>
      </c>
    </row>
    <row r="781">
      <c r="A781" s="151"/>
      <c r="C781" s="237"/>
      <c r="E781" s="237"/>
      <c r="F781" s="237"/>
      <c r="G781" s="237"/>
      <c r="H781" s="239">
        <f t="shared" si="1"/>
        <v>0</v>
      </c>
    </row>
    <row r="782">
      <c r="A782" s="151"/>
      <c r="C782" s="237"/>
      <c r="E782" s="237"/>
      <c r="F782" s="237"/>
      <c r="G782" s="237"/>
      <c r="H782" s="239">
        <f t="shared" si="1"/>
        <v>0</v>
      </c>
    </row>
    <row r="783">
      <c r="A783" s="151"/>
      <c r="C783" s="237"/>
      <c r="E783" s="237"/>
      <c r="F783" s="237"/>
      <c r="G783" s="237"/>
      <c r="H783" s="239">
        <f t="shared" si="1"/>
        <v>0</v>
      </c>
    </row>
    <row r="784">
      <c r="A784" s="151"/>
      <c r="C784" s="237"/>
      <c r="E784" s="237"/>
      <c r="F784" s="237"/>
      <c r="G784" s="237"/>
      <c r="H784" s="239">
        <f t="shared" si="1"/>
        <v>0</v>
      </c>
    </row>
    <row r="785">
      <c r="A785" s="151"/>
      <c r="C785" s="237"/>
      <c r="E785" s="237"/>
      <c r="F785" s="237"/>
      <c r="G785" s="237"/>
      <c r="H785" s="239">
        <f t="shared" si="1"/>
        <v>0</v>
      </c>
    </row>
    <row r="786">
      <c r="A786" s="151"/>
      <c r="C786" s="237"/>
      <c r="E786" s="237"/>
      <c r="F786" s="237"/>
      <c r="G786" s="237"/>
      <c r="H786" s="239">
        <f t="shared" si="1"/>
        <v>0</v>
      </c>
    </row>
    <row r="787">
      <c r="A787" s="151"/>
      <c r="C787" s="237"/>
      <c r="E787" s="237"/>
      <c r="F787" s="237"/>
      <c r="G787" s="237"/>
      <c r="H787" s="239">
        <f t="shared" si="1"/>
        <v>0</v>
      </c>
    </row>
    <row r="788">
      <c r="A788" s="151"/>
      <c r="C788" s="237"/>
      <c r="E788" s="237"/>
      <c r="F788" s="237"/>
      <c r="G788" s="237"/>
      <c r="H788" s="239">
        <f t="shared" si="1"/>
        <v>0</v>
      </c>
    </row>
    <row r="789">
      <c r="A789" s="151"/>
      <c r="C789" s="237"/>
      <c r="E789" s="237"/>
      <c r="F789" s="237"/>
      <c r="G789" s="237"/>
      <c r="H789" s="239">
        <f t="shared" si="1"/>
        <v>0</v>
      </c>
    </row>
    <row r="790">
      <c r="A790" s="151"/>
      <c r="C790" s="237"/>
      <c r="E790" s="237"/>
      <c r="F790" s="237"/>
      <c r="G790" s="237"/>
      <c r="H790" s="239">
        <f t="shared" si="1"/>
        <v>0</v>
      </c>
    </row>
    <row r="791">
      <c r="A791" s="151"/>
      <c r="C791" s="237"/>
      <c r="E791" s="237"/>
      <c r="F791" s="237"/>
      <c r="G791" s="237"/>
      <c r="H791" s="239">
        <f t="shared" si="1"/>
        <v>0</v>
      </c>
    </row>
    <row r="792">
      <c r="A792" s="151"/>
      <c r="C792" s="237"/>
      <c r="E792" s="237"/>
      <c r="F792" s="237"/>
      <c r="G792" s="237"/>
      <c r="H792" s="239">
        <f t="shared" si="1"/>
        <v>0</v>
      </c>
    </row>
    <row r="793">
      <c r="A793" s="151"/>
      <c r="C793" s="237"/>
      <c r="E793" s="237"/>
      <c r="F793" s="237"/>
      <c r="G793" s="237"/>
      <c r="H793" s="239">
        <f t="shared" si="1"/>
        <v>0</v>
      </c>
    </row>
    <row r="794">
      <c r="A794" s="151"/>
      <c r="C794" s="237"/>
      <c r="E794" s="237"/>
      <c r="F794" s="237"/>
      <c r="G794" s="237"/>
      <c r="H794" s="239">
        <f t="shared" si="1"/>
        <v>0</v>
      </c>
    </row>
    <row r="795">
      <c r="A795" s="151"/>
      <c r="C795" s="237"/>
      <c r="E795" s="237"/>
      <c r="F795" s="237"/>
      <c r="G795" s="237"/>
      <c r="H795" s="239">
        <f t="shared" si="1"/>
        <v>0</v>
      </c>
    </row>
    <row r="796">
      <c r="A796" s="151"/>
      <c r="C796" s="237"/>
      <c r="E796" s="237"/>
      <c r="F796" s="237"/>
      <c r="G796" s="237"/>
      <c r="H796" s="239">
        <f t="shared" si="1"/>
        <v>0</v>
      </c>
    </row>
    <row r="797">
      <c r="A797" s="151"/>
      <c r="C797" s="237"/>
      <c r="E797" s="237"/>
      <c r="F797" s="237"/>
      <c r="G797" s="237"/>
      <c r="H797" s="239">
        <f t="shared" si="1"/>
        <v>0</v>
      </c>
    </row>
    <row r="798">
      <c r="A798" s="151"/>
      <c r="C798" s="237"/>
      <c r="E798" s="237"/>
      <c r="F798" s="237"/>
      <c r="G798" s="237"/>
      <c r="H798" s="239">
        <f t="shared" si="1"/>
        <v>0</v>
      </c>
    </row>
    <row r="799">
      <c r="A799" s="151"/>
      <c r="C799" s="237"/>
      <c r="E799" s="237"/>
      <c r="F799" s="237"/>
      <c r="G799" s="237"/>
      <c r="H799" s="239">
        <f t="shared" si="1"/>
        <v>0</v>
      </c>
    </row>
    <row r="800">
      <c r="A800" s="151"/>
      <c r="C800" s="237"/>
      <c r="E800" s="237"/>
      <c r="F800" s="237"/>
      <c r="G800" s="237"/>
      <c r="H800" s="239">
        <f t="shared" si="1"/>
        <v>0</v>
      </c>
    </row>
    <row r="801">
      <c r="A801" s="151"/>
      <c r="C801" s="237"/>
      <c r="E801" s="237"/>
      <c r="F801" s="237"/>
      <c r="G801" s="237"/>
      <c r="H801" s="239">
        <f t="shared" si="1"/>
        <v>0</v>
      </c>
    </row>
    <row r="802">
      <c r="A802" s="151"/>
      <c r="C802" s="237"/>
      <c r="E802" s="237"/>
      <c r="F802" s="237"/>
      <c r="G802" s="237"/>
      <c r="H802" s="239">
        <f t="shared" si="1"/>
        <v>0</v>
      </c>
    </row>
    <row r="803">
      <c r="A803" s="151"/>
      <c r="C803" s="237"/>
      <c r="E803" s="237"/>
      <c r="F803" s="237"/>
      <c r="G803" s="237"/>
      <c r="H803" s="239">
        <f t="shared" si="1"/>
        <v>0</v>
      </c>
    </row>
    <row r="804">
      <c r="A804" s="151"/>
      <c r="C804" s="237"/>
      <c r="E804" s="237"/>
      <c r="F804" s="237"/>
      <c r="G804" s="237"/>
      <c r="H804" s="239">
        <f t="shared" si="1"/>
        <v>0</v>
      </c>
    </row>
    <row r="805">
      <c r="A805" s="151"/>
      <c r="C805" s="237"/>
      <c r="E805" s="237"/>
      <c r="F805" s="237"/>
      <c r="G805" s="237"/>
      <c r="H805" s="239">
        <f t="shared" si="1"/>
        <v>0</v>
      </c>
    </row>
    <row r="806">
      <c r="A806" s="151"/>
      <c r="C806" s="237"/>
      <c r="E806" s="237"/>
      <c r="F806" s="237"/>
      <c r="G806" s="237"/>
      <c r="H806" s="239">
        <f t="shared" si="1"/>
        <v>0</v>
      </c>
    </row>
    <row r="807">
      <c r="A807" s="151"/>
      <c r="C807" s="237"/>
      <c r="E807" s="237"/>
      <c r="F807" s="237"/>
      <c r="G807" s="237"/>
      <c r="H807" s="239">
        <f t="shared" si="1"/>
        <v>0</v>
      </c>
    </row>
    <row r="808">
      <c r="A808" s="151"/>
      <c r="C808" s="237"/>
      <c r="E808" s="237"/>
      <c r="F808" s="237"/>
      <c r="G808" s="237"/>
      <c r="H808" s="239">
        <f t="shared" si="1"/>
        <v>0</v>
      </c>
    </row>
    <row r="809">
      <c r="A809" s="151"/>
      <c r="C809" s="237"/>
      <c r="E809" s="237"/>
      <c r="F809" s="237"/>
      <c r="G809" s="237"/>
      <c r="H809" s="239">
        <f t="shared" si="1"/>
        <v>0</v>
      </c>
    </row>
    <row r="810">
      <c r="A810" s="151"/>
      <c r="C810" s="237"/>
      <c r="E810" s="237"/>
      <c r="F810" s="237"/>
      <c r="G810" s="237"/>
      <c r="H810" s="239">
        <f t="shared" si="1"/>
        <v>0</v>
      </c>
    </row>
    <row r="811">
      <c r="A811" s="151"/>
      <c r="C811" s="237"/>
      <c r="E811" s="237"/>
      <c r="F811" s="237"/>
      <c r="G811" s="237"/>
      <c r="H811" s="239">
        <f t="shared" si="1"/>
        <v>0</v>
      </c>
    </row>
    <row r="812">
      <c r="A812" s="151"/>
      <c r="C812" s="237"/>
      <c r="E812" s="237"/>
      <c r="F812" s="237"/>
      <c r="G812" s="237"/>
      <c r="H812" s="239">
        <f t="shared" si="1"/>
        <v>0</v>
      </c>
    </row>
    <row r="813">
      <c r="A813" s="151"/>
      <c r="C813" s="237"/>
      <c r="E813" s="237"/>
      <c r="F813" s="237"/>
      <c r="G813" s="237"/>
      <c r="H813" s="239">
        <f t="shared" si="1"/>
        <v>0</v>
      </c>
    </row>
    <row r="814">
      <c r="A814" s="151"/>
      <c r="C814" s="237"/>
      <c r="E814" s="237"/>
      <c r="F814" s="237"/>
      <c r="G814" s="237"/>
      <c r="H814" s="239">
        <f t="shared" si="1"/>
        <v>0</v>
      </c>
    </row>
    <row r="815">
      <c r="A815" s="151"/>
      <c r="C815" s="237"/>
      <c r="E815" s="237"/>
      <c r="F815" s="237"/>
      <c r="G815" s="237"/>
      <c r="H815" s="239">
        <f t="shared" si="1"/>
        <v>0</v>
      </c>
    </row>
    <row r="816">
      <c r="A816" s="151"/>
      <c r="C816" s="237"/>
      <c r="E816" s="237"/>
      <c r="F816" s="237"/>
      <c r="G816" s="237"/>
      <c r="H816" s="239">
        <f t="shared" si="1"/>
        <v>0</v>
      </c>
    </row>
    <row r="817">
      <c r="A817" s="151"/>
      <c r="C817" s="237"/>
      <c r="E817" s="237"/>
      <c r="F817" s="237"/>
      <c r="G817" s="237"/>
      <c r="H817" s="239">
        <f t="shared" si="1"/>
        <v>0</v>
      </c>
    </row>
    <row r="818">
      <c r="A818" s="151"/>
      <c r="C818" s="237"/>
      <c r="E818" s="237"/>
      <c r="F818" s="237"/>
      <c r="G818" s="237"/>
      <c r="H818" s="239">
        <f t="shared" si="1"/>
        <v>0</v>
      </c>
    </row>
    <row r="819">
      <c r="A819" s="151"/>
      <c r="C819" s="237"/>
      <c r="E819" s="237"/>
      <c r="F819" s="237"/>
      <c r="G819" s="237"/>
      <c r="H819" s="239">
        <f t="shared" si="1"/>
        <v>0</v>
      </c>
    </row>
    <row r="820">
      <c r="A820" s="151"/>
      <c r="C820" s="237"/>
      <c r="E820" s="237"/>
      <c r="F820" s="237"/>
      <c r="G820" s="237"/>
      <c r="H820" s="239">
        <f t="shared" si="1"/>
        <v>0</v>
      </c>
    </row>
    <row r="821">
      <c r="A821" s="151"/>
      <c r="C821" s="237"/>
      <c r="E821" s="237"/>
      <c r="F821" s="237"/>
      <c r="G821" s="237"/>
      <c r="H821" s="239">
        <f t="shared" si="1"/>
        <v>0</v>
      </c>
    </row>
    <row r="822">
      <c r="A822" s="151"/>
      <c r="C822" s="237"/>
      <c r="E822" s="237"/>
      <c r="F822" s="237"/>
      <c r="G822" s="237"/>
      <c r="H822" s="239">
        <f t="shared" si="1"/>
        <v>0</v>
      </c>
    </row>
    <row r="823">
      <c r="A823" s="151"/>
      <c r="C823" s="237"/>
      <c r="E823" s="237"/>
      <c r="F823" s="237"/>
      <c r="G823" s="237"/>
      <c r="H823" s="239">
        <f t="shared" si="1"/>
        <v>0</v>
      </c>
    </row>
    <row r="824">
      <c r="A824" s="151"/>
      <c r="C824" s="237"/>
      <c r="E824" s="237"/>
      <c r="F824" s="237"/>
      <c r="G824" s="237"/>
      <c r="H824" s="239">
        <f t="shared" si="1"/>
        <v>0</v>
      </c>
    </row>
    <row r="825">
      <c r="A825" s="151"/>
      <c r="C825" s="237"/>
      <c r="E825" s="237"/>
      <c r="F825" s="237"/>
      <c r="G825" s="237"/>
      <c r="H825" s="239">
        <f t="shared" si="1"/>
        <v>0</v>
      </c>
    </row>
    <row r="826">
      <c r="A826" s="151"/>
      <c r="C826" s="237"/>
      <c r="E826" s="237"/>
      <c r="F826" s="237"/>
      <c r="G826" s="237"/>
      <c r="H826" s="239">
        <f t="shared" si="1"/>
        <v>0</v>
      </c>
    </row>
    <row r="827">
      <c r="A827" s="151"/>
      <c r="C827" s="237"/>
      <c r="E827" s="237"/>
      <c r="F827" s="237"/>
      <c r="G827" s="237"/>
      <c r="H827" s="239">
        <f t="shared" si="1"/>
        <v>0</v>
      </c>
    </row>
    <row r="828">
      <c r="A828" s="151"/>
      <c r="C828" s="237"/>
      <c r="E828" s="237"/>
      <c r="F828" s="237"/>
      <c r="G828" s="237"/>
      <c r="H828" s="239">
        <f t="shared" si="1"/>
        <v>0</v>
      </c>
    </row>
    <row r="829">
      <c r="A829" s="151"/>
      <c r="C829" s="237"/>
      <c r="E829" s="237"/>
      <c r="F829" s="237"/>
      <c r="G829" s="237"/>
      <c r="H829" s="239">
        <f t="shared" si="1"/>
        <v>0</v>
      </c>
    </row>
    <row r="830">
      <c r="A830" s="151"/>
      <c r="C830" s="237"/>
      <c r="E830" s="237"/>
      <c r="F830" s="237"/>
      <c r="G830" s="237"/>
      <c r="H830" s="239">
        <f t="shared" si="1"/>
        <v>0</v>
      </c>
    </row>
    <row r="831">
      <c r="A831" s="151"/>
      <c r="C831" s="237"/>
      <c r="E831" s="237"/>
      <c r="F831" s="237"/>
      <c r="G831" s="237"/>
      <c r="H831" s="239">
        <f t="shared" si="1"/>
        <v>0</v>
      </c>
    </row>
    <row r="832">
      <c r="A832" s="151"/>
      <c r="C832" s="237"/>
      <c r="E832" s="237"/>
      <c r="F832" s="237"/>
      <c r="G832" s="237"/>
      <c r="H832" s="239">
        <f t="shared" si="1"/>
        <v>0</v>
      </c>
    </row>
    <row r="833">
      <c r="A833" s="151"/>
      <c r="C833" s="237"/>
      <c r="E833" s="237"/>
      <c r="F833" s="237"/>
      <c r="G833" s="237"/>
      <c r="H833" s="239">
        <f t="shared" si="1"/>
        <v>0</v>
      </c>
    </row>
    <row r="834">
      <c r="A834" s="151"/>
      <c r="C834" s="237"/>
      <c r="E834" s="237"/>
      <c r="F834" s="237"/>
      <c r="G834" s="237"/>
      <c r="H834" s="239">
        <f t="shared" si="1"/>
        <v>0</v>
      </c>
    </row>
    <row r="835">
      <c r="A835" s="151"/>
      <c r="C835" s="237"/>
      <c r="E835" s="237"/>
      <c r="F835" s="237"/>
      <c r="G835" s="237"/>
      <c r="H835" s="239">
        <f t="shared" si="1"/>
        <v>0</v>
      </c>
    </row>
    <row r="836">
      <c r="A836" s="151"/>
      <c r="C836" s="237"/>
      <c r="E836" s="237"/>
      <c r="F836" s="237"/>
      <c r="G836" s="237"/>
      <c r="H836" s="239">
        <f t="shared" si="1"/>
        <v>0</v>
      </c>
    </row>
    <row r="837">
      <c r="A837" s="151"/>
      <c r="C837" s="237"/>
      <c r="E837" s="237"/>
      <c r="F837" s="237"/>
      <c r="G837" s="237"/>
      <c r="H837" s="239">
        <f t="shared" si="1"/>
        <v>0</v>
      </c>
    </row>
    <row r="838">
      <c r="A838" s="151"/>
      <c r="C838" s="237"/>
      <c r="E838" s="237"/>
      <c r="F838" s="237"/>
      <c r="G838" s="237"/>
      <c r="H838" s="239">
        <f t="shared" si="1"/>
        <v>0</v>
      </c>
    </row>
    <row r="839">
      <c r="A839" s="151"/>
      <c r="C839" s="237"/>
      <c r="E839" s="237"/>
      <c r="F839" s="237"/>
      <c r="G839" s="237"/>
      <c r="H839" s="239">
        <f t="shared" si="1"/>
        <v>0</v>
      </c>
    </row>
    <row r="840">
      <c r="A840" s="151"/>
      <c r="C840" s="237"/>
      <c r="E840" s="237"/>
      <c r="F840" s="237"/>
      <c r="G840" s="237"/>
      <c r="H840" s="239">
        <f t="shared" si="1"/>
        <v>0</v>
      </c>
    </row>
    <row r="841">
      <c r="A841" s="151"/>
      <c r="C841" s="237"/>
      <c r="E841" s="237"/>
      <c r="F841" s="237"/>
      <c r="G841" s="237"/>
      <c r="H841" s="239">
        <f t="shared" si="1"/>
        <v>0</v>
      </c>
    </row>
    <row r="842">
      <c r="A842" s="151"/>
      <c r="C842" s="237"/>
      <c r="E842" s="237"/>
      <c r="F842" s="237"/>
      <c r="G842" s="237"/>
      <c r="H842" s="239">
        <f t="shared" si="1"/>
        <v>0</v>
      </c>
    </row>
    <row r="843">
      <c r="A843" s="151"/>
      <c r="C843" s="237"/>
      <c r="E843" s="237"/>
      <c r="F843" s="237"/>
      <c r="G843" s="237"/>
      <c r="H843" s="239">
        <f t="shared" si="1"/>
        <v>0</v>
      </c>
    </row>
    <row r="844">
      <c r="A844" s="151"/>
      <c r="C844" s="237"/>
      <c r="E844" s="237"/>
      <c r="F844" s="237"/>
      <c r="G844" s="237"/>
      <c r="H844" s="239">
        <f t="shared" si="1"/>
        <v>0</v>
      </c>
    </row>
    <row r="845">
      <c r="A845" s="151"/>
      <c r="C845" s="237"/>
      <c r="E845" s="237"/>
      <c r="F845" s="237"/>
      <c r="G845" s="237"/>
      <c r="H845" s="239">
        <f t="shared" si="1"/>
        <v>0</v>
      </c>
    </row>
    <row r="846">
      <c r="A846" s="151"/>
      <c r="C846" s="237"/>
      <c r="E846" s="237"/>
      <c r="F846" s="237"/>
      <c r="G846" s="237"/>
      <c r="H846" s="239">
        <f t="shared" si="1"/>
        <v>0</v>
      </c>
    </row>
    <row r="847">
      <c r="A847" s="151"/>
      <c r="C847" s="237"/>
      <c r="E847" s="237"/>
      <c r="F847" s="237"/>
      <c r="G847" s="237"/>
      <c r="H847" s="239">
        <f t="shared" si="1"/>
        <v>0</v>
      </c>
    </row>
    <row r="848">
      <c r="A848" s="151"/>
      <c r="C848" s="237"/>
      <c r="E848" s="237"/>
      <c r="F848" s="237"/>
      <c r="G848" s="237"/>
      <c r="H848" s="239">
        <f t="shared" si="1"/>
        <v>0</v>
      </c>
    </row>
    <row r="849">
      <c r="A849" s="151"/>
      <c r="C849" s="237"/>
      <c r="E849" s="237"/>
      <c r="F849" s="237"/>
      <c r="G849" s="237"/>
      <c r="H849" s="239">
        <f t="shared" si="1"/>
        <v>0</v>
      </c>
    </row>
    <row r="850">
      <c r="A850" s="151"/>
      <c r="C850" s="237"/>
      <c r="E850" s="237"/>
      <c r="F850" s="237"/>
      <c r="G850" s="237"/>
      <c r="H850" s="239">
        <f t="shared" si="1"/>
        <v>0</v>
      </c>
    </row>
    <row r="851">
      <c r="A851" s="151"/>
      <c r="C851" s="237"/>
      <c r="E851" s="237"/>
      <c r="F851" s="237"/>
      <c r="G851" s="237"/>
      <c r="H851" s="239">
        <f t="shared" si="1"/>
        <v>0</v>
      </c>
    </row>
    <row r="852">
      <c r="A852" s="151"/>
      <c r="C852" s="237"/>
      <c r="E852" s="237"/>
      <c r="F852" s="237"/>
      <c r="G852" s="237"/>
      <c r="H852" s="239">
        <f t="shared" si="1"/>
        <v>0</v>
      </c>
    </row>
    <row r="853">
      <c r="A853" s="151"/>
      <c r="C853" s="237"/>
      <c r="E853" s="237"/>
      <c r="F853" s="237"/>
      <c r="G853" s="237"/>
      <c r="H853" s="239">
        <f t="shared" si="1"/>
        <v>0</v>
      </c>
    </row>
    <row r="854">
      <c r="A854" s="151"/>
      <c r="C854" s="237"/>
      <c r="E854" s="237"/>
      <c r="F854" s="237"/>
      <c r="G854" s="237"/>
      <c r="H854" s="239">
        <f t="shared" si="1"/>
        <v>0</v>
      </c>
    </row>
    <row r="855">
      <c r="A855" s="151"/>
      <c r="C855" s="237"/>
      <c r="E855" s="237"/>
      <c r="F855" s="237"/>
      <c r="G855" s="237"/>
      <c r="H855" s="239">
        <f t="shared" si="1"/>
        <v>0</v>
      </c>
    </row>
    <row r="856">
      <c r="A856" s="151"/>
      <c r="C856" s="237"/>
      <c r="E856" s="237"/>
      <c r="F856" s="237"/>
      <c r="G856" s="237"/>
      <c r="H856" s="239">
        <f t="shared" si="1"/>
        <v>0</v>
      </c>
    </row>
    <row r="857">
      <c r="A857" s="151"/>
      <c r="C857" s="237"/>
      <c r="E857" s="237"/>
      <c r="F857" s="237"/>
      <c r="G857" s="237"/>
      <c r="H857" s="239">
        <f t="shared" si="1"/>
        <v>0</v>
      </c>
    </row>
    <row r="858">
      <c r="A858" s="151"/>
      <c r="C858" s="237"/>
      <c r="E858" s="237"/>
      <c r="F858" s="237"/>
      <c r="G858" s="237"/>
      <c r="H858" s="239">
        <f t="shared" si="1"/>
        <v>0</v>
      </c>
    </row>
    <row r="859">
      <c r="A859" s="151"/>
      <c r="C859" s="237"/>
      <c r="E859" s="237"/>
      <c r="F859" s="237"/>
      <c r="G859" s="237"/>
      <c r="H859" s="239">
        <f t="shared" si="1"/>
        <v>0</v>
      </c>
    </row>
    <row r="860">
      <c r="A860" s="151"/>
      <c r="C860" s="237"/>
      <c r="E860" s="237"/>
      <c r="F860" s="237"/>
      <c r="G860" s="237"/>
      <c r="H860" s="239">
        <f t="shared" si="1"/>
        <v>0</v>
      </c>
    </row>
    <row r="861">
      <c r="A861" s="151"/>
      <c r="C861" s="237"/>
      <c r="E861" s="237"/>
      <c r="F861" s="237"/>
      <c r="G861" s="237"/>
      <c r="H861" s="239">
        <f t="shared" si="1"/>
        <v>0</v>
      </c>
    </row>
    <row r="862">
      <c r="A862" s="151"/>
      <c r="C862" s="237"/>
      <c r="E862" s="237"/>
      <c r="F862" s="237"/>
      <c r="G862" s="237"/>
      <c r="H862" s="239">
        <f t="shared" si="1"/>
        <v>0</v>
      </c>
    </row>
    <row r="863">
      <c r="A863" s="151"/>
      <c r="C863" s="237"/>
      <c r="E863" s="237"/>
      <c r="F863" s="237"/>
      <c r="G863" s="237"/>
      <c r="H863" s="239">
        <f t="shared" si="1"/>
        <v>0</v>
      </c>
    </row>
    <row r="864">
      <c r="A864" s="151"/>
      <c r="C864" s="237"/>
      <c r="E864" s="237"/>
      <c r="F864" s="237"/>
      <c r="G864" s="237"/>
      <c r="H864" s="239">
        <f t="shared" si="1"/>
        <v>0</v>
      </c>
    </row>
    <row r="865">
      <c r="A865" s="151"/>
      <c r="C865" s="237"/>
      <c r="E865" s="237"/>
      <c r="F865" s="237"/>
      <c r="G865" s="237"/>
      <c r="H865" s="239">
        <f t="shared" si="1"/>
        <v>0</v>
      </c>
    </row>
    <row r="866">
      <c r="A866" s="151"/>
      <c r="C866" s="237"/>
      <c r="E866" s="237"/>
      <c r="F866" s="237"/>
      <c r="G866" s="237"/>
      <c r="H866" s="239">
        <f t="shared" si="1"/>
        <v>0</v>
      </c>
    </row>
    <row r="867">
      <c r="A867" s="151"/>
      <c r="C867" s="237"/>
      <c r="E867" s="237"/>
      <c r="F867" s="237"/>
      <c r="G867" s="237"/>
      <c r="H867" s="239">
        <f t="shared" si="1"/>
        <v>0</v>
      </c>
    </row>
    <row r="868">
      <c r="A868" s="151"/>
      <c r="C868" s="237"/>
      <c r="E868" s="237"/>
      <c r="F868" s="237"/>
      <c r="G868" s="237"/>
      <c r="H868" s="239">
        <f t="shared" si="1"/>
        <v>0</v>
      </c>
    </row>
    <row r="869">
      <c r="A869" s="151"/>
      <c r="C869" s="237"/>
      <c r="E869" s="237"/>
      <c r="F869" s="237"/>
      <c r="G869" s="237"/>
      <c r="H869" s="239">
        <f t="shared" si="1"/>
        <v>0</v>
      </c>
    </row>
    <row r="870">
      <c r="A870" s="151"/>
      <c r="C870" s="237"/>
      <c r="E870" s="237"/>
      <c r="F870" s="237"/>
      <c r="G870" s="237"/>
      <c r="H870" s="239">
        <f t="shared" si="1"/>
        <v>0</v>
      </c>
    </row>
    <row r="871">
      <c r="A871" s="151"/>
      <c r="C871" s="237"/>
      <c r="E871" s="237"/>
      <c r="F871" s="237"/>
      <c r="G871" s="237"/>
      <c r="H871" s="239">
        <f t="shared" si="1"/>
        <v>0</v>
      </c>
    </row>
    <row r="872">
      <c r="A872" s="151"/>
      <c r="C872" s="237"/>
      <c r="E872" s="237"/>
      <c r="F872" s="237"/>
      <c r="G872" s="237"/>
      <c r="H872" s="239">
        <f t="shared" si="1"/>
        <v>0</v>
      </c>
    </row>
    <row r="873">
      <c r="A873" s="151"/>
      <c r="C873" s="237"/>
      <c r="E873" s="237"/>
      <c r="F873" s="237"/>
      <c r="G873" s="237"/>
      <c r="H873" s="239">
        <f t="shared" si="1"/>
        <v>0</v>
      </c>
    </row>
    <row r="874">
      <c r="A874" s="151"/>
      <c r="C874" s="237"/>
      <c r="E874" s="237"/>
      <c r="F874" s="237"/>
      <c r="G874" s="237"/>
      <c r="H874" s="239">
        <f t="shared" si="1"/>
        <v>0</v>
      </c>
    </row>
    <row r="875">
      <c r="A875" s="151"/>
      <c r="C875" s="237"/>
      <c r="E875" s="237"/>
      <c r="F875" s="237"/>
      <c r="G875" s="237"/>
      <c r="H875" s="239">
        <f t="shared" si="1"/>
        <v>0</v>
      </c>
    </row>
    <row r="876">
      <c r="A876" s="151"/>
      <c r="C876" s="237"/>
      <c r="E876" s="237"/>
      <c r="F876" s="237"/>
      <c r="G876" s="237"/>
      <c r="H876" s="239">
        <f t="shared" si="1"/>
        <v>0</v>
      </c>
    </row>
    <row r="877">
      <c r="A877" s="151"/>
      <c r="C877" s="237"/>
      <c r="E877" s="237"/>
      <c r="F877" s="237"/>
      <c r="G877" s="237"/>
      <c r="H877" s="239">
        <f t="shared" si="1"/>
        <v>0</v>
      </c>
    </row>
    <row r="878">
      <c r="A878" s="151"/>
      <c r="C878" s="237"/>
      <c r="E878" s="237"/>
      <c r="F878" s="237"/>
      <c r="G878" s="237"/>
      <c r="H878" s="239">
        <f t="shared" si="1"/>
        <v>0</v>
      </c>
    </row>
    <row r="879">
      <c r="A879" s="151"/>
      <c r="C879" s="237"/>
      <c r="E879" s="237"/>
      <c r="F879" s="237"/>
      <c r="G879" s="237"/>
      <c r="H879" s="239">
        <f t="shared" si="1"/>
        <v>0</v>
      </c>
    </row>
    <row r="880">
      <c r="A880" s="151"/>
      <c r="C880" s="237"/>
      <c r="E880" s="237"/>
      <c r="F880" s="237"/>
      <c r="G880" s="237"/>
      <c r="H880" s="239">
        <f t="shared" si="1"/>
        <v>0</v>
      </c>
    </row>
    <row r="881">
      <c r="A881" s="151"/>
      <c r="C881" s="237"/>
      <c r="E881" s="237"/>
      <c r="F881" s="237"/>
      <c r="G881" s="237"/>
      <c r="H881" s="239">
        <f t="shared" si="1"/>
        <v>0</v>
      </c>
    </row>
    <row r="882">
      <c r="A882" s="151"/>
      <c r="C882" s="237"/>
      <c r="E882" s="237"/>
      <c r="F882" s="237"/>
      <c r="G882" s="237"/>
      <c r="H882" s="239">
        <f t="shared" si="1"/>
        <v>0</v>
      </c>
    </row>
    <row r="883">
      <c r="A883" s="151"/>
      <c r="C883" s="237"/>
      <c r="E883" s="237"/>
      <c r="F883" s="237"/>
      <c r="G883" s="237"/>
      <c r="H883" s="239">
        <f t="shared" si="1"/>
        <v>0</v>
      </c>
    </row>
    <row r="884">
      <c r="A884" s="151"/>
      <c r="C884" s="237"/>
      <c r="E884" s="237"/>
      <c r="F884" s="237"/>
      <c r="G884" s="237"/>
      <c r="H884" s="239">
        <f t="shared" si="1"/>
        <v>0</v>
      </c>
    </row>
    <row r="885">
      <c r="A885" s="151"/>
      <c r="C885" s="237"/>
      <c r="E885" s="237"/>
      <c r="F885" s="237"/>
      <c r="G885" s="237"/>
      <c r="H885" s="239">
        <f t="shared" si="1"/>
        <v>0</v>
      </c>
    </row>
    <row r="886">
      <c r="A886" s="151"/>
      <c r="C886" s="237"/>
      <c r="E886" s="237"/>
      <c r="F886" s="237"/>
      <c r="G886" s="237"/>
      <c r="H886" s="239">
        <f t="shared" si="1"/>
        <v>0</v>
      </c>
    </row>
    <row r="887">
      <c r="A887" s="151"/>
      <c r="C887" s="237"/>
      <c r="E887" s="237"/>
      <c r="F887" s="237"/>
      <c r="G887" s="237"/>
      <c r="H887" s="239">
        <f t="shared" si="1"/>
        <v>0</v>
      </c>
    </row>
    <row r="888">
      <c r="A888" s="151"/>
      <c r="C888" s="237"/>
      <c r="E888" s="237"/>
      <c r="F888" s="237"/>
      <c r="G888" s="237"/>
      <c r="H888" s="239">
        <f t="shared" si="1"/>
        <v>0</v>
      </c>
    </row>
    <row r="889">
      <c r="A889" s="151"/>
      <c r="C889" s="237"/>
      <c r="E889" s="237"/>
      <c r="F889" s="237"/>
      <c r="G889" s="237"/>
      <c r="H889" s="239">
        <f t="shared" si="1"/>
        <v>0</v>
      </c>
    </row>
    <row r="890">
      <c r="A890" s="151"/>
      <c r="C890" s="237"/>
      <c r="E890" s="237"/>
      <c r="F890" s="237"/>
      <c r="G890" s="237"/>
      <c r="H890" s="239">
        <f t="shared" si="1"/>
        <v>0</v>
      </c>
    </row>
    <row r="891">
      <c r="A891" s="151"/>
      <c r="C891" s="237"/>
      <c r="E891" s="237"/>
      <c r="F891" s="237"/>
      <c r="G891" s="237"/>
      <c r="H891" s="239">
        <f t="shared" si="1"/>
        <v>0</v>
      </c>
    </row>
    <row r="892">
      <c r="A892" s="151"/>
      <c r="C892" s="237"/>
      <c r="E892" s="237"/>
      <c r="F892" s="237"/>
      <c r="G892" s="237"/>
      <c r="H892" s="239">
        <f t="shared" si="1"/>
        <v>0</v>
      </c>
    </row>
    <row r="893">
      <c r="A893" s="151"/>
      <c r="C893" s="237"/>
      <c r="E893" s="237"/>
      <c r="F893" s="237"/>
      <c r="G893" s="237"/>
      <c r="H893" s="239">
        <f t="shared" si="1"/>
        <v>0</v>
      </c>
    </row>
    <row r="894">
      <c r="A894" s="151"/>
      <c r="C894" s="237"/>
      <c r="E894" s="237"/>
      <c r="F894" s="237"/>
      <c r="G894" s="237"/>
      <c r="H894" s="239">
        <f t="shared" si="1"/>
        <v>0</v>
      </c>
    </row>
    <row r="895">
      <c r="A895" s="151"/>
      <c r="C895" s="237"/>
      <c r="E895" s="237"/>
      <c r="F895" s="237"/>
      <c r="G895" s="237"/>
      <c r="H895" s="239">
        <f t="shared" si="1"/>
        <v>0</v>
      </c>
    </row>
    <row r="896">
      <c r="A896" s="151"/>
      <c r="C896" s="237"/>
      <c r="E896" s="237"/>
      <c r="F896" s="237"/>
      <c r="G896" s="237"/>
      <c r="H896" s="239">
        <f t="shared" si="1"/>
        <v>0</v>
      </c>
    </row>
    <row r="897">
      <c r="A897" s="151"/>
      <c r="C897" s="237"/>
      <c r="E897" s="237"/>
      <c r="F897" s="237"/>
      <c r="G897" s="237"/>
      <c r="H897" s="239">
        <f t="shared" si="1"/>
        <v>0</v>
      </c>
    </row>
    <row r="898">
      <c r="A898" s="151"/>
      <c r="C898" s="237"/>
      <c r="E898" s="237"/>
      <c r="F898" s="237"/>
      <c r="G898" s="237"/>
      <c r="H898" s="239">
        <f t="shared" si="1"/>
        <v>0</v>
      </c>
    </row>
    <row r="899">
      <c r="A899" s="151"/>
      <c r="C899" s="237"/>
      <c r="E899" s="237"/>
      <c r="F899" s="237"/>
      <c r="G899" s="237"/>
      <c r="H899" s="239">
        <f t="shared" si="1"/>
        <v>0</v>
      </c>
    </row>
    <row r="900">
      <c r="A900" s="151"/>
      <c r="C900" s="237"/>
      <c r="E900" s="237"/>
      <c r="F900" s="237"/>
      <c r="G900" s="237"/>
      <c r="H900" s="239">
        <f t="shared" si="1"/>
        <v>0</v>
      </c>
    </row>
    <row r="901">
      <c r="A901" s="151"/>
      <c r="C901" s="237"/>
      <c r="E901" s="237"/>
      <c r="F901" s="237"/>
      <c r="G901" s="237"/>
      <c r="H901" s="239">
        <f t="shared" si="1"/>
        <v>0</v>
      </c>
    </row>
    <row r="902">
      <c r="A902" s="151"/>
      <c r="C902" s="237"/>
      <c r="E902" s="237"/>
      <c r="F902" s="237"/>
      <c r="G902" s="237"/>
      <c r="H902" s="239">
        <f t="shared" si="1"/>
        <v>0</v>
      </c>
    </row>
    <row r="903">
      <c r="A903" s="151"/>
      <c r="C903" s="237"/>
      <c r="E903" s="237"/>
      <c r="F903" s="237"/>
      <c r="G903" s="237"/>
      <c r="H903" s="239">
        <f t="shared" si="1"/>
        <v>0</v>
      </c>
    </row>
    <row r="904">
      <c r="A904" s="151"/>
      <c r="C904" s="237"/>
      <c r="E904" s="237"/>
      <c r="F904" s="237"/>
      <c r="G904" s="237"/>
      <c r="H904" s="239">
        <f t="shared" si="1"/>
        <v>0</v>
      </c>
    </row>
    <row r="905">
      <c r="A905" s="151"/>
      <c r="C905" s="237"/>
      <c r="E905" s="237"/>
      <c r="F905" s="237"/>
      <c r="G905" s="237"/>
      <c r="H905" s="239">
        <f t="shared" si="1"/>
        <v>0</v>
      </c>
    </row>
    <row r="906">
      <c r="A906" s="151"/>
      <c r="C906" s="237"/>
      <c r="E906" s="237"/>
      <c r="F906" s="237"/>
      <c r="G906" s="237"/>
      <c r="H906" s="239">
        <f t="shared" si="1"/>
        <v>0</v>
      </c>
    </row>
    <row r="907">
      <c r="A907" s="151"/>
      <c r="C907" s="237"/>
      <c r="E907" s="237"/>
      <c r="F907" s="237"/>
      <c r="G907" s="237"/>
      <c r="H907" s="239">
        <f t="shared" si="1"/>
        <v>0</v>
      </c>
    </row>
    <row r="908">
      <c r="A908" s="151"/>
      <c r="C908" s="237"/>
      <c r="E908" s="237"/>
      <c r="F908" s="237"/>
      <c r="G908" s="237"/>
      <c r="H908" s="239">
        <f t="shared" si="1"/>
        <v>0</v>
      </c>
    </row>
    <row r="909">
      <c r="A909" s="151"/>
      <c r="C909" s="237"/>
      <c r="E909" s="237"/>
      <c r="F909" s="237"/>
      <c r="G909" s="237"/>
      <c r="H909" s="239">
        <f t="shared" si="1"/>
        <v>0</v>
      </c>
    </row>
    <row r="910">
      <c r="A910" s="151"/>
      <c r="C910" s="237"/>
      <c r="E910" s="237"/>
      <c r="F910" s="237"/>
      <c r="G910" s="237"/>
      <c r="H910" s="239">
        <f t="shared" si="1"/>
        <v>0</v>
      </c>
    </row>
    <row r="911">
      <c r="A911" s="151"/>
      <c r="C911" s="237"/>
      <c r="E911" s="237"/>
      <c r="F911" s="237"/>
      <c r="G911" s="237"/>
      <c r="H911" s="239">
        <f t="shared" si="1"/>
        <v>0</v>
      </c>
    </row>
    <row r="912">
      <c r="A912" s="151"/>
      <c r="C912" s="237"/>
      <c r="E912" s="237"/>
      <c r="F912" s="237"/>
      <c r="G912" s="237"/>
      <c r="H912" s="239">
        <f t="shared" si="1"/>
        <v>0</v>
      </c>
    </row>
    <row r="913">
      <c r="A913" s="151"/>
      <c r="C913" s="237"/>
      <c r="E913" s="237"/>
      <c r="F913" s="237"/>
      <c r="G913" s="237"/>
      <c r="H913" s="239">
        <f t="shared" si="1"/>
        <v>0</v>
      </c>
    </row>
    <row r="914">
      <c r="A914" s="151"/>
      <c r="C914" s="237"/>
      <c r="E914" s="237"/>
      <c r="F914" s="237"/>
      <c r="G914" s="237"/>
      <c r="H914" s="239">
        <f t="shared" si="1"/>
        <v>0</v>
      </c>
    </row>
    <row r="915">
      <c r="A915" s="151"/>
      <c r="C915" s="237"/>
      <c r="E915" s="237"/>
      <c r="F915" s="237"/>
      <c r="G915" s="237"/>
      <c r="H915" s="239">
        <f t="shared" si="1"/>
        <v>0</v>
      </c>
    </row>
    <row r="916">
      <c r="A916" s="151"/>
      <c r="C916" s="237"/>
      <c r="E916" s="237"/>
      <c r="F916" s="237"/>
      <c r="G916" s="237"/>
      <c r="H916" s="239">
        <f t="shared" si="1"/>
        <v>0</v>
      </c>
    </row>
    <row r="917">
      <c r="A917" s="151"/>
      <c r="C917" s="237"/>
      <c r="E917" s="237"/>
      <c r="F917" s="237"/>
      <c r="G917" s="237"/>
      <c r="H917" s="239">
        <f t="shared" si="1"/>
        <v>0</v>
      </c>
    </row>
    <row r="918">
      <c r="A918" s="151"/>
      <c r="C918" s="237"/>
      <c r="E918" s="237"/>
      <c r="F918" s="237"/>
      <c r="G918" s="237"/>
      <c r="H918" s="239">
        <f t="shared" si="1"/>
        <v>0</v>
      </c>
    </row>
    <row r="919">
      <c r="A919" s="151"/>
      <c r="C919" s="237"/>
      <c r="E919" s="237"/>
      <c r="F919" s="237"/>
      <c r="G919" s="237"/>
      <c r="H919" s="239">
        <f t="shared" si="1"/>
        <v>0</v>
      </c>
    </row>
    <row r="920">
      <c r="A920" s="151"/>
      <c r="C920" s="237"/>
      <c r="E920" s="237"/>
      <c r="F920" s="237"/>
      <c r="G920" s="237"/>
      <c r="H920" s="239">
        <f t="shared" si="1"/>
        <v>0</v>
      </c>
    </row>
    <row r="921">
      <c r="A921" s="151"/>
      <c r="C921" s="237"/>
      <c r="E921" s="237"/>
      <c r="F921" s="237"/>
      <c r="G921" s="237"/>
      <c r="H921" s="239">
        <f t="shared" si="1"/>
        <v>0</v>
      </c>
    </row>
    <row r="922">
      <c r="A922" s="151"/>
      <c r="C922" s="237"/>
      <c r="E922" s="237"/>
      <c r="F922" s="237"/>
      <c r="G922" s="237"/>
      <c r="H922" s="239">
        <f t="shared" si="1"/>
        <v>0</v>
      </c>
    </row>
    <row r="923">
      <c r="A923" s="151"/>
      <c r="C923" s="237"/>
      <c r="E923" s="237"/>
      <c r="F923" s="237"/>
      <c r="G923" s="237"/>
      <c r="H923" s="239">
        <f t="shared" si="1"/>
        <v>0</v>
      </c>
    </row>
    <row r="924">
      <c r="A924" s="151"/>
      <c r="C924" s="237"/>
      <c r="E924" s="237"/>
      <c r="F924" s="237"/>
      <c r="G924" s="237"/>
      <c r="H924" s="239">
        <f t="shared" si="1"/>
        <v>0</v>
      </c>
    </row>
    <row r="925">
      <c r="A925" s="151"/>
      <c r="C925" s="237"/>
      <c r="E925" s="237"/>
      <c r="F925" s="237"/>
      <c r="G925" s="237"/>
      <c r="H925" s="239">
        <f t="shared" si="1"/>
        <v>0</v>
      </c>
    </row>
    <row r="926">
      <c r="A926" s="151"/>
      <c r="C926" s="237"/>
      <c r="E926" s="237"/>
      <c r="F926" s="237"/>
      <c r="G926" s="237"/>
      <c r="H926" s="239">
        <f t="shared" si="1"/>
        <v>0</v>
      </c>
    </row>
    <row r="927">
      <c r="A927" s="151"/>
      <c r="C927" s="237"/>
      <c r="E927" s="237"/>
      <c r="F927" s="237"/>
      <c r="G927" s="237"/>
      <c r="H927" s="239">
        <f t="shared" si="1"/>
        <v>0</v>
      </c>
    </row>
    <row r="928">
      <c r="A928" s="151"/>
      <c r="C928" s="237"/>
      <c r="E928" s="237"/>
      <c r="F928" s="237"/>
      <c r="G928" s="237"/>
      <c r="H928" s="239">
        <f t="shared" si="1"/>
        <v>0</v>
      </c>
    </row>
    <row r="929">
      <c r="A929" s="151"/>
      <c r="C929" s="237"/>
      <c r="E929" s="237"/>
      <c r="F929" s="237"/>
      <c r="G929" s="237"/>
      <c r="H929" s="239">
        <f t="shared" si="1"/>
        <v>0</v>
      </c>
    </row>
    <row r="930">
      <c r="A930" s="151"/>
      <c r="C930" s="237"/>
      <c r="E930" s="237"/>
      <c r="F930" s="237"/>
      <c r="G930" s="237"/>
      <c r="H930" s="239">
        <f t="shared" si="1"/>
        <v>0</v>
      </c>
    </row>
    <row r="931">
      <c r="A931" s="151"/>
      <c r="C931" s="237"/>
      <c r="E931" s="237"/>
      <c r="F931" s="237"/>
      <c r="G931" s="237"/>
      <c r="H931" s="239">
        <f t="shared" si="1"/>
        <v>0</v>
      </c>
    </row>
    <row r="932">
      <c r="A932" s="151"/>
      <c r="C932" s="237"/>
      <c r="E932" s="237"/>
      <c r="F932" s="237"/>
      <c r="G932" s="237"/>
      <c r="H932" s="239">
        <f t="shared" si="1"/>
        <v>0</v>
      </c>
    </row>
    <row r="933">
      <c r="A933" s="151"/>
      <c r="C933" s="237"/>
      <c r="E933" s="237"/>
      <c r="F933" s="237"/>
      <c r="G933" s="237"/>
      <c r="H933" s="239">
        <f t="shared" si="1"/>
        <v>0</v>
      </c>
    </row>
    <row r="934">
      <c r="A934" s="151"/>
      <c r="C934" s="237"/>
      <c r="E934" s="237"/>
      <c r="F934" s="237"/>
      <c r="G934" s="237"/>
      <c r="H934" s="239">
        <f t="shared" si="1"/>
        <v>0</v>
      </c>
    </row>
    <row r="935">
      <c r="A935" s="151"/>
      <c r="C935" s="237"/>
      <c r="E935" s="237"/>
      <c r="F935" s="237"/>
      <c r="G935" s="237"/>
      <c r="H935" s="239">
        <f t="shared" si="1"/>
        <v>0</v>
      </c>
    </row>
    <row r="936">
      <c r="A936" s="151"/>
      <c r="C936" s="237"/>
      <c r="E936" s="237"/>
      <c r="F936" s="237"/>
      <c r="G936" s="237"/>
      <c r="H936" s="239">
        <f t="shared" si="1"/>
        <v>0</v>
      </c>
    </row>
    <row r="937">
      <c r="A937" s="151"/>
      <c r="C937" s="237"/>
      <c r="E937" s="237"/>
      <c r="F937" s="237"/>
      <c r="G937" s="237"/>
      <c r="H937" s="239">
        <f t="shared" si="1"/>
        <v>0</v>
      </c>
    </row>
    <row r="938">
      <c r="A938" s="151"/>
      <c r="C938" s="237"/>
      <c r="E938" s="237"/>
      <c r="F938" s="237"/>
      <c r="G938" s="237"/>
      <c r="H938" s="239">
        <f t="shared" si="1"/>
        <v>0</v>
      </c>
    </row>
    <row r="939">
      <c r="A939" s="151"/>
      <c r="C939" s="237"/>
      <c r="E939" s="237"/>
      <c r="F939" s="237"/>
      <c r="G939" s="237"/>
      <c r="H939" s="239">
        <f t="shared" si="1"/>
        <v>0</v>
      </c>
    </row>
    <row r="940">
      <c r="A940" s="151"/>
      <c r="C940" s="237"/>
      <c r="E940" s="237"/>
      <c r="F940" s="237"/>
      <c r="G940" s="237"/>
      <c r="H940" s="239">
        <f t="shared" si="1"/>
        <v>0</v>
      </c>
    </row>
    <row r="941">
      <c r="A941" s="151"/>
      <c r="C941" s="237"/>
      <c r="E941" s="237"/>
      <c r="F941" s="237"/>
      <c r="G941" s="237"/>
      <c r="H941" s="239">
        <f t="shared" si="1"/>
        <v>0</v>
      </c>
    </row>
    <row r="942">
      <c r="A942" s="151"/>
      <c r="C942" s="237"/>
      <c r="E942" s="237"/>
      <c r="F942" s="237"/>
      <c r="G942" s="237"/>
      <c r="H942" s="239">
        <f t="shared" si="1"/>
        <v>0</v>
      </c>
    </row>
    <row r="943">
      <c r="A943" s="151"/>
      <c r="C943" s="237"/>
      <c r="E943" s="237"/>
      <c r="F943" s="237"/>
      <c r="G943" s="237"/>
      <c r="H943" s="239">
        <f t="shared" si="1"/>
        <v>0</v>
      </c>
    </row>
    <row r="944">
      <c r="A944" s="151"/>
      <c r="C944" s="237"/>
      <c r="E944" s="237"/>
      <c r="F944" s="237"/>
      <c r="G944" s="237"/>
      <c r="H944" s="239">
        <f t="shared" si="1"/>
        <v>0</v>
      </c>
    </row>
    <row r="945">
      <c r="A945" s="151"/>
      <c r="C945" s="237"/>
      <c r="E945" s="237"/>
      <c r="F945" s="237"/>
      <c r="G945" s="237"/>
      <c r="H945" s="239">
        <f t="shared" si="1"/>
        <v>0</v>
      </c>
    </row>
    <row r="946">
      <c r="A946" s="151"/>
      <c r="C946" s="237"/>
      <c r="E946" s="237"/>
      <c r="F946" s="237"/>
      <c r="G946" s="237"/>
      <c r="H946" s="239">
        <f t="shared" si="1"/>
        <v>0</v>
      </c>
    </row>
    <row r="947">
      <c r="A947" s="151"/>
      <c r="C947" s="237"/>
      <c r="E947" s="237"/>
      <c r="F947" s="237"/>
      <c r="G947" s="237"/>
      <c r="H947" s="239">
        <f t="shared" si="1"/>
        <v>0</v>
      </c>
    </row>
    <row r="948">
      <c r="A948" s="151"/>
      <c r="C948" s="237"/>
      <c r="E948" s="237"/>
      <c r="F948" s="237"/>
      <c r="G948" s="237"/>
      <c r="H948" s="239">
        <f t="shared" si="1"/>
        <v>0</v>
      </c>
    </row>
    <row r="949">
      <c r="A949" s="151"/>
      <c r="C949" s="237"/>
      <c r="E949" s="237"/>
      <c r="F949" s="237"/>
      <c r="G949" s="237"/>
      <c r="H949" s="239">
        <f t="shared" si="1"/>
        <v>0</v>
      </c>
    </row>
    <row r="950">
      <c r="A950" s="151"/>
      <c r="C950" s="237"/>
      <c r="E950" s="237"/>
      <c r="F950" s="237"/>
      <c r="G950" s="237"/>
      <c r="H950" s="239">
        <f t="shared" si="1"/>
        <v>0</v>
      </c>
    </row>
    <row r="951">
      <c r="A951" s="151"/>
      <c r="C951" s="237"/>
      <c r="E951" s="237"/>
      <c r="F951" s="237"/>
      <c r="G951" s="237"/>
      <c r="H951" s="239">
        <f t="shared" si="1"/>
        <v>0</v>
      </c>
    </row>
    <row r="952">
      <c r="A952" s="151"/>
      <c r="C952" s="237"/>
      <c r="E952" s="237"/>
      <c r="F952" s="237"/>
      <c r="G952" s="237"/>
      <c r="H952" s="239">
        <f t="shared" si="1"/>
        <v>0</v>
      </c>
    </row>
    <row r="953">
      <c r="A953" s="151"/>
      <c r="C953" s="237"/>
      <c r="E953" s="237"/>
      <c r="F953" s="237"/>
      <c r="G953" s="237"/>
      <c r="H953" s="239">
        <f t="shared" si="1"/>
        <v>0</v>
      </c>
    </row>
    <row r="954">
      <c r="A954" s="151"/>
      <c r="C954" s="237"/>
      <c r="E954" s="237"/>
      <c r="F954" s="237"/>
      <c r="G954" s="237"/>
      <c r="H954" s="239">
        <f t="shared" si="1"/>
        <v>0</v>
      </c>
    </row>
    <row r="955">
      <c r="A955" s="151"/>
      <c r="C955" s="237"/>
      <c r="E955" s="237"/>
      <c r="F955" s="237"/>
      <c r="G955" s="237"/>
      <c r="H955" s="239">
        <f t="shared" si="1"/>
        <v>0</v>
      </c>
    </row>
    <row r="956">
      <c r="A956" s="151"/>
      <c r="C956" s="237"/>
      <c r="E956" s="237"/>
      <c r="F956" s="237"/>
      <c r="G956" s="237"/>
      <c r="H956" s="239">
        <f t="shared" si="1"/>
        <v>0</v>
      </c>
    </row>
    <row r="957">
      <c r="A957" s="151"/>
      <c r="C957" s="237"/>
      <c r="E957" s="237"/>
      <c r="F957" s="237"/>
      <c r="G957" s="237"/>
      <c r="H957" s="239">
        <f t="shared" si="1"/>
        <v>0</v>
      </c>
    </row>
    <row r="958">
      <c r="A958" s="151"/>
      <c r="C958" s="237"/>
      <c r="E958" s="237"/>
      <c r="F958" s="237"/>
      <c r="G958" s="237"/>
      <c r="H958" s="239">
        <f t="shared" si="1"/>
        <v>0</v>
      </c>
    </row>
    <row r="959">
      <c r="A959" s="151"/>
      <c r="C959" s="237"/>
      <c r="E959" s="237"/>
      <c r="F959" s="237"/>
      <c r="G959" s="237"/>
      <c r="H959" s="239">
        <f t="shared" si="1"/>
        <v>0</v>
      </c>
    </row>
    <row r="960">
      <c r="A960" s="151"/>
      <c r="C960" s="237"/>
      <c r="E960" s="237"/>
      <c r="F960" s="237"/>
      <c r="G960" s="237"/>
      <c r="H960" s="239">
        <f t="shared" si="1"/>
        <v>0</v>
      </c>
    </row>
    <row r="961">
      <c r="A961" s="151"/>
      <c r="C961" s="237"/>
      <c r="E961" s="237"/>
      <c r="F961" s="237"/>
      <c r="G961" s="237"/>
      <c r="H961" s="239">
        <f t="shared" si="1"/>
        <v>0</v>
      </c>
    </row>
    <row r="962">
      <c r="A962" s="151"/>
      <c r="C962" s="237"/>
      <c r="E962" s="237"/>
      <c r="F962" s="237"/>
      <c r="G962" s="237"/>
      <c r="H962" s="239">
        <f t="shared" si="1"/>
        <v>0</v>
      </c>
    </row>
    <row r="963">
      <c r="A963" s="151"/>
      <c r="C963" s="237"/>
      <c r="E963" s="237"/>
      <c r="F963" s="237"/>
      <c r="G963" s="237"/>
      <c r="H963" s="239">
        <f t="shared" si="1"/>
        <v>0</v>
      </c>
    </row>
    <row r="964">
      <c r="A964" s="151"/>
      <c r="C964" s="237"/>
      <c r="E964" s="237"/>
      <c r="F964" s="237"/>
      <c r="G964" s="237"/>
      <c r="H964" s="239">
        <f t="shared" si="1"/>
        <v>0</v>
      </c>
    </row>
    <row r="965">
      <c r="A965" s="151"/>
      <c r="C965" s="237"/>
      <c r="E965" s="237"/>
      <c r="F965" s="237"/>
      <c r="G965" s="237"/>
      <c r="H965" s="239">
        <f t="shared" si="1"/>
        <v>0</v>
      </c>
    </row>
    <row r="966">
      <c r="A966" s="151"/>
      <c r="C966" s="237"/>
      <c r="E966" s="237"/>
      <c r="F966" s="237"/>
      <c r="G966" s="237"/>
      <c r="H966" s="239">
        <f t="shared" si="1"/>
        <v>0</v>
      </c>
    </row>
    <row r="967">
      <c r="A967" s="151"/>
      <c r="C967" s="237"/>
      <c r="E967" s="237"/>
      <c r="F967" s="237"/>
      <c r="G967" s="237"/>
      <c r="H967" s="239">
        <f t="shared" si="1"/>
        <v>0</v>
      </c>
    </row>
    <row r="968">
      <c r="A968" s="151"/>
      <c r="C968" s="237"/>
      <c r="E968" s="237"/>
      <c r="F968" s="237"/>
      <c r="G968" s="237"/>
      <c r="H968" s="239">
        <f t="shared" si="1"/>
        <v>0</v>
      </c>
    </row>
    <row r="969">
      <c r="A969" s="151"/>
      <c r="C969" s="237"/>
      <c r="E969" s="237"/>
      <c r="F969" s="237"/>
      <c r="G969" s="237"/>
      <c r="H969" s="239">
        <f t="shared" si="1"/>
        <v>0</v>
      </c>
    </row>
    <row r="970">
      <c r="A970" s="151"/>
      <c r="C970" s="237"/>
      <c r="E970" s="237"/>
      <c r="F970" s="237"/>
      <c r="G970" s="237"/>
      <c r="H970" s="239">
        <f t="shared" si="1"/>
        <v>0</v>
      </c>
    </row>
    <row r="971">
      <c r="A971" s="151"/>
      <c r="C971" s="237"/>
      <c r="E971" s="237"/>
      <c r="F971" s="237"/>
      <c r="G971" s="237"/>
      <c r="H971" s="239">
        <f t="shared" si="1"/>
        <v>0</v>
      </c>
    </row>
    <row r="972">
      <c r="A972" s="151"/>
      <c r="C972" s="237"/>
      <c r="E972" s="237"/>
      <c r="F972" s="237"/>
      <c r="G972" s="237"/>
      <c r="H972" s="239">
        <f t="shared" si="1"/>
        <v>0</v>
      </c>
    </row>
    <row r="973">
      <c r="A973" s="151"/>
      <c r="C973" s="237"/>
      <c r="E973" s="237"/>
      <c r="F973" s="237"/>
      <c r="G973" s="237"/>
      <c r="H973" s="239">
        <f t="shared" si="1"/>
        <v>0</v>
      </c>
    </row>
    <row r="974">
      <c r="A974" s="151"/>
      <c r="C974" s="237"/>
      <c r="E974" s="237"/>
      <c r="F974" s="237"/>
      <c r="G974" s="237"/>
      <c r="H974" s="239">
        <f t="shared" si="1"/>
        <v>0</v>
      </c>
    </row>
    <row r="975">
      <c r="A975" s="151"/>
      <c r="C975" s="237"/>
      <c r="E975" s="237"/>
      <c r="F975" s="237"/>
      <c r="G975" s="237"/>
      <c r="H975" s="239">
        <f t="shared" si="1"/>
        <v>0</v>
      </c>
    </row>
    <row r="976">
      <c r="A976" s="151"/>
      <c r="C976" s="237"/>
      <c r="E976" s="237"/>
      <c r="F976" s="237"/>
      <c r="G976" s="237"/>
      <c r="H976" s="239">
        <f t="shared" si="1"/>
        <v>0</v>
      </c>
    </row>
    <row r="977">
      <c r="A977" s="151"/>
      <c r="C977" s="237"/>
      <c r="E977" s="237"/>
      <c r="F977" s="237"/>
      <c r="G977" s="237"/>
      <c r="H977" s="239">
        <f t="shared" si="1"/>
        <v>0</v>
      </c>
    </row>
    <row r="978">
      <c r="A978" s="151"/>
      <c r="C978" s="237"/>
      <c r="E978" s="237"/>
      <c r="F978" s="237"/>
      <c r="G978" s="237"/>
      <c r="H978" s="239">
        <f t="shared" si="1"/>
        <v>0</v>
      </c>
    </row>
    <row r="979">
      <c r="A979" s="151"/>
      <c r="C979" s="237"/>
      <c r="E979" s="237"/>
      <c r="F979" s="237"/>
      <c r="G979" s="237"/>
      <c r="H979" s="239">
        <f t="shared" si="1"/>
        <v>0</v>
      </c>
    </row>
    <row r="980">
      <c r="A980" s="151"/>
      <c r="C980" s="237"/>
      <c r="E980" s="237"/>
      <c r="F980" s="237"/>
      <c r="G980" s="237"/>
      <c r="H980" s="239">
        <f t="shared" si="1"/>
        <v>0</v>
      </c>
    </row>
    <row r="981">
      <c r="A981" s="151"/>
      <c r="C981" s="237"/>
      <c r="E981" s="237"/>
      <c r="F981" s="237"/>
      <c r="G981" s="237"/>
      <c r="H981" s="239">
        <f t="shared" si="1"/>
        <v>0</v>
      </c>
    </row>
    <row r="982">
      <c r="A982" s="151"/>
      <c r="C982" s="237"/>
      <c r="E982" s="237"/>
      <c r="F982" s="237"/>
      <c r="G982" s="237"/>
      <c r="H982" s="239">
        <f t="shared" si="1"/>
        <v>0</v>
      </c>
    </row>
    <row r="983">
      <c r="A983" s="151"/>
      <c r="C983" s="237"/>
      <c r="E983" s="237"/>
      <c r="F983" s="237"/>
      <c r="G983" s="237"/>
      <c r="H983" s="239">
        <f t="shared" si="1"/>
        <v>0</v>
      </c>
    </row>
    <row r="984">
      <c r="A984" s="151"/>
      <c r="C984" s="237"/>
      <c r="E984" s="237"/>
      <c r="F984" s="237"/>
      <c r="G984" s="237"/>
      <c r="H984" s="239">
        <f t="shared" si="1"/>
        <v>0</v>
      </c>
    </row>
    <row r="985">
      <c r="A985" s="151"/>
      <c r="C985" s="237"/>
      <c r="E985" s="237"/>
      <c r="F985" s="237"/>
      <c r="G985" s="237"/>
      <c r="H985" s="239">
        <f t="shared" si="1"/>
        <v>0</v>
      </c>
    </row>
    <row r="986">
      <c r="A986" s="151"/>
      <c r="C986" s="237"/>
      <c r="E986" s="237"/>
      <c r="F986" s="237"/>
      <c r="G986" s="237"/>
      <c r="H986" s="239">
        <f t="shared" si="1"/>
        <v>0</v>
      </c>
    </row>
    <row r="987">
      <c r="A987" s="151"/>
      <c r="C987" s="237"/>
      <c r="E987" s="237"/>
      <c r="F987" s="237"/>
      <c r="G987" s="237"/>
      <c r="H987" s="239">
        <f t="shared" si="1"/>
        <v>0</v>
      </c>
    </row>
    <row r="988">
      <c r="A988" s="151"/>
      <c r="C988" s="237"/>
      <c r="E988" s="237"/>
      <c r="F988" s="237"/>
      <c r="G988" s="237"/>
      <c r="H988" s="239">
        <f t="shared" si="1"/>
        <v>0</v>
      </c>
    </row>
    <row r="989">
      <c r="A989" s="151"/>
      <c r="C989" s="237"/>
      <c r="E989" s="237"/>
      <c r="F989" s="237"/>
      <c r="G989" s="237"/>
      <c r="H989" s="239">
        <f t="shared" si="1"/>
        <v>0</v>
      </c>
    </row>
    <row r="990">
      <c r="A990" s="151"/>
      <c r="C990" s="237"/>
      <c r="E990" s="237"/>
      <c r="F990" s="237"/>
      <c r="G990" s="237"/>
      <c r="H990" s="239">
        <f t="shared" si="1"/>
        <v>0</v>
      </c>
    </row>
    <row r="991">
      <c r="A991" s="151"/>
      <c r="C991" s="237"/>
      <c r="E991" s="237"/>
      <c r="F991" s="237"/>
      <c r="G991" s="237"/>
      <c r="H991" s="239">
        <f t="shared" si="1"/>
        <v>0</v>
      </c>
    </row>
    <row r="992">
      <c r="A992" s="151"/>
      <c r="C992" s="237"/>
      <c r="E992" s="237"/>
      <c r="F992" s="237"/>
      <c r="G992" s="237"/>
      <c r="H992" s="239">
        <f t="shared" si="1"/>
        <v>0</v>
      </c>
    </row>
    <row r="993">
      <c r="A993" s="151"/>
      <c r="C993" s="237"/>
      <c r="E993" s="237"/>
      <c r="F993" s="237"/>
      <c r="G993" s="237"/>
      <c r="H993" s="239">
        <f t="shared" si="1"/>
        <v>0</v>
      </c>
    </row>
    <row r="994">
      <c r="A994" s="151"/>
      <c r="C994" s="237"/>
      <c r="E994" s="237"/>
      <c r="F994" s="237"/>
      <c r="G994" s="237"/>
      <c r="H994" s="239">
        <f t="shared" si="1"/>
        <v>0</v>
      </c>
    </row>
    <row r="995">
      <c r="A995" s="151"/>
      <c r="C995" s="237"/>
      <c r="E995" s="237"/>
      <c r="F995" s="237"/>
      <c r="G995" s="237"/>
      <c r="H995" s="239">
        <f t="shared" si="1"/>
        <v>0</v>
      </c>
    </row>
    <row r="996">
      <c r="A996" s="151"/>
      <c r="C996" s="237"/>
      <c r="E996" s="237"/>
      <c r="F996" s="237"/>
      <c r="G996" s="237"/>
      <c r="H996" s="239">
        <f t="shared" si="1"/>
        <v>0</v>
      </c>
    </row>
    <row r="997">
      <c r="A997" s="151"/>
      <c r="C997" s="237"/>
      <c r="E997" s="237"/>
      <c r="F997" s="237"/>
      <c r="G997" s="237"/>
      <c r="H997" s="239">
        <f t="shared" si="1"/>
        <v>0</v>
      </c>
    </row>
    <row r="998">
      <c r="A998" s="151"/>
      <c r="C998" s="237"/>
      <c r="E998" s="237"/>
      <c r="F998" s="237"/>
      <c r="G998" s="237"/>
      <c r="H998" s="239">
        <f t="shared" si="1"/>
        <v>0</v>
      </c>
    </row>
    <row r="999">
      <c r="A999" s="151"/>
      <c r="C999" s="237"/>
      <c r="E999" s="237"/>
      <c r="F999" s="237"/>
      <c r="G999" s="237"/>
      <c r="H999" s="239">
        <f t="shared" si="1"/>
        <v>0</v>
      </c>
    </row>
    <row r="1000">
      <c r="A1000" s="151"/>
      <c r="C1000" s="237"/>
      <c r="E1000" s="237"/>
      <c r="F1000" s="237"/>
      <c r="G1000" s="237"/>
      <c r="H1000" s="239">
        <f t="shared" si="1"/>
        <v>0</v>
      </c>
    </row>
    <row r="1001">
      <c r="A1001" s="151"/>
      <c r="C1001" s="237"/>
      <c r="E1001" s="237"/>
      <c r="F1001" s="237"/>
      <c r="G1001" s="237"/>
      <c r="H1001" s="239">
        <f t="shared" si="1"/>
        <v>0</v>
      </c>
    </row>
    <row r="1002">
      <c r="A1002" s="151"/>
      <c r="C1002" s="237"/>
      <c r="E1002" s="237"/>
      <c r="F1002" s="237"/>
      <c r="G1002" s="237"/>
      <c r="H1002" s="239">
        <f t="shared" si="1"/>
        <v>0</v>
      </c>
    </row>
    <row r="1003">
      <c r="A1003" s="151"/>
      <c r="C1003" s="237"/>
      <c r="E1003" s="237"/>
      <c r="F1003" s="237"/>
      <c r="G1003" s="237"/>
      <c r="H1003" s="239">
        <f t="shared" si="1"/>
        <v>0</v>
      </c>
    </row>
    <row r="1004">
      <c r="A1004" s="151"/>
      <c r="C1004" s="237"/>
      <c r="E1004" s="237"/>
      <c r="F1004" s="237"/>
      <c r="G1004" s="237"/>
      <c r="H1004" s="239">
        <f t="shared" si="1"/>
        <v>0</v>
      </c>
    </row>
    <row r="1005">
      <c r="A1005" s="151"/>
      <c r="C1005" s="237"/>
      <c r="E1005" s="237"/>
      <c r="F1005" s="237"/>
      <c r="G1005" s="237"/>
      <c r="H1005" s="239">
        <f t="shared" si="1"/>
        <v>0</v>
      </c>
    </row>
    <row r="1006">
      <c r="A1006" s="151"/>
      <c r="C1006" s="237"/>
      <c r="E1006" s="237"/>
      <c r="F1006" s="237"/>
      <c r="G1006" s="237"/>
      <c r="H1006" s="239">
        <f t="shared" si="1"/>
        <v>0</v>
      </c>
    </row>
    <row r="1007">
      <c r="A1007" s="151"/>
      <c r="C1007" s="237"/>
      <c r="E1007" s="237"/>
      <c r="F1007" s="237"/>
      <c r="G1007" s="237"/>
      <c r="H1007" s="239">
        <f t="shared" si="1"/>
        <v>0</v>
      </c>
    </row>
    <row r="1008">
      <c r="A1008" s="151"/>
      <c r="C1008" s="237"/>
      <c r="E1008" s="237"/>
      <c r="F1008" s="237"/>
      <c r="G1008" s="237"/>
      <c r="H1008" s="239">
        <f t="shared" si="1"/>
        <v>0</v>
      </c>
    </row>
    <row r="1009">
      <c r="A1009" s="151"/>
      <c r="C1009" s="237"/>
      <c r="E1009" s="237"/>
      <c r="F1009" s="237"/>
      <c r="G1009" s="237"/>
      <c r="H1009" s="239">
        <f t="shared" si="1"/>
        <v>0</v>
      </c>
    </row>
    <row r="1010">
      <c r="A1010" s="151"/>
      <c r="C1010" s="237"/>
      <c r="E1010" s="237"/>
      <c r="F1010" s="237"/>
      <c r="G1010" s="237"/>
      <c r="H1010" s="239">
        <f t="shared" si="1"/>
        <v>0</v>
      </c>
    </row>
    <row r="1011">
      <c r="A1011" s="151"/>
      <c r="C1011" s="237"/>
      <c r="E1011" s="237"/>
      <c r="F1011" s="237"/>
      <c r="G1011" s="237"/>
      <c r="H1011" s="239">
        <f t="shared" si="1"/>
        <v>0</v>
      </c>
    </row>
    <row r="1012">
      <c r="A1012" s="151"/>
      <c r="C1012" s="237"/>
      <c r="E1012" s="237"/>
      <c r="F1012" s="237"/>
      <c r="G1012" s="237"/>
      <c r="H1012" s="239">
        <f t="shared" si="1"/>
        <v>0</v>
      </c>
    </row>
    <row r="1013">
      <c r="A1013" s="151"/>
      <c r="C1013" s="237"/>
      <c r="E1013" s="237"/>
      <c r="F1013" s="237"/>
      <c r="G1013" s="237"/>
      <c r="H1013" s="239">
        <f t="shared" si="1"/>
        <v>0</v>
      </c>
    </row>
    <row r="1014">
      <c r="A1014" s="151"/>
      <c r="C1014" s="237"/>
      <c r="E1014" s="237"/>
      <c r="F1014" s="237"/>
      <c r="G1014" s="237"/>
      <c r="H1014" s="239">
        <f t="shared" si="1"/>
        <v>0</v>
      </c>
    </row>
    <row r="1015">
      <c r="A1015" s="151"/>
      <c r="C1015" s="237"/>
      <c r="E1015" s="237"/>
      <c r="F1015" s="237"/>
      <c r="G1015" s="237"/>
      <c r="H1015" s="239">
        <f t="shared" si="1"/>
        <v>0</v>
      </c>
    </row>
    <row r="1016">
      <c r="A1016" s="151"/>
      <c r="C1016" s="237"/>
      <c r="E1016" s="237"/>
      <c r="F1016" s="237"/>
      <c r="G1016" s="237"/>
      <c r="H1016" s="239">
        <f t="shared" si="1"/>
        <v>0</v>
      </c>
    </row>
    <row r="1017">
      <c r="A1017" s="151"/>
      <c r="C1017" s="237"/>
      <c r="E1017" s="237"/>
      <c r="F1017" s="237"/>
      <c r="G1017" s="237"/>
      <c r="H1017" s="239">
        <f t="shared" si="1"/>
        <v>0</v>
      </c>
    </row>
    <row r="1018">
      <c r="A1018" s="151"/>
      <c r="C1018" s="237"/>
      <c r="E1018" s="237"/>
      <c r="F1018" s="237"/>
      <c r="G1018" s="237"/>
      <c r="H1018" s="239">
        <f t="shared" si="1"/>
        <v>0</v>
      </c>
    </row>
    <row r="1019">
      <c r="A1019" s="151"/>
      <c r="C1019" s="237"/>
      <c r="E1019" s="237"/>
      <c r="F1019" s="237"/>
      <c r="G1019" s="237"/>
      <c r="H1019" s="239">
        <f t="shared" si="1"/>
        <v>0</v>
      </c>
    </row>
    <row r="1020">
      <c r="A1020" s="151"/>
      <c r="C1020" s="237"/>
      <c r="E1020" s="237"/>
      <c r="F1020" s="237"/>
      <c r="G1020" s="237"/>
      <c r="H1020" s="239">
        <f t="shared" si="1"/>
        <v>0</v>
      </c>
    </row>
    <row r="1021">
      <c r="A1021" s="151"/>
      <c r="C1021" s="237"/>
      <c r="E1021" s="237"/>
      <c r="F1021" s="237"/>
      <c r="G1021" s="237"/>
      <c r="H1021" s="239">
        <f t="shared" si="1"/>
        <v>0</v>
      </c>
    </row>
    <row r="1022">
      <c r="A1022" s="151"/>
      <c r="C1022" s="237"/>
      <c r="E1022" s="237"/>
      <c r="F1022" s="237"/>
      <c r="G1022" s="237"/>
      <c r="H1022" s="239">
        <f t="shared" si="1"/>
        <v>0</v>
      </c>
    </row>
    <row r="1023">
      <c r="A1023" s="151"/>
      <c r="C1023" s="237"/>
      <c r="E1023" s="237"/>
      <c r="F1023" s="237"/>
      <c r="G1023" s="237"/>
      <c r="H1023" s="239">
        <f t="shared" si="1"/>
        <v>0</v>
      </c>
    </row>
    <row r="1024">
      <c r="A1024" s="151"/>
      <c r="C1024" s="237"/>
      <c r="E1024" s="237"/>
      <c r="F1024" s="237"/>
      <c r="G1024" s="237"/>
      <c r="H1024" s="239">
        <f t="shared" si="1"/>
        <v>0</v>
      </c>
    </row>
    <row r="1025">
      <c r="A1025" s="151"/>
      <c r="C1025" s="237"/>
      <c r="E1025" s="237"/>
      <c r="F1025" s="237"/>
      <c r="G1025" s="237"/>
      <c r="H1025" s="239">
        <f t="shared" si="1"/>
        <v>0</v>
      </c>
    </row>
    <row r="1026">
      <c r="A1026" s="151"/>
      <c r="C1026" s="237"/>
      <c r="E1026" s="237"/>
      <c r="F1026" s="237"/>
      <c r="G1026" s="237"/>
      <c r="H1026" s="239">
        <f t="shared" si="1"/>
        <v>0</v>
      </c>
    </row>
    <row r="1027">
      <c r="A1027" s="151"/>
      <c r="C1027" s="237"/>
      <c r="E1027" s="237"/>
      <c r="F1027" s="237"/>
      <c r="G1027" s="237"/>
      <c r="H1027" s="239">
        <f t="shared" si="1"/>
        <v>0</v>
      </c>
    </row>
    <row r="1028">
      <c r="A1028" s="151"/>
      <c r="C1028" s="237"/>
      <c r="E1028" s="237"/>
      <c r="F1028" s="237"/>
      <c r="G1028" s="237"/>
      <c r="H1028" s="239">
        <f t="shared" si="1"/>
        <v>0</v>
      </c>
    </row>
    <row r="1029">
      <c r="A1029" s="151"/>
      <c r="C1029" s="237"/>
      <c r="E1029" s="237"/>
      <c r="F1029" s="237"/>
      <c r="G1029" s="237"/>
      <c r="H1029" s="239">
        <f t="shared" si="1"/>
        <v>0</v>
      </c>
    </row>
    <row r="1030">
      <c r="A1030" s="151"/>
      <c r="C1030" s="237"/>
      <c r="E1030" s="237"/>
      <c r="F1030" s="237"/>
      <c r="G1030" s="237"/>
      <c r="H1030" s="239">
        <f t="shared" si="1"/>
        <v>0</v>
      </c>
    </row>
    <row r="1031">
      <c r="A1031" s="151"/>
      <c r="C1031" s="237"/>
      <c r="E1031" s="237"/>
      <c r="F1031" s="237"/>
      <c r="G1031" s="237"/>
      <c r="H1031" s="239">
        <f t="shared" si="1"/>
        <v>0</v>
      </c>
    </row>
    <row r="1032">
      <c r="A1032" s="151"/>
      <c r="C1032" s="237"/>
      <c r="E1032" s="237"/>
      <c r="F1032" s="237"/>
      <c r="G1032" s="237"/>
      <c r="H1032" s="239">
        <f t="shared" si="1"/>
        <v>0</v>
      </c>
    </row>
    <row r="1033">
      <c r="A1033" s="151"/>
      <c r="C1033" s="237"/>
      <c r="E1033" s="237"/>
      <c r="F1033" s="237"/>
      <c r="G1033" s="237"/>
      <c r="H1033" s="239">
        <f t="shared" si="1"/>
        <v>0</v>
      </c>
    </row>
    <row r="1034">
      <c r="A1034" s="151"/>
      <c r="C1034" s="237"/>
      <c r="E1034" s="237"/>
      <c r="F1034" s="237"/>
      <c r="G1034" s="237"/>
      <c r="H1034" s="239">
        <f t="shared" si="1"/>
        <v>0</v>
      </c>
    </row>
    <row r="1035">
      <c r="A1035" s="151"/>
      <c r="C1035" s="237"/>
      <c r="E1035" s="237"/>
      <c r="F1035" s="237"/>
      <c r="G1035" s="237"/>
      <c r="H1035" s="239">
        <f t="shared" si="1"/>
        <v>0</v>
      </c>
    </row>
    <row r="1036">
      <c r="A1036" s="151"/>
      <c r="C1036" s="237"/>
      <c r="E1036" s="237"/>
      <c r="F1036" s="237"/>
      <c r="G1036" s="237"/>
      <c r="H1036" s="239">
        <f t="shared" si="1"/>
        <v>0</v>
      </c>
    </row>
    <row r="1037">
      <c r="A1037" s="151"/>
      <c r="C1037" s="237"/>
      <c r="E1037" s="237"/>
      <c r="F1037" s="237"/>
      <c r="G1037" s="237"/>
      <c r="H1037" s="239">
        <f t="shared" si="1"/>
        <v>0</v>
      </c>
    </row>
    <row r="1038">
      <c r="A1038" s="151"/>
      <c r="C1038" s="237"/>
      <c r="E1038" s="237"/>
      <c r="F1038" s="237"/>
      <c r="G1038" s="237"/>
      <c r="H1038" s="239">
        <f t="shared" si="1"/>
        <v>0</v>
      </c>
    </row>
    <row r="1039">
      <c r="A1039" s="151"/>
      <c r="C1039" s="237"/>
      <c r="E1039" s="237"/>
      <c r="F1039" s="237"/>
      <c r="G1039" s="237"/>
      <c r="H1039" s="239">
        <f t="shared" si="1"/>
        <v>0</v>
      </c>
    </row>
    <row r="1040">
      <c r="A1040" s="151"/>
      <c r="C1040" s="237"/>
      <c r="E1040" s="237"/>
      <c r="F1040" s="237"/>
      <c r="G1040" s="237"/>
      <c r="H1040" s="239">
        <f t="shared" si="1"/>
        <v>0</v>
      </c>
    </row>
    <row r="1041">
      <c r="A1041" s="151"/>
      <c r="C1041" s="237"/>
      <c r="E1041" s="237"/>
      <c r="F1041" s="237"/>
      <c r="G1041" s="237"/>
      <c r="H1041" s="239">
        <f t="shared" si="1"/>
        <v>0</v>
      </c>
    </row>
    <row r="1042">
      <c r="A1042" s="151"/>
      <c r="C1042" s="237"/>
      <c r="E1042" s="237"/>
      <c r="F1042" s="237"/>
      <c r="G1042" s="237"/>
      <c r="H1042" s="239">
        <f t="shared" si="1"/>
        <v>0</v>
      </c>
    </row>
    <row r="1043">
      <c r="A1043" s="151"/>
      <c r="C1043" s="237"/>
      <c r="E1043" s="237"/>
      <c r="F1043" s="237"/>
      <c r="G1043" s="237"/>
      <c r="H1043" s="239">
        <f t="shared" si="1"/>
        <v>0</v>
      </c>
    </row>
    <row r="1044">
      <c r="A1044" s="151"/>
      <c r="C1044" s="237"/>
      <c r="E1044" s="237"/>
      <c r="F1044" s="237"/>
      <c r="G1044" s="237"/>
      <c r="H1044" s="239">
        <f t="shared" si="1"/>
        <v>0</v>
      </c>
    </row>
    <row r="1045">
      <c r="A1045" s="151"/>
      <c r="C1045" s="237"/>
      <c r="E1045" s="237"/>
      <c r="F1045" s="237"/>
      <c r="G1045" s="237"/>
      <c r="H1045" s="239">
        <f t="shared" si="1"/>
        <v>0</v>
      </c>
    </row>
    <row r="1046">
      <c r="A1046" s="151"/>
      <c r="C1046" s="237"/>
      <c r="E1046" s="237"/>
      <c r="F1046" s="237"/>
      <c r="G1046" s="237"/>
      <c r="H1046" s="239">
        <f t="shared" si="1"/>
        <v>0</v>
      </c>
    </row>
    <row r="1047">
      <c r="A1047" s="151"/>
      <c r="C1047" s="237"/>
      <c r="E1047" s="237"/>
      <c r="F1047" s="237"/>
      <c r="G1047" s="237"/>
      <c r="H1047" s="239">
        <f t="shared" si="1"/>
        <v>0</v>
      </c>
    </row>
    <row r="1048">
      <c r="A1048" s="151"/>
      <c r="C1048" s="237"/>
      <c r="E1048" s="237"/>
      <c r="F1048" s="237"/>
      <c r="G1048" s="237"/>
      <c r="H1048" s="239">
        <f t="shared" si="1"/>
        <v>0</v>
      </c>
    </row>
    <row r="1049">
      <c r="A1049" s="151"/>
      <c r="C1049" s="237"/>
      <c r="E1049" s="237"/>
      <c r="F1049" s="237"/>
      <c r="G1049" s="237"/>
      <c r="H1049" s="239">
        <f t="shared" si="1"/>
        <v>0</v>
      </c>
    </row>
    <row r="1050">
      <c r="A1050" s="151"/>
      <c r="C1050" s="237"/>
      <c r="E1050" s="237"/>
      <c r="F1050" s="237"/>
      <c r="G1050" s="237"/>
      <c r="H1050" s="239">
        <f t="shared" si="1"/>
        <v>0</v>
      </c>
    </row>
    <row r="1051">
      <c r="A1051" s="151"/>
      <c r="C1051" s="237"/>
      <c r="E1051" s="237"/>
      <c r="F1051" s="237"/>
      <c r="G1051" s="237"/>
      <c r="H1051" s="239">
        <f t="shared" si="1"/>
        <v>0</v>
      </c>
    </row>
    <row r="1052">
      <c r="A1052" s="151"/>
      <c r="C1052" s="237"/>
      <c r="E1052" s="237"/>
      <c r="F1052" s="237"/>
      <c r="G1052" s="237"/>
      <c r="H1052" s="239">
        <f t="shared" si="1"/>
        <v>0</v>
      </c>
    </row>
    <row r="1053">
      <c r="A1053" s="151"/>
      <c r="C1053" s="237"/>
      <c r="E1053" s="237"/>
      <c r="F1053" s="237"/>
      <c r="G1053" s="237"/>
      <c r="H1053" s="239">
        <f t="shared" si="1"/>
        <v>0</v>
      </c>
    </row>
    <row r="1054">
      <c r="A1054" s="151"/>
      <c r="C1054" s="237"/>
      <c r="E1054" s="237"/>
      <c r="F1054" s="237"/>
      <c r="G1054" s="237"/>
      <c r="H1054" s="239">
        <f t="shared" si="1"/>
        <v>0</v>
      </c>
    </row>
    <row r="1055">
      <c r="A1055" s="151"/>
      <c r="C1055" s="237"/>
      <c r="E1055" s="237"/>
      <c r="F1055" s="237"/>
      <c r="G1055" s="237"/>
      <c r="H1055" s="239">
        <f t="shared" si="1"/>
        <v>0</v>
      </c>
    </row>
    <row r="1056">
      <c r="A1056" s="151"/>
      <c r="C1056" s="237"/>
      <c r="E1056" s="237"/>
      <c r="F1056" s="237"/>
      <c r="G1056" s="237"/>
      <c r="H1056" s="239">
        <f t="shared" si="1"/>
        <v>0</v>
      </c>
    </row>
    <row r="1057">
      <c r="A1057" s="151"/>
      <c r="C1057" s="237"/>
      <c r="E1057" s="237"/>
      <c r="F1057" s="237"/>
      <c r="G1057" s="237"/>
      <c r="H1057" s="239">
        <f t="shared" si="1"/>
        <v>0</v>
      </c>
    </row>
    <row r="1058">
      <c r="A1058" s="151"/>
      <c r="C1058" s="237"/>
      <c r="E1058" s="237"/>
      <c r="F1058" s="237"/>
      <c r="G1058" s="237"/>
      <c r="H1058" s="239">
        <f t="shared" si="1"/>
        <v>0</v>
      </c>
    </row>
    <row r="1059">
      <c r="A1059" s="151"/>
      <c r="C1059" s="237"/>
      <c r="E1059" s="237"/>
      <c r="F1059" s="237"/>
      <c r="G1059" s="237"/>
      <c r="H1059" s="239">
        <f t="shared" si="1"/>
        <v>0</v>
      </c>
    </row>
    <row r="1060">
      <c r="A1060" s="151"/>
      <c r="C1060" s="237"/>
      <c r="E1060" s="237"/>
      <c r="F1060" s="237"/>
      <c r="G1060" s="237"/>
      <c r="H1060" s="239">
        <f t="shared" si="1"/>
        <v>0</v>
      </c>
    </row>
    <row r="1061">
      <c r="A1061" s="151"/>
      <c r="C1061" s="237"/>
      <c r="E1061" s="237"/>
      <c r="F1061" s="237"/>
      <c r="G1061" s="237"/>
      <c r="H1061" s="239">
        <f t="shared" si="1"/>
        <v>0</v>
      </c>
    </row>
    <row r="1062">
      <c r="A1062" s="151"/>
      <c r="C1062" s="237"/>
      <c r="E1062" s="237"/>
      <c r="F1062" s="237"/>
      <c r="G1062" s="237"/>
      <c r="H1062" s="239">
        <f t="shared" si="1"/>
        <v>0</v>
      </c>
    </row>
    <row r="1063">
      <c r="A1063" s="151"/>
      <c r="C1063" s="237"/>
      <c r="E1063" s="237"/>
      <c r="F1063" s="237"/>
      <c r="G1063" s="237"/>
      <c r="H1063" s="239">
        <f t="shared" si="1"/>
        <v>0</v>
      </c>
    </row>
    <row r="1064">
      <c r="A1064" s="151"/>
      <c r="C1064" s="237"/>
      <c r="E1064" s="237"/>
      <c r="F1064" s="237"/>
      <c r="G1064" s="237"/>
      <c r="H1064" s="239">
        <f t="shared" si="1"/>
        <v>0</v>
      </c>
    </row>
    <row r="1065">
      <c r="A1065" s="151"/>
      <c r="C1065" s="237"/>
      <c r="E1065" s="237"/>
      <c r="F1065" s="237"/>
      <c r="G1065" s="237"/>
      <c r="H1065" s="239">
        <f t="shared" si="1"/>
        <v>0</v>
      </c>
    </row>
    <row r="1066">
      <c r="A1066" s="151"/>
      <c r="C1066" s="237"/>
      <c r="E1066" s="237"/>
      <c r="F1066" s="237"/>
      <c r="G1066" s="237"/>
      <c r="H1066" s="239">
        <f t="shared" si="1"/>
        <v>0</v>
      </c>
    </row>
    <row r="1067">
      <c r="A1067" s="151"/>
      <c r="C1067" s="237"/>
      <c r="E1067" s="237"/>
      <c r="F1067" s="237"/>
      <c r="G1067" s="237"/>
      <c r="H1067" s="239">
        <f t="shared" si="1"/>
        <v>0</v>
      </c>
    </row>
    <row r="1068">
      <c r="A1068" s="151"/>
      <c r="C1068" s="237"/>
      <c r="E1068" s="237"/>
      <c r="F1068" s="237"/>
      <c r="G1068" s="237"/>
      <c r="H1068" s="239">
        <f t="shared" si="1"/>
        <v>0</v>
      </c>
    </row>
    <row r="1069">
      <c r="A1069" s="151"/>
      <c r="C1069" s="237"/>
      <c r="E1069" s="237"/>
      <c r="F1069" s="237"/>
      <c r="G1069" s="237"/>
      <c r="H1069" s="239">
        <f t="shared" si="1"/>
        <v>0</v>
      </c>
    </row>
    <row r="1070">
      <c r="A1070" s="151"/>
      <c r="C1070" s="237"/>
      <c r="E1070" s="237"/>
      <c r="F1070" s="237"/>
      <c r="G1070" s="237"/>
      <c r="H1070" s="239">
        <f t="shared" si="1"/>
        <v>0</v>
      </c>
    </row>
    <row r="1071">
      <c r="A1071" s="151"/>
      <c r="C1071" s="237"/>
      <c r="E1071" s="237"/>
      <c r="F1071" s="237"/>
      <c r="G1071" s="237"/>
      <c r="H1071" s="239">
        <f t="shared" si="1"/>
        <v>0</v>
      </c>
    </row>
    <row r="1072">
      <c r="A1072" s="151"/>
      <c r="C1072" s="237"/>
      <c r="E1072" s="237"/>
      <c r="F1072" s="237"/>
      <c r="G1072" s="237"/>
      <c r="H1072" s="239">
        <f t="shared" si="1"/>
        <v>0</v>
      </c>
    </row>
    <row r="1073">
      <c r="A1073" s="151"/>
      <c r="C1073" s="237"/>
      <c r="E1073" s="237"/>
      <c r="F1073" s="237"/>
      <c r="G1073" s="237"/>
      <c r="H1073" s="239">
        <f t="shared" si="1"/>
        <v>0</v>
      </c>
    </row>
    <row r="1074">
      <c r="A1074" s="151"/>
      <c r="C1074" s="237"/>
      <c r="E1074" s="237"/>
      <c r="F1074" s="237"/>
      <c r="G1074" s="237"/>
      <c r="H1074" s="239">
        <f t="shared" si="1"/>
        <v>0</v>
      </c>
    </row>
    <row r="1075">
      <c r="A1075" s="151"/>
      <c r="C1075" s="237"/>
      <c r="E1075" s="237"/>
      <c r="F1075" s="237"/>
      <c r="G1075" s="237"/>
      <c r="H1075" s="239">
        <f t="shared" si="1"/>
        <v>0</v>
      </c>
    </row>
    <row r="1076">
      <c r="A1076" s="151"/>
      <c r="C1076" s="237"/>
      <c r="E1076" s="237"/>
      <c r="F1076" s="237"/>
      <c r="G1076" s="237"/>
      <c r="H1076" s="239">
        <f t="shared" si="1"/>
        <v>0</v>
      </c>
    </row>
    <row r="1077">
      <c r="A1077" s="151"/>
      <c r="C1077" s="237"/>
      <c r="E1077" s="237"/>
      <c r="F1077" s="237"/>
      <c r="G1077" s="237"/>
      <c r="H1077" s="239">
        <f t="shared" si="1"/>
        <v>0</v>
      </c>
    </row>
    <row r="1078">
      <c r="A1078" s="151"/>
      <c r="C1078" s="237"/>
      <c r="E1078" s="237"/>
      <c r="F1078" s="237"/>
      <c r="G1078" s="237"/>
      <c r="H1078" s="239">
        <f t="shared" si="1"/>
        <v>0</v>
      </c>
    </row>
    <row r="1079">
      <c r="A1079" s="151"/>
      <c r="C1079" s="237"/>
      <c r="E1079" s="237"/>
      <c r="F1079" s="237"/>
      <c r="G1079" s="237"/>
      <c r="H1079" s="239">
        <f t="shared" si="1"/>
        <v>0</v>
      </c>
    </row>
    <row r="1080">
      <c r="A1080" s="151"/>
      <c r="C1080" s="237"/>
      <c r="E1080" s="237"/>
      <c r="F1080" s="237"/>
      <c r="G1080" s="237"/>
      <c r="H1080" s="239">
        <f t="shared" si="1"/>
        <v>0</v>
      </c>
    </row>
    <row r="1081">
      <c r="A1081" s="151"/>
      <c r="C1081" s="237"/>
      <c r="E1081" s="237"/>
      <c r="F1081" s="237"/>
      <c r="G1081" s="237"/>
      <c r="H1081" s="239">
        <f t="shared" si="1"/>
        <v>0</v>
      </c>
    </row>
    <row r="1082">
      <c r="A1082" s="151"/>
      <c r="C1082" s="237"/>
      <c r="E1082" s="237"/>
      <c r="F1082" s="237"/>
      <c r="G1082" s="237"/>
      <c r="H1082" s="239">
        <f t="shared" si="1"/>
        <v>0</v>
      </c>
    </row>
    <row r="1083">
      <c r="A1083" s="151"/>
      <c r="C1083" s="237"/>
      <c r="E1083" s="237"/>
      <c r="F1083" s="237"/>
      <c r="G1083" s="237"/>
      <c r="H1083" s="239">
        <f t="shared" si="1"/>
        <v>0</v>
      </c>
    </row>
    <row r="1084">
      <c r="A1084" s="151"/>
      <c r="C1084" s="237"/>
      <c r="E1084" s="237"/>
      <c r="F1084" s="237"/>
      <c r="G1084" s="237"/>
      <c r="H1084" s="239">
        <f t="shared" si="1"/>
        <v>0</v>
      </c>
    </row>
    <row r="1085">
      <c r="A1085" s="151"/>
      <c r="C1085" s="237"/>
      <c r="E1085" s="237"/>
      <c r="F1085" s="237"/>
      <c r="G1085" s="237"/>
      <c r="H1085" s="239">
        <f t="shared" si="1"/>
        <v>0</v>
      </c>
    </row>
    <row r="1086">
      <c r="A1086" s="151"/>
      <c r="C1086" s="237"/>
      <c r="E1086" s="237"/>
      <c r="F1086" s="237"/>
      <c r="G1086" s="237"/>
      <c r="H1086" s="239">
        <f t="shared" si="1"/>
        <v>0</v>
      </c>
    </row>
    <row r="1087">
      <c r="A1087" s="151"/>
      <c r="C1087" s="237"/>
      <c r="E1087" s="237"/>
      <c r="F1087" s="237"/>
      <c r="G1087" s="237"/>
      <c r="H1087" s="239">
        <f t="shared" si="1"/>
        <v>0</v>
      </c>
    </row>
    <row r="1088">
      <c r="A1088" s="151"/>
      <c r="C1088" s="237"/>
      <c r="E1088" s="237"/>
      <c r="F1088" s="237"/>
      <c r="G1088" s="237"/>
      <c r="H1088" s="239">
        <f t="shared" si="1"/>
        <v>0</v>
      </c>
    </row>
    <row r="1089">
      <c r="A1089" s="151"/>
      <c r="C1089" s="237"/>
      <c r="E1089" s="237"/>
      <c r="F1089" s="237"/>
      <c r="G1089" s="237"/>
      <c r="H1089" s="239">
        <f t="shared" si="1"/>
        <v>0</v>
      </c>
    </row>
    <row r="1090">
      <c r="A1090" s="151"/>
      <c r="C1090" s="237"/>
      <c r="E1090" s="237"/>
      <c r="F1090" s="237"/>
      <c r="G1090" s="237"/>
      <c r="H1090" s="239">
        <f t="shared" si="1"/>
        <v>0</v>
      </c>
    </row>
    <row r="1091">
      <c r="A1091" s="151"/>
      <c r="C1091" s="237"/>
      <c r="E1091" s="237"/>
      <c r="F1091" s="237"/>
      <c r="G1091" s="237"/>
      <c r="H1091" s="239">
        <f t="shared" si="1"/>
        <v>0</v>
      </c>
    </row>
    <row r="1092">
      <c r="A1092" s="151"/>
      <c r="C1092" s="237"/>
      <c r="E1092" s="237"/>
      <c r="F1092" s="237"/>
      <c r="G1092" s="237"/>
      <c r="H1092" s="239">
        <f t="shared" si="1"/>
        <v>0</v>
      </c>
    </row>
    <row r="1093">
      <c r="A1093" s="151"/>
      <c r="C1093" s="237"/>
      <c r="E1093" s="237"/>
      <c r="F1093" s="237"/>
      <c r="G1093" s="237"/>
      <c r="H1093" s="239">
        <f t="shared" si="1"/>
        <v>0</v>
      </c>
    </row>
    <row r="1094">
      <c r="A1094" s="151"/>
      <c r="C1094" s="237"/>
      <c r="E1094" s="237"/>
      <c r="F1094" s="237"/>
      <c r="G1094" s="237"/>
      <c r="H1094" s="239">
        <f t="shared" si="1"/>
        <v>0</v>
      </c>
    </row>
    <row r="1095">
      <c r="A1095" s="151"/>
      <c r="C1095" s="237"/>
      <c r="E1095" s="237"/>
      <c r="F1095" s="237"/>
      <c r="G1095" s="237"/>
      <c r="H1095" s="239">
        <f t="shared" si="1"/>
        <v>0</v>
      </c>
    </row>
    <row r="1096">
      <c r="A1096" s="151"/>
      <c r="C1096" s="237"/>
      <c r="E1096" s="237"/>
      <c r="F1096" s="237"/>
      <c r="G1096" s="237"/>
      <c r="H1096" s="239">
        <f t="shared" si="1"/>
        <v>0</v>
      </c>
    </row>
    <row r="1097">
      <c r="A1097" s="151"/>
      <c r="C1097" s="237"/>
      <c r="E1097" s="237"/>
      <c r="F1097" s="237"/>
      <c r="G1097" s="237"/>
      <c r="H1097" s="239">
        <f t="shared" si="1"/>
        <v>0</v>
      </c>
    </row>
    <row r="1098">
      <c r="A1098" s="151"/>
      <c r="C1098" s="237"/>
      <c r="E1098" s="237"/>
      <c r="F1098" s="237"/>
      <c r="G1098" s="237"/>
      <c r="H1098" s="239">
        <f t="shared" si="1"/>
        <v>0</v>
      </c>
    </row>
    <row r="1099">
      <c r="A1099" s="151"/>
      <c r="C1099" s="237"/>
      <c r="E1099" s="237"/>
      <c r="F1099" s="237"/>
      <c r="G1099" s="237"/>
      <c r="H1099" s="239">
        <f t="shared" si="1"/>
        <v>0</v>
      </c>
    </row>
    <row r="1100">
      <c r="A1100" s="151"/>
      <c r="C1100" s="237"/>
      <c r="E1100" s="237"/>
      <c r="F1100" s="237"/>
      <c r="G1100" s="237"/>
      <c r="H1100" s="239">
        <f t="shared" si="1"/>
        <v>0</v>
      </c>
    </row>
    <row r="1101">
      <c r="A1101" s="151"/>
      <c r="C1101" s="237"/>
      <c r="E1101" s="237"/>
      <c r="F1101" s="237"/>
      <c r="G1101" s="237"/>
      <c r="H1101" s="239">
        <f t="shared" si="1"/>
        <v>0</v>
      </c>
    </row>
    <row r="1102">
      <c r="A1102" s="151"/>
      <c r="C1102" s="237"/>
      <c r="E1102" s="237"/>
      <c r="F1102" s="237"/>
      <c r="G1102" s="237"/>
      <c r="H1102" s="239">
        <f t="shared" si="1"/>
        <v>0</v>
      </c>
    </row>
    <row r="1103">
      <c r="A1103" s="151"/>
      <c r="C1103" s="237"/>
      <c r="E1103" s="237"/>
      <c r="F1103" s="237"/>
      <c r="G1103" s="237"/>
      <c r="H1103" s="239">
        <f t="shared" si="1"/>
        <v>0</v>
      </c>
    </row>
    <row r="1104">
      <c r="A1104" s="151"/>
      <c r="C1104" s="237"/>
      <c r="E1104" s="237"/>
      <c r="F1104" s="237"/>
      <c r="G1104" s="237"/>
      <c r="H1104" s="239">
        <f t="shared" si="1"/>
        <v>0</v>
      </c>
    </row>
    <row r="1105">
      <c r="A1105" s="151"/>
      <c r="C1105" s="237"/>
      <c r="E1105" s="237"/>
      <c r="F1105" s="237"/>
      <c r="G1105" s="237"/>
      <c r="H1105" s="239">
        <f t="shared" si="1"/>
        <v>0</v>
      </c>
    </row>
    <row r="1106">
      <c r="A1106" s="151"/>
      <c r="C1106" s="237"/>
      <c r="E1106" s="237"/>
      <c r="F1106" s="237"/>
      <c r="G1106" s="237"/>
      <c r="H1106" s="239">
        <f t="shared" si="1"/>
        <v>0</v>
      </c>
    </row>
    <row r="1107">
      <c r="A1107" s="151"/>
      <c r="C1107" s="237"/>
      <c r="E1107" s="237"/>
      <c r="F1107" s="237"/>
      <c r="G1107" s="237"/>
      <c r="H1107" s="239">
        <f t="shared" si="1"/>
        <v>0</v>
      </c>
    </row>
    <row r="1108">
      <c r="A1108" s="151"/>
      <c r="C1108" s="237"/>
      <c r="E1108" s="237"/>
      <c r="F1108" s="237"/>
      <c r="G1108" s="237"/>
      <c r="H1108" s="239">
        <f t="shared" si="1"/>
        <v>0</v>
      </c>
    </row>
    <row r="1109">
      <c r="A1109" s="151"/>
      <c r="C1109" s="237"/>
      <c r="E1109" s="237"/>
      <c r="F1109" s="237"/>
      <c r="G1109" s="237"/>
      <c r="H1109" s="239">
        <f t="shared" si="1"/>
        <v>0</v>
      </c>
    </row>
    <row r="1110">
      <c r="A1110" s="151"/>
      <c r="C1110" s="237"/>
      <c r="E1110" s="237"/>
      <c r="F1110" s="237"/>
      <c r="G1110" s="237"/>
      <c r="H1110" s="239">
        <f t="shared" si="1"/>
        <v>0</v>
      </c>
    </row>
    <row r="1111">
      <c r="A1111" s="151"/>
      <c r="C1111" s="237"/>
      <c r="E1111" s="237"/>
      <c r="F1111" s="237"/>
      <c r="G1111" s="237"/>
      <c r="H1111" s="239">
        <f t="shared" si="1"/>
        <v>0</v>
      </c>
    </row>
    <row r="1112">
      <c r="A1112" s="151"/>
      <c r="C1112" s="237"/>
      <c r="E1112" s="237"/>
      <c r="F1112" s="237"/>
      <c r="G1112" s="237"/>
      <c r="H1112" s="239">
        <f t="shared" si="1"/>
        <v>0</v>
      </c>
    </row>
    <row r="1113">
      <c r="A1113" s="151"/>
      <c r="C1113" s="237"/>
      <c r="E1113" s="237"/>
      <c r="F1113" s="237"/>
      <c r="G1113" s="237"/>
      <c r="H1113" s="239">
        <f t="shared" si="1"/>
        <v>0</v>
      </c>
    </row>
    <row r="1114">
      <c r="A1114" s="151"/>
      <c r="C1114" s="237"/>
      <c r="E1114" s="237"/>
      <c r="F1114" s="237"/>
      <c r="G1114" s="237"/>
      <c r="H1114" s="239">
        <f t="shared" si="1"/>
        <v>0</v>
      </c>
    </row>
    <row r="1115">
      <c r="A1115" s="151"/>
      <c r="C1115" s="237"/>
      <c r="E1115" s="237"/>
      <c r="F1115" s="237"/>
      <c r="G1115" s="237"/>
      <c r="H1115" s="239">
        <f t="shared" si="1"/>
        <v>0</v>
      </c>
    </row>
    <row r="1116">
      <c r="A1116" s="151"/>
      <c r="C1116" s="237"/>
      <c r="E1116" s="237"/>
      <c r="F1116" s="237"/>
      <c r="G1116" s="237"/>
      <c r="H1116" s="239">
        <f t="shared" si="1"/>
        <v>0</v>
      </c>
    </row>
    <row r="1117">
      <c r="A1117" s="151"/>
      <c r="C1117" s="237"/>
      <c r="E1117" s="237"/>
      <c r="F1117" s="237"/>
      <c r="G1117" s="237"/>
      <c r="H1117" s="239">
        <f t="shared" si="1"/>
        <v>0</v>
      </c>
    </row>
    <row r="1118">
      <c r="A1118" s="151"/>
      <c r="C1118" s="237"/>
      <c r="E1118" s="237"/>
      <c r="F1118" s="237"/>
      <c r="G1118" s="237"/>
      <c r="H1118" s="239">
        <f t="shared" si="1"/>
        <v>0</v>
      </c>
    </row>
    <row r="1119">
      <c r="A1119" s="151"/>
      <c r="C1119" s="237"/>
      <c r="E1119" s="237"/>
      <c r="F1119" s="237"/>
      <c r="G1119" s="237"/>
      <c r="H1119" s="239">
        <f t="shared" si="1"/>
        <v>0</v>
      </c>
    </row>
    <row r="1120">
      <c r="A1120" s="151"/>
      <c r="C1120" s="237"/>
      <c r="E1120" s="237"/>
      <c r="F1120" s="237"/>
      <c r="G1120" s="237"/>
      <c r="H1120" s="239">
        <f t="shared" si="1"/>
        <v>0</v>
      </c>
    </row>
    <row r="1121">
      <c r="A1121" s="151"/>
      <c r="C1121" s="237"/>
      <c r="E1121" s="237"/>
      <c r="F1121" s="237"/>
      <c r="G1121" s="237"/>
      <c r="H1121" s="239">
        <f t="shared" si="1"/>
        <v>0</v>
      </c>
    </row>
    <row r="1122">
      <c r="A1122" s="151"/>
      <c r="C1122" s="237"/>
      <c r="E1122" s="237"/>
      <c r="F1122" s="237"/>
      <c r="G1122" s="237"/>
      <c r="H1122" s="239">
        <f t="shared" si="1"/>
        <v>0</v>
      </c>
    </row>
    <row r="1123">
      <c r="A1123" s="151"/>
      <c r="C1123" s="237"/>
      <c r="E1123" s="237"/>
      <c r="F1123" s="237"/>
      <c r="G1123" s="237"/>
      <c r="H1123" s="239">
        <f t="shared" si="1"/>
        <v>0</v>
      </c>
    </row>
    <row r="1124">
      <c r="A1124" s="151"/>
      <c r="C1124" s="237"/>
      <c r="E1124" s="237"/>
      <c r="F1124" s="237"/>
      <c r="G1124" s="237"/>
      <c r="H1124" s="239">
        <f t="shared" si="1"/>
        <v>0</v>
      </c>
    </row>
    <row r="1125">
      <c r="A1125" s="151"/>
      <c r="C1125" s="237"/>
      <c r="E1125" s="237"/>
      <c r="F1125" s="237"/>
      <c r="G1125" s="237"/>
      <c r="H1125" s="239">
        <f t="shared" si="1"/>
        <v>0</v>
      </c>
    </row>
    <row r="1126">
      <c r="A1126" s="151"/>
      <c r="C1126" s="237"/>
      <c r="E1126" s="237"/>
      <c r="F1126" s="237"/>
      <c r="G1126" s="237"/>
      <c r="H1126" s="239">
        <f t="shared" si="1"/>
        <v>0</v>
      </c>
    </row>
    <row r="1127">
      <c r="A1127" s="151"/>
      <c r="C1127" s="237"/>
      <c r="E1127" s="237"/>
      <c r="F1127" s="237"/>
      <c r="G1127" s="237"/>
      <c r="H1127" s="239">
        <f t="shared" si="1"/>
        <v>0</v>
      </c>
    </row>
    <row r="1128">
      <c r="A1128" s="151"/>
      <c r="C1128" s="237"/>
      <c r="E1128" s="237"/>
      <c r="F1128" s="237"/>
      <c r="G1128" s="237"/>
      <c r="H1128" s="239">
        <f t="shared" si="1"/>
        <v>0</v>
      </c>
    </row>
    <row r="1129">
      <c r="A1129" s="151"/>
      <c r="C1129" s="237"/>
      <c r="E1129" s="237"/>
      <c r="F1129" s="237"/>
      <c r="G1129" s="237"/>
      <c r="H1129" s="239">
        <f t="shared" si="1"/>
        <v>0</v>
      </c>
    </row>
    <row r="1130">
      <c r="A1130" s="151"/>
      <c r="C1130" s="237"/>
      <c r="E1130" s="237"/>
      <c r="F1130" s="237"/>
      <c r="G1130" s="237"/>
      <c r="H1130" s="239">
        <f t="shared" si="1"/>
        <v>0</v>
      </c>
    </row>
    <row r="1131">
      <c r="A1131" s="151"/>
      <c r="C1131" s="237"/>
      <c r="E1131" s="237"/>
      <c r="F1131" s="237"/>
      <c r="G1131" s="237"/>
      <c r="H1131" s="239">
        <f t="shared" si="1"/>
        <v>0</v>
      </c>
    </row>
    <row r="1132">
      <c r="A1132" s="151"/>
      <c r="C1132" s="237"/>
      <c r="E1132" s="237"/>
      <c r="F1132" s="237"/>
      <c r="G1132" s="237"/>
      <c r="H1132" s="239">
        <f t="shared" si="1"/>
        <v>0</v>
      </c>
    </row>
    <row r="1133">
      <c r="A1133" s="151"/>
      <c r="C1133" s="237"/>
      <c r="E1133" s="237"/>
      <c r="F1133" s="237"/>
      <c r="G1133" s="237"/>
      <c r="H1133" s="239">
        <f t="shared" si="1"/>
        <v>0</v>
      </c>
    </row>
    <row r="1134">
      <c r="A1134" s="151"/>
      <c r="C1134" s="237"/>
      <c r="E1134" s="237"/>
      <c r="F1134" s="237"/>
      <c r="G1134" s="237"/>
      <c r="H1134" s="239">
        <f t="shared" si="1"/>
        <v>0</v>
      </c>
    </row>
    <row r="1135">
      <c r="A1135" s="151"/>
      <c r="C1135" s="237"/>
      <c r="E1135" s="237"/>
      <c r="F1135" s="237"/>
      <c r="G1135" s="237"/>
      <c r="H1135" s="239">
        <f t="shared" si="1"/>
        <v>0</v>
      </c>
    </row>
    <row r="1136">
      <c r="A1136" s="151"/>
      <c r="C1136" s="237"/>
      <c r="E1136" s="237"/>
      <c r="F1136" s="237"/>
      <c r="G1136" s="237"/>
      <c r="H1136" s="239">
        <f t="shared" si="1"/>
        <v>0</v>
      </c>
    </row>
    <row r="1137">
      <c r="A1137" s="151"/>
      <c r="C1137" s="237"/>
      <c r="E1137" s="237"/>
      <c r="F1137" s="237"/>
      <c r="G1137" s="237"/>
      <c r="H1137" s="239">
        <f t="shared" si="1"/>
        <v>0</v>
      </c>
    </row>
    <row r="1138">
      <c r="A1138" s="151"/>
      <c r="C1138" s="237"/>
      <c r="E1138" s="237"/>
      <c r="F1138" s="237"/>
      <c r="G1138" s="237"/>
      <c r="H1138" s="239">
        <f t="shared" si="1"/>
        <v>0</v>
      </c>
    </row>
    <row r="1139">
      <c r="A1139" s="151"/>
      <c r="C1139" s="237"/>
      <c r="E1139" s="237"/>
      <c r="F1139" s="237"/>
      <c r="G1139" s="237"/>
      <c r="H1139" s="239">
        <f t="shared" si="1"/>
        <v>0</v>
      </c>
    </row>
    <row r="1140">
      <c r="A1140" s="151"/>
      <c r="C1140" s="237"/>
      <c r="E1140" s="237"/>
      <c r="F1140" s="237"/>
      <c r="G1140" s="237"/>
      <c r="H1140" s="239">
        <f t="shared" si="1"/>
        <v>0</v>
      </c>
    </row>
    <row r="1141">
      <c r="A1141" s="151"/>
      <c r="C1141" s="237"/>
      <c r="E1141" s="237"/>
      <c r="F1141" s="237"/>
      <c r="G1141" s="237"/>
      <c r="H1141" s="239">
        <f t="shared" si="1"/>
        <v>0</v>
      </c>
    </row>
    <row r="1142">
      <c r="A1142" s="151"/>
      <c r="C1142" s="237"/>
      <c r="E1142" s="237"/>
      <c r="F1142" s="237"/>
      <c r="G1142" s="237"/>
      <c r="H1142" s="239">
        <f t="shared" si="1"/>
        <v>0</v>
      </c>
    </row>
    <row r="1143">
      <c r="A1143" s="151"/>
      <c r="C1143" s="237"/>
      <c r="E1143" s="237"/>
      <c r="F1143" s="237"/>
      <c r="G1143" s="237"/>
      <c r="H1143" s="239">
        <f t="shared" si="1"/>
        <v>0</v>
      </c>
    </row>
    <row r="1144">
      <c r="A1144" s="151"/>
      <c r="C1144" s="237"/>
      <c r="E1144" s="237"/>
      <c r="F1144" s="237"/>
      <c r="G1144" s="237"/>
      <c r="H1144" s="239">
        <f t="shared" si="1"/>
        <v>0</v>
      </c>
    </row>
    <row r="1145">
      <c r="A1145" s="151"/>
      <c r="C1145" s="237"/>
      <c r="E1145" s="237"/>
      <c r="F1145" s="237"/>
      <c r="G1145" s="237"/>
      <c r="H1145" s="239">
        <f t="shared" si="1"/>
        <v>0</v>
      </c>
    </row>
    <row r="1146">
      <c r="A1146" s="151"/>
      <c r="C1146" s="237"/>
      <c r="E1146" s="237"/>
      <c r="F1146" s="237"/>
      <c r="G1146" s="237"/>
      <c r="H1146" s="239">
        <f t="shared" si="1"/>
        <v>0</v>
      </c>
    </row>
    <row r="1147">
      <c r="A1147" s="151"/>
      <c r="C1147" s="237"/>
      <c r="E1147" s="237"/>
      <c r="F1147" s="237"/>
      <c r="G1147" s="237"/>
      <c r="H1147" s="239">
        <f t="shared" si="1"/>
        <v>0</v>
      </c>
    </row>
    <row r="1148">
      <c r="A1148" s="151"/>
      <c r="C1148" s="237"/>
      <c r="E1148" s="237"/>
      <c r="F1148" s="237"/>
      <c r="G1148" s="237"/>
      <c r="H1148" s="239">
        <f t="shared" si="1"/>
        <v>0</v>
      </c>
    </row>
    <row r="1149">
      <c r="A1149" s="151"/>
      <c r="C1149" s="237"/>
      <c r="E1149" s="237"/>
      <c r="F1149" s="237"/>
      <c r="G1149" s="237"/>
      <c r="H1149" s="239">
        <f t="shared" si="1"/>
        <v>0</v>
      </c>
    </row>
    <row r="1150">
      <c r="A1150" s="151"/>
      <c r="C1150" s="237"/>
      <c r="E1150" s="237"/>
      <c r="F1150" s="237"/>
      <c r="G1150" s="237"/>
      <c r="H1150" s="239">
        <f t="shared" si="1"/>
        <v>0</v>
      </c>
    </row>
    <row r="1151">
      <c r="A1151" s="151"/>
      <c r="C1151" s="237"/>
      <c r="E1151" s="237"/>
      <c r="F1151" s="237"/>
      <c r="G1151" s="237"/>
      <c r="H1151" s="239">
        <f t="shared" si="1"/>
        <v>0</v>
      </c>
    </row>
    <row r="1152">
      <c r="A1152" s="151"/>
      <c r="C1152" s="237"/>
      <c r="E1152" s="237"/>
      <c r="F1152" s="237"/>
      <c r="G1152" s="237"/>
      <c r="H1152" s="239">
        <f t="shared" si="1"/>
        <v>0</v>
      </c>
    </row>
    <row r="1153">
      <c r="A1153" s="151"/>
      <c r="C1153" s="237"/>
      <c r="E1153" s="237"/>
      <c r="F1153" s="237"/>
      <c r="G1153" s="237"/>
      <c r="H1153" s="239">
        <f t="shared" si="1"/>
        <v>0</v>
      </c>
    </row>
    <row r="1154">
      <c r="A1154" s="151"/>
      <c r="C1154" s="237"/>
      <c r="E1154" s="237"/>
      <c r="F1154" s="237"/>
      <c r="G1154" s="237"/>
      <c r="H1154" s="239">
        <f t="shared" si="1"/>
        <v>0</v>
      </c>
    </row>
    <row r="1155">
      <c r="A1155" s="151"/>
      <c r="C1155" s="237"/>
      <c r="E1155" s="237"/>
      <c r="F1155" s="237"/>
      <c r="G1155" s="237"/>
      <c r="H1155" s="239">
        <f t="shared" si="1"/>
        <v>0</v>
      </c>
    </row>
    <row r="1156">
      <c r="A1156" s="151"/>
      <c r="C1156" s="237"/>
      <c r="E1156" s="237"/>
      <c r="F1156" s="237"/>
      <c r="G1156" s="237"/>
      <c r="H1156" s="239">
        <f t="shared" si="1"/>
        <v>0</v>
      </c>
    </row>
    <row r="1157">
      <c r="A1157" s="151"/>
      <c r="C1157" s="237"/>
      <c r="E1157" s="237"/>
      <c r="F1157" s="237"/>
      <c r="G1157" s="237"/>
      <c r="H1157" s="239">
        <f t="shared" si="1"/>
        <v>0</v>
      </c>
    </row>
    <row r="1158">
      <c r="A1158" s="151"/>
      <c r="C1158" s="237"/>
      <c r="E1158" s="237"/>
      <c r="F1158" s="237"/>
      <c r="G1158" s="237"/>
      <c r="H1158" s="239">
        <f t="shared" si="1"/>
        <v>0</v>
      </c>
    </row>
    <row r="1159">
      <c r="A1159" s="151"/>
      <c r="C1159" s="237"/>
      <c r="E1159" s="237"/>
      <c r="F1159" s="237"/>
      <c r="G1159" s="237"/>
      <c r="H1159" s="239">
        <f t="shared" si="1"/>
        <v>0</v>
      </c>
    </row>
    <row r="1160">
      <c r="A1160" s="151"/>
      <c r="C1160" s="237"/>
      <c r="E1160" s="237"/>
      <c r="F1160" s="237"/>
      <c r="G1160" s="237"/>
      <c r="H1160" s="239">
        <f t="shared" si="1"/>
        <v>0</v>
      </c>
    </row>
    <row r="1161">
      <c r="A1161" s="151"/>
      <c r="C1161" s="237"/>
      <c r="E1161" s="237"/>
      <c r="F1161" s="237"/>
      <c r="G1161" s="237"/>
      <c r="H1161" s="239">
        <f t="shared" si="1"/>
        <v>0</v>
      </c>
    </row>
    <row r="1162">
      <c r="A1162" s="151"/>
      <c r="C1162" s="237"/>
      <c r="E1162" s="237"/>
      <c r="F1162" s="237"/>
      <c r="G1162" s="237"/>
      <c r="H1162" s="239">
        <f t="shared" si="1"/>
        <v>0</v>
      </c>
    </row>
    <row r="1163">
      <c r="A1163" s="151"/>
      <c r="C1163" s="237"/>
      <c r="E1163" s="237"/>
      <c r="F1163" s="237"/>
      <c r="G1163" s="237"/>
      <c r="H1163" s="239">
        <f t="shared" si="1"/>
        <v>0</v>
      </c>
    </row>
    <row r="1164">
      <c r="A1164" s="151"/>
      <c r="C1164" s="237"/>
      <c r="E1164" s="237"/>
      <c r="F1164" s="237"/>
      <c r="G1164" s="237"/>
      <c r="H1164" s="239">
        <f t="shared" si="1"/>
        <v>0</v>
      </c>
    </row>
    <row r="1165">
      <c r="A1165" s="151"/>
      <c r="C1165" s="237"/>
      <c r="E1165" s="237"/>
      <c r="F1165" s="237"/>
      <c r="G1165" s="237"/>
      <c r="H1165" s="239">
        <f t="shared" si="1"/>
        <v>0</v>
      </c>
    </row>
    <row r="1166">
      <c r="A1166" s="151"/>
      <c r="C1166" s="237"/>
      <c r="E1166" s="237"/>
      <c r="F1166" s="237"/>
      <c r="G1166" s="237"/>
      <c r="H1166" s="239">
        <f t="shared" si="1"/>
        <v>0</v>
      </c>
    </row>
    <row r="1167">
      <c r="A1167" s="151"/>
      <c r="C1167" s="237"/>
      <c r="E1167" s="237"/>
      <c r="F1167" s="237"/>
      <c r="G1167" s="237"/>
      <c r="H1167" s="239">
        <f t="shared" si="1"/>
        <v>0</v>
      </c>
    </row>
    <row r="1168">
      <c r="A1168" s="151"/>
      <c r="C1168" s="237"/>
      <c r="E1168" s="237"/>
      <c r="F1168" s="237"/>
      <c r="G1168" s="237"/>
      <c r="H1168" s="239">
        <f t="shared" si="1"/>
        <v>0</v>
      </c>
    </row>
    <row r="1169">
      <c r="A1169" s="151"/>
      <c r="C1169" s="237"/>
      <c r="E1169" s="237"/>
      <c r="F1169" s="237"/>
      <c r="G1169" s="237"/>
      <c r="H1169" s="239">
        <f t="shared" si="1"/>
        <v>0</v>
      </c>
    </row>
    <row r="1170">
      <c r="A1170" s="151"/>
      <c r="C1170" s="237"/>
      <c r="E1170" s="237"/>
      <c r="F1170" s="237"/>
      <c r="G1170" s="237"/>
      <c r="H1170" s="239">
        <f t="shared" si="1"/>
        <v>0</v>
      </c>
    </row>
    <row r="1171">
      <c r="A1171" s="151"/>
      <c r="C1171" s="237"/>
      <c r="E1171" s="237"/>
      <c r="F1171" s="237"/>
      <c r="G1171" s="237"/>
      <c r="H1171" s="239">
        <f t="shared" si="1"/>
        <v>0</v>
      </c>
    </row>
    <row r="1172">
      <c r="A1172" s="151"/>
      <c r="C1172" s="237"/>
      <c r="E1172" s="237"/>
      <c r="F1172" s="237"/>
      <c r="G1172" s="237"/>
      <c r="H1172" s="239">
        <f t="shared" si="1"/>
        <v>0</v>
      </c>
    </row>
    <row r="1173">
      <c r="A1173" s="151"/>
      <c r="C1173" s="237"/>
      <c r="E1173" s="237"/>
      <c r="F1173" s="237"/>
      <c r="G1173" s="237"/>
      <c r="H1173" s="239">
        <f t="shared" si="1"/>
        <v>0</v>
      </c>
    </row>
    <row r="1174">
      <c r="A1174" s="151"/>
      <c r="C1174" s="237"/>
      <c r="E1174" s="237"/>
      <c r="F1174" s="237"/>
      <c r="G1174" s="237"/>
      <c r="H1174" s="239">
        <f t="shared" si="1"/>
        <v>0</v>
      </c>
    </row>
    <row r="1175">
      <c r="A1175" s="151"/>
      <c r="C1175" s="237"/>
      <c r="E1175" s="237"/>
      <c r="F1175" s="237"/>
      <c r="G1175" s="237"/>
      <c r="H1175" s="239">
        <f t="shared" si="1"/>
        <v>0</v>
      </c>
    </row>
    <row r="1176">
      <c r="A1176" s="151"/>
      <c r="C1176" s="237"/>
      <c r="E1176" s="237"/>
      <c r="F1176" s="237"/>
      <c r="G1176" s="237"/>
      <c r="H1176" s="239">
        <f t="shared" si="1"/>
        <v>0</v>
      </c>
    </row>
    <row r="1177">
      <c r="A1177" s="151"/>
      <c r="C1177" s="237"/>
      <c r="E1177" s="237"/>
      <c r="F1177" s="237"/>
      <c r="G1177" s="237"/>
      <c r="H1177" s="239">
        <f t="shared" si="1"/>
        <v>0</v>
      </c>
    </row>
    <row r="1178">
      <c r="A1178" s="151"/>
      <c r="C1178" s="237"/>
      <c r="E1178" s="237"/>
      <c r="F1178" s="237"/>
      <c r="G1178" s="237"/>
      <c r="H1178" s="239">
        <f t="shared" si="1"/>
        <v>0</v>
      </c>
    </row>
    <row r="1179">
      <c r="A1179" s="151"/>
      <c r="C1179" s="237"/>
      <c r="E1179" s="237"/>
      <c r="F1179" s="237"/>
      <c r="G1179" s="237"/>
      <c r="H1179" s="239">
        <f t="shared" si="1"/>
        <v>0</v>
      </c>
    </row>
    <row r="1180">
      <c r="A1180" s="151"/>
      <c r="C1180" s="237"/>
      <c r="E1180" s="237"/>
      <c r="F1180" s="237"/>
      <c r="G1180" s="237"/>
      <c r="H1180" s="239">
        <f t="shared" si="1"/>
        <v>0</v>
      </c>
    </row>
    <row r="1181">
      <c r="A1181" s="151"/>
      <c r="C1181" s="237"/>
      <c r="E1181" s="237"/>
      <c r="F1181" s="237"/>
      <c r="G1181" s="237"/>
      <c r="H1181" s="239">
        <f t="shared" si="1"/>
        <v>0</v>
      </c>
    </row>
    <row r="1182">
      <c r="A1182" s="151"/>
      <c r="C1182" s="237"/>
      <c r="E1182" s="237"/>
      <c r="F1182" s="237"/>
      <c r="G1182" s="237"/>
      <c r="H1182" s="239">
        <f t="shared" si="1"/>
        <v>0</v>
      </c>
    </row>
    <row r="1183">
      <c r="A1183" s="151"/>
      <c r="C1183" s="237"/>
      <c r="E1183" s="237"/>
      <c r="F1183" s="237"/>
      <c r="G1183" s="237"/>
      <c r="H1183" s="239">
        <f t="shared" si="1"/>
        <v>0</v>
      </c>
    </row>
    <row r="1184">
      <c r="A1184" s="151"/>
      <c r="C1184" s="237"/>
      <c r="E1184" s="237"/>
      <c r="F1184" s="237"/>
      <c r="G1184" s="237"/>
      <c r="H1184" s="239">
        <f t="shared" si="1"/>
        <v>0</v>
      </c>
    </row>
    <row r="1185">
      <c r="A1185" s="151"/>
      <c r="C1185" s="237"/>
      <c r="E1185" s="237"/>
      <c r="F1185" s="237"/>
      <c r="G1185" s="237"/>
      <c r="H1185" s="239">
        <f t="shared" si="1"/>
        <v>0</v>
      </c>
    </row>
    <row r="1186">
      <c r="A1186" s="151"/>
      <c r="C1186" s="237"/>
      <c r="E1186" s="237"/>
      <c r="F1186" s="237"/>
      <c r="G1186" s="237"/>
      <c r="H1186" s="239">
        <f t="shared" si="1"/>
        <v>0</v>
      </c>
    </row>
    <row r="1187">
      <c r="A1187" s="151"/>
      <c r="C1187" s="237"/>
      <c r="E1187" s="237"/>
      <c r="F1187" s="237"/>
      <c r="G1187" s="237"/>
      <c r="H1187" s="239">
        <f t="shared" si="1"/>
        <v>0</v>
      </c>
    </row>
    <row r="1188">
      <c r="A1188" s="151"/>
      <c r="C1188" s="237"/>
      <c r="E1188" s="237"/>
      <c r="F1188" s="237"/>
      <c r="G1188" s="237"/>
      <c r="H1188" s="239">
        <f t="shared" si="1"/>
        <v>0</v>
      </c>
    </row>
    <row r="1189">
      <c r="A1189" s="151"/>
      <c r="C1189" s="237"/>
      <c r="E1189" s="237"/>
      <c r="F1189" s="237"/>
      <c r="G1189" s="237"/>
      <c r="H1189" s="239">
        <f t="shared" si="1"/>
        <v>0</v>
      </c>
    </row>
    <row r="1190">
      <c r="A1190" s="151"/>
      <c r="C1190" s="237"/>
      <c r="E1190" s="237"/>
      <c r="F1190" s="237"/>
      <c r="G1190" s="237"/>
      <c r="H1190" s="239">
        <f t="shared" si="1"/>
        <v>0</v>
      </c>
    </row>
    <row r="1191">
      <c r="A1191" s="151"/>
      <c r="C1191" s="237"/>
      <c r="E1191" s="237"/>
      <c r="F1191" s="237"/>
      <c r="G1191" s="237"/>
      <c r="H1191" s="239">
        <f t="shared" si="1"/>
        <v>0</v>
      </c>
    </row>
    <row r="1192">
      <c r="A1192" s="151"/>
      <c r="C1192" s="237"/>
      <c r="E1192" s="237"/>
      <c r="F1192" s="237"/>
      <c r="G1192" s="237"/>
      <c r="H1192" s="239">
        <f t="shared" si="1"/>
        <v>0</v>
      </c>
    </row>
    <row r="1193">
      <c r="A1193" s="151"/>
      <c r="C1193" s="237"/>
      <c r="E1193" s="237"/>
      <c r="F1193" s="237"/>
      <c r="G1193" s="237"/>
      <c r="H1193" s="239">
        <f t="shared" si="1"/>
        <v>0</v>
      </c>
    </row>
    <row r="1194">
      <c r="A1194" s="151"/>
      <c r="C1194" s="237"/>
      <c r="E1194" s="237"/>
      <c r="F1194" s="237"/>
      <c r="G1194" s="237"/>
      <c r="H1194" s="239">
        <f t="shared" si="1"/>
        <v>0</v>
      </c>
    </row>
    <row r="1195">
      <c r="A1195" s="151"/>
      <c r="C1195" s="237"/>
      <c r="E1195" s="237"/>
      <c r="F1195" s="237"/>
      <c r="G1195" s="237"/>
      <c r="H1195" s="239">
        <f t="shared" si="1"/>
        <v>0</v>
      </c>
    </row>
    <row r="1196">
      <c r="A1196" s="151"/>
      <c r="C1196" s="237"/>
      <c r="E1196" s="237"/>
      <c r="F1196" s="237"/>
      <c r="G1196" s="237"/>
      <c r="H1196" s="239">
        <f t="shared" si="1"/>
        <v>0</v>
      </c>
    </row>
    <row r="1197">
      <c r="A1197" s="151"/>
      <c r="C1197" s="237"/>
      <c r="E1197" s="237"/>
      <c r="F1197" s="237"/>
      <c r="G1197" s="237"/>
      <c r="H1197" s="239">
        <f t="shared" si="1"/>
        <v>0</v>
      </c>
    </row>
    <row r="1198">
      <c r="A1198" s="151"/>
      <c r="C1198" s="237"/>
      <c r="E1198" s="237"/>
      <c r="F1198" s="237"/>
      <c r="G1198" s="237"/>
      <c r="H1198" s="239">
        <f t="shared" si="1"/>
        <v>0</v>
      </c>
    </row>
    <row r="1199">
      <c r="A1199" s="151"/>
      <c r="C1199" s="237"/>
      <c r="E1199" s="237"/>
      <c r="F1199" s="237"/>
      <c r="G1199" s="237"/>
      <c r="H1199" s="239">
        <f t="shared" si="1"/>
        <v>0</v>
      </c>
    </row>
    <row r="1200">
      <c r="A1200" s="151"/>
      <c r="C1200" s="237"/>
      <c r="E1200" s="237"/>
      <c r="F1200" s="237"/>
      <c r="G1200" s="237"/>
      <c r="H1200" s="239">
        <f t="shared" si="1"/>
        <v>0</v>
      </c>
    </row>
    <row r="1201">
      <c r="A1201" s="151"/>
      <c r="C1201" s="237"/>
      <c r="E1201" s="237"/>
      <c r="F1201" s="237"/>
      <c r="G1201" s="237"/>
      <c r="H1201" s="239">
        <f t="shared" si="1"/>
        <v>0</v>
      </c>
    </row>
    <row r="1202">
      <c r="A1202" s="151"/>
      <c r="C1202" s="237"/>
      <c r="E1202" s="237"/>
      <c r="F1202" s="237"/>
      <c r="G1202" s="237"/>
      <c r="H1202" s="239">
        <f t="shared" si="1"/>
        <v>0</v>
      </c>
    </row>
    <row r="1203">
      <c r="A1203" s="151"/>
      <c r="C1203" s="237"/>
      <c r="E1203" s="237"/>
      <c r="F1203" s="237"/>
      <c r="G1203" s="237"/>
      <c r="H1203" s="239">
        <f t="shared" si="1"/>
        <v>0</v>
      </c>
    </row>
    <row r="1204">
      <c r="A1204" s="151"/>
      <c r="C1204" s="237"/>
      <c r="E1204" s="237"/>
      <c r="F1204" s="237"/>
      <c r="G1204" s="237"/>
      <c r="H1204" s="239">
        <f t="shared" si="1"/>
        <v>0</v>
      </c>
    </row>
    <row r="1205">
      <c r="A1205" s="151"/>
      <c r="C1205" s="237"/>
      <c r="E1205" s="237"/>
      <c r="F1205" s="237"/>
      <c r="G1205" s="237"/>
      <c r="H1205" s="239">
        <f t="shared" si="1"/>
        <v>0</v>
      </c>
    </row>
    <row r="1206">
      <c r="A1206" s="151"/>
      <c r="C1206" s="237"/>
      <c r="E1206" s="237"/>
      <c r="F1206" s="237"/>
      <c r="G1206" s="237"/>
      <c r="H1206" s="239">
        <f t="shared" si="1"/>
        <v>0</v>
      </c>
    </row>
    <row r="1207">
      <c r="A1207" s="151"/>
      <c r="C1207" s="237"/>
      <c r="E1207" s="237"/>
      <c r="F1207" s="237"/>
      <c r="G1207" s="237"/>
      <c r="H1207" s="239">
        <f t="shared" si="1"/>
        <v>0</v>
      </c>
    </row>
    <row r="1208">
      <c r="A1208" s="151"/>
      <c r="C1208" s="237"/>
      <c r="E1208" s="237"/>
      <c r="F1208" s="237"/>
      <c r="G1208" s="237"/>
      <c r="H1208" s="239">
        <f t="shared" si="1"/>
        <v>0</v>
      </c>
    </row>
    <row r="1209">
      <c r="A1209" s="151"/>
      <c r="C1209" s="237"/>
      <c r="E1209" s="237"/>
      <c r="F1209" s="237"/>
      <c r="G1209" s="237"/>
      <c r="H1209" s="239">
        <f t="shared" si="1"/>
        <v>0</v>
      </c>
    </row>
    <row r="1210">
      <c r="A1210" s="151"/>
      <c r="C1210" s="237"/>
      <c r="E1210" s="237"/>
      <c r="F1210" s="237"/>
      <c r="G1210" s="237"/>
      <c r="H1210" s="239">
        <f t="shared" si="1"/>
        <v>0</v>
      </c>
    </row>
    <row r="1211">
      <c r="A1211" s="151"/>
      <c r="C1211" s="237"/>
      <c r="E1211" s="237"/>
      <c r="F1211" s="237"/>
      <c r="G1211" s="237"/>
      <c r="H1211" s="239">
        <f t="shared" si="1"/>
        <v>0</v>
      </c>
    </row>
    <row r="1212">
      <c r="A1212" s="151"/>
      <c r="C1212" s="237"/>
      <c r="E1212" s="237"/>
      <c r="F1212" s="237"/>
      <c r="G1212" s="237"/>
      <c r="H1212" s="239">
        <f t="shared" si="1"/>
        <v>0</v>
      </c>
    </row>
    <row r="1213">
      <c r="A1213" s="151"/>
      <c r="C1213" s="237"/>
      <c r="E1213" s="237"/>
      <c r="F1213" s="237"/>
      <c r="G1213" s="237"/>
      <c r="H1213" s="239">
        <f t="shared" si="1"/>
        <v>0</v>
      </c>
    </row>
    <row r="1214">
      <c r="A1214" s="151"/>
      <c r="C1214" s="237"/>
      <c r="E1214" s="237"/>
      <c r="F1214" s="237"/>
      <c r="G1214" s="237"/>
      <c r="H1214" s="239">
        <f t="shared" si="1"/>
        <v>0</v>
      </c>
    </row>
    <row r="1215">
      <c r="A1215" s="151"/>
      <c r="C1215" s="237"/>
      <c r="E1215" s="237"/>
      <c r="F1215" s="237"/>
      <c r="G1215" s="237"/>
      <c r="H1215" s="239">
        <f t="shared" si="1"/>
        <v>0</v>
      </c>
    </row>
    <row r="1216">
      <c r="A1216" s="151"/>
      <c r="C1216" s="237"/>
      <c r="E1216" s="237"/>
      <c r="F1216" s="237"/>
      <c r="G1216" s="237"/>
      <c r="H1216" s="239">
        <f t="shared" si="1"/>
        <v>0</v>
      </c>
    </row>
    <row r="1217">
      <c r="A1217" s="151"/>
      <c r="C1217" s="237"/>
      <c r="E1217" s="237"/>
      <c r="F1217" s="237"/>
      <c r="G1217" s="237"/>
      <c r="H1217" s="239">
        <f t="shared" si="1"/>
        <v>0</v>
      </c>
    </row>
    <row r="1218">
      <c r="A1218" s="151"/>
      <c r="C1218" s="237"/>
      <c r="E1218" s="237"/>
      <c r="F1218" s="237"/>
      <c r="G1218" s="237"/>
      <c r="H1218" s="239">
        <f t="shared" si="1"/>
        <v>0</v>
      </c>
    </row>
    <row r="1219">
      <c r="A1219" s="151"/>
      <c r="C1219" s="237"/>
      <c r="E1219" s="237"/>
      <c r="F1219" s="237"/>
      <c r="G1219" s="237"/>
      <c r="H1219" s="239">
        <f t="shared" si="1"/>
        <v>0</v>
      </c>
    </row>
    <row r="1220">
      <c r="A1220" s="151"/>
      <c r="C1220" s="237"/>
      <c r="E1220" s="237"/>
      <c r="F1220" s="237"/>
      <c r="G1220" s="237"/>
      <c r="H1220" s="239">
        <f t="shared" si="1"/>
        <v>0</v>
      </c>
    </row>
    <row r="1221">
      <c r="A1221" s="151"/>
      <c r="C1221" s="237"/>
      <c r="E1221" s="237"/>
      <c r="F1221" s="237"/>
      <c r="G1221" s="237"/>
      <c r="H1221" s="239">
        <f t="shared" si="1"/>
        <v>0</v>
      </c>
    </row>
    <row r="1222">
      <c r="A1222" s="151"/>
      <c r="C1222" s="237"/>
      <c r="E1222" s="237"/>
      <c r="F1222" s="237"/>
      <c r="G1222" s="237"/>
      <c r="H1222" s="239">
        <f t="shared" si="1"/>
        <v>0</v>
      </c>
    </row>
    <row r="1223">
      <c r="A1223" s="151"/>
      <c r="C1223" s="237"/>
      <c r="E1223" s="237"/>
      <c r="F1223" s="237"/>
      <c r="G1223" s="237"/>
      <c r="H1223" s="239">
        <f t="shared" si="1"/>
        <v>0</v>
      </c>
    </row>
    <row r="1224">
      <c r="A1224" s="151"/>
      <c r="C1224" s="237"/>
      <c r="E1224" s="237"/>
      <c r="F1224" s="237"/>
      <c r="G1224" s="237"/>
      <c r="H1224" s="239">
        <f t="shared" si="1"/>
        <v>0</v>
      </c>
    </row>
    <row r="1225">
      <c r="A1225" s="151"/>
      <c r="C1225" s="237"/>
      <c r="E1225" s="237"/>
      <c r="F1225" s="237"/>
      <c r="G1225" s="237"/>
      <c r="H1225" s="239">
        <f t="shared" si="1"/>
        <v>0</v>
      </c>
    </row>
    <row r="1226">
      <c r="A1226" s="151"/>
      <c r="C1226" s="237"/>
      <c r="E1226" s="237"/>
      <c r="F1226" s="237"/>
      <c r="G1226" s="237"/>
      <c r="H1226" s="239">
        <f t="shared" si="1"/>
        <v>0</v>
      </c>
    </row>
    <row r="1227">
      <c r="A1227" s="151"/>
      <c r="C1227" s="237"/>
      <c r="E1227" s="237"/>
      <c r="F1227" s="237"/>
      <c r="G1227" s="237"/>
      <c r="H1227" s="239">
        <f t="shared" si="1"/>
        <v>0</v>
      </c>
    </row>
    <row r="1228">
      <c r="A1228" s="151"/>
      <c r="C1228" s="237"/>
      <c r="E1228" s="237"/>
      <c r="F1228" s="237"/>
      <c r="G1228" s="237"/>
      <c r="H1228" s="239">
        <f t="shared" si="1"/>
        <v>0</v>
      </c>
    </row>
    <row r="1229">
      <c r="A1229" s="151"/>
      <c r="C1229" s="237"/>
      <c r="E1229" s="237"/>
      <c r="F1229" s="237"/>
      <c r="G1229" s="237"/>
      <c r="H1229" s="239">
        <f t="shared" si="1"/>
        <v>0</v>
      </c>
    </row>
    <row r="1230">
      <c r="A1230" s="151"/>
      <c r="C1230" s="237"/>
      <c r="E1230" s="237"/>
      <c r="F1230" s="237"/>
      <c r="G1230" s="237"/>
      <c r="H1230" s="239">
        <f t="shared" si="1"/>
        <v>0</v>
      </c>
    </row>
    <row r="1231">
      <c r="A1231" s="151"/>
      <c r="C1231" s="237"/>
      <c r="E1231" s="237"/>
      <c r="F1231" s="237"/>
      <c r="G1231" s="237"/>
      <c r="H1231" s="239">
        <f t="shared" si="1"/>
        <v>0</v>
      </c>
    </row>
    <row r="1232">
      <c r="A1232" s="151"/>
      <c r="C1232" s="237"/>
      <c r="E1232" s="237"/>
      <c r="F1232" s="237"/>
      <c r="G1232" s="237"/>
      <c r="H1232" s="239">
        <f t="shared" si="1"/>
        <v>0</v>
      </c>
    </row>
    <row r="1233">
      <c r="A1233" s="151"/>
      <c r="C1233" s="237"/>
      <c r="E1233" s="237"/>
      <c r="F1233" s="237"/>
      <c r="G1233" s="237"/>
      <c r="H1233" s="239">
        <f t="shared" si="1"/>
        <v>0</v>
      </c>
    </row>
    <row r="1234">
      <c r="A1234" s="151"/>
      <c r="C1234" s="237"/>
      <c r="E1234" s="237"/>
      <c r="F1234" s="237"/>
      <c r="G1234" s="237"/>
      <c r="H1234" s="239">
        <f t="shared" si="1"/>
        <v>0</v>
      </c>
    </row>
    <row r="1235">
      <c r="A1235" s="151"/>
      <c r="C1235" s="237"/>
      <c r="E1235" s="237"/>
      <c r="F1235" s="237"/>
      <c r="G1235" s="237"/>
      <c r="H1235" s="239">
        <f t="shared" si="1"/>
        <v>0</v>
      </c>
    </row>
    <row r="1236">
      <c r="A1236" s="151"/>
      <c r="C1236" s="237"/>
      <c r="E1236" s="237"/>
      <c r="F1236" s="237"/>
      <c r="G1236" s="237"/>
      <c r="H1236" s="239">
        <f t="shared" si="1"/>
        <v>0</v>
      </c>
    </row>
    <row r="1237">
      <c r="A1237" s="151"/>
      <c r="C1237" s="237"/>
      <c r="E1237" s="237"/>
      <c r="F1237" s="237"/>
      <c r="G1237" s="237"/>
      <c r="H1237" s="239">
        <f t="shared" si="1"/>
        <v>0</v>
      </c>
    </row>
    <row r="1238">
      <c r="A1238" s="151"/>
      <c r="C1238" s="237"/>
      <c r="E1238" s="237"/>
      <c r="F1238" s="237"/>
      <c r="G1238" s="237"/>
      <c r="H1238" s="239">
        <f t="shared" si="1"/>
        <v>0</v>
      </c>
    </row>
    <row r="1239">
      <c r="A1239" s="151"/>
      <c r="C1239" s="237"/>
      <c r="E1239" s="237"/>
      <c r="F1239" s="237"/>
      <c r="G1239" s="237"/>
      <c r="H1239" s="239">
        <f t="shared" si="1"/>
        <v>0</v>
      </c>
    </row>
    <row r="1240">
      <c r="A1240" s="151"/>
      <c r="C1240" s="237"/>
      <c r="E1240" s="237"/>
      <c r="F1240" s="237"/>
      <c r="G1240" s="237"/>
      <c r="H1240" s="239">
        <f t="shared" si="1"/>
        <v>0</v>
      </c>
    </row>
    <row r="1241">
      <c r="A1241" s="151"/>
      <c r="C1241" s="237"/>
      <c r="E1241" s="237"/>
      <c r="F1241" s="237"/>
      <c r="G1241" s="237"/>
      <c r="H1241" s="239">
        <f t="shared" si="1"/>
        <v>0</v>
      </c>
    </row>
    <row r="1242">
      <c r="A1242" s="151"/>
      <c r="C1242" s="237"/>
      <c r="E1242" s="237"/>
      <c r="F1242" s="237"/>
      <c r="G1242" s="237"/>
      <c r="H1242" s="239">
        <f t="shared" si="1"/>
        <v>0</v>
      </c>
    </row>
    <row r="1243">
      <c r="A1243" s="151"/>
      <c r="C1243" s="237"/>
      <c r="E1243" s="237"/>
      <c r="F1243" s="237"/>
      <c r="G1243" s="237"/>
      <c r="H1243" s="239">
        <f t="shared" si="1"/>
        <v>0</v>
      </c>
    </row>
    <row r="1244">
      <c r="A1244" s="151"/>
      <c r="C1244" s="237"/>
      <c r="E1244" s="237"/>
      <c r="F1244" s="237"/>
      <c r="G1244" s="237"/>
      <c r="H1244" s="239">
        <f t="shared" si="1"/>
        <v>0</v>
      </c>
    </row>
    <row r="1245">
      <c r="A1245" s="151"/>
      <c r="C1245" s="237"/>
      <c r="E1245" s="237"/>
      <c r="F1245" s="237"/>
      <c r="G1245" s="237"/>
      <c r="H1245" s="239">
        <f t="shared" si="1"/>
        <v>0</v>
      </c>
    </row>
    <row r="1246">
      <c r="A1246" s="151"/>
      <c r="C1246" s="237"/>
      <c r="E1246" s="237"/>
      <c r="F1246" s="237"/>
      <c r="G1246" s="237"/>
      <c r="H1246" s="239">
        <f t="shared" si="1"/>
        <v>0</v>
      </c>
    </row>
    <row r="1247">
      <c r="A1247" s="151"/>
      <c r="C1247" s="237"/>
      <c r="E1247" s="237"/>
      <c r="F1247" s="237"/>
      <c r="G1247" s="237"/>
      <c r="H1247" s="239">
        <f t="shared" si="1"/>
        <v>0</v>
      </c>
    </row>
    <row r="1248">
      <c r="A1248" s="151"/>
      <c r="C1248" s="237"/>
      <c r="E1248" s="237"/>
      <c r="F1248" s="237"/>
      <c r="G1248" s="237"/>
      <c r="H1248" s="239">
        <f t="shared" si="1"/>
        <v>0</v>
      </c>
    </row>
    <row r="1249">
      <c r="A1249" s="151"/>
      <c r="C1249" s="237"/>
      <c r="E1249" s="237"/>
      <c r="F1249" s="237"/>
      <c r="G1249" s="237"/>
      <c r="H1249" s="239">
        <f t="shared" si="1"/>
        <v>0</v>
      </c>
    </row>
    <row r="1250">
      <c r="A1250" s="151"/>
      <c r="C1250" s="237"/>
      <c r="E1250" s="237"/>
      <c r="F1250" s="237"/>
      <c r="G1250" s="237"/>
      <c r="H1250" s="239">
        <f t="shared" si="1"/>
        <v>0</v>
      </c>
    </row>
    <row r="1251">
      <c r="A1251" s="151"/>
      <c r="C1251" s="237"/>
      <c r="E1251" s="237"/>
      <c r="F1251" s="237"/>
      <c r="G1251" s="237"/>
      <c r="H1251" s="239">
        <f t="shared" si="1"/>
        <v>0</v>
      </c>
    </row>
    <row r="1252">
      <c r="A1252" s="151"/>
      <c r="C1252" s="237"/>
      <c r="E1252" s="237"/>
      <c r="F1252" s="237"/>
      <c r="G1252" s="237"/>
      <c r="H1252" s="239">
        <f t="shared" si="1"/>
        <v>0</v>
      </c>
    </row>
    <row r="1253">
      <c r="A1253" s="151"/>
      <c r="C1253" s="237"/>
      <c r="E1253" s="237"/>
      <c r="F1253" s="237"/>
      <c r="G1253" s="237"/>
      <c r="H1253" s="239">
        <f t="shared" si="1"/>
        <v>0</v>
      </c>
    </row>
    <row r="1254">
      <c r="A1254" s="151"/>
      <c r="C1254" s="237"/>
      <c r="E1254" s="237"/>
      <c r="F1254" s="237"/>
      <c r="G1254" s="237"/>
      <c r="H1254" s="239">
        <f t="shared" si="1"/>
        <v>0</v>
      </c>
    </row>
    <row r="1255">
      <c r="A1255" s="151"/>
      <c r="C1255" s="237"/>
      <c r="E1255" s="237"/>
      <c r="F1255" s="237"/>
      <c r="G1255" s="237"/>
      <c r="H1255" s="239">
        <f t="shared" si="1"/>
        <v>0</v>
      </c>
    </row>
    <row r="1256">
      <c r="A1256" s="151"/>
      <c r="C1256" s="237"/>
      <c r="E1256" s="237"/>
      <c r="F1256" s="237"/>
      <c r="G1256" s="237"/>
      <c r="H1256" s="239">
        <f t="shared" si="1"/>
        <v>0</v>
      </c>
    </row>
    <row r="1257">
      <c r="A1257" s="151"/>
      <c r="C1257" s="237"/>
      <c r="E1257" s="237"/>
      <c r="F1257" s="237"/>
      <c r="G1257" s="237"/>
      <c r="H1257" s="239">
        <f t="shared" si="1"/>
        <v>0</v>
      </c>
    </row>
    <row r="1258">
      <c r="A1258" s="151"/>
      <c r="C1258" s="237"/>
      <c r="E1258" s="237"/>
      <c r="F1258" s="237"/>
      <c r="G1258" s="237"/>
      <c r="H1258" s="239">
        <f t="shared" si="1"/>
        <v>0</v>
      </c>
    </row>
    <row r="1259">
      <c r="A1259" s="151"/>
      <c r="C1259" s="237"/>
      <c r="E1259" s="237"/>
      <c r="F1259" s="237"/>
      <c r="G1259" s="237"/>
      <c r="H1259" s="239">
        <f t="shared" si="1"/>
        <v>0</v>
      </c>
    </row>
    <row r="1260">
      <c r="A1260" s="151"/>
      <c r="C1260" s="237"/>
      <c r="E1260" s="237"/>
      <c r="F1260" s="237"/>
      <c r="G1260" s="237"/>
      <c r="H1260" s="239">
        <f t="shared" si="1"/>
        <v>0</v>
      </c>
    </row>
    <row r="1261">
      <c r="A1261" s="151"/>
      <c r="C1261" s="237"/>
      <c r="E1261" s="237"/>
      <c r="F1261" s="237"/>
      <c r="G1261" s="237"/>
      <c r="H1261" s="239">
        <f t="shared" si="1"/>
        <v>0</v>
      </c>
    </row>
    <row r="1262">
      <c r="A1262" s="151"/>
      <c r="C1262" s="237"/>
      <c r="E1262" s="237"/>
      <c r="F1262" s="237"/>
      <c r="G1262" s="237"/>
      <c r="H1262" s="239">
        <f t="shared" si="1"/>
        <v>0</v>
      </c>
    </row>
    <row r="1263">
      <c r="A1263" s="151"/>
      <c r="C1263" s="237"/>
      <c r="E1263" s="237"/>
      <c r="F1263" s="237"/>
      <c r="G1263" s="237"/>
      <c r="H1263" s="239">
        <f t="shared" si="1"/>
        <v>0</v>
      </c>
    </row>
    <row r="1264">
      <c r="A1264" s="151"/>
      <c r="C1264" s="237"/>
      <c r="E1264" s="237"/>
      <c r="F1264" s="237"/>
      <c r="G1264" s="237"/>
      <c r="H1264" s="239">
        <f t="shared" si="1"/>
        <v>0</v>
      </c>
    </row>
    <row r="1265">
      <c r="A1265" s="151"/>
      <c r="C1265" s="237"/>
      <c r="E1265" s="237"/>
      <c r="F1265" s="237"/>
      <c r="G1265" s="237"/>
      <c r="H1265" s="239">
        <f t="shared" si="1"/>
        <v>0</v>
      </c>
    </row>
    <row r="1266">
      <c r="A1266" s="151"/>
      <c r="C1266" s="237"/>
      <c r="E1266" s="237"/>
      <c r="F1266" s="237"/>
      <c r="G1266" s="237"/>
      <c r="H1266" s="239">
        <f t="shared" si="1"/>
        <v>0</v>
      </c>
    </row>
    <row r="1267">
      <c r="A1267" s="151"/>
      <c r="C1267" s="237"/>
      <c r="E1267" s="237"/>
      <c r="F1267" s="237"/>
      <c r="G1267" s="237"/>
      <c r="H1267" s="239">
        <f t="shared" si="1"/>
        <v>0</v>
      </c>
    </row>
    <row r="1268">
      <c r="A1268" s="151"/>
      <c r="C1268" s="237"/>
      <c r="E1268" s="237"/>
      <c r="F1268" s="237"/>
      <c r="G1268" s="237"/>
      <c r="H1268" s="239">
        <f t="shared" si="1"/>
        <v>0</v>
      </c>
    </row>
    <row r="1269">
      <c r="A1269" s="151"/>
      <c r="C1269" s="237"/>
      <c r="E1269" s="237"/>
      <c r="F1269" s="237"/>
      <c r="G1269" s="237"/>
      <c r="H1269" s="239">
        <f t="shared" si="1"/>
        <v>0</v>
      </c>
    </row>
    <row r="1270">
      <c r="A1270" s="151"/>
      <c r="C1270" s="237"/>
      <c r="E1270" s="237"/>
      <c r="F1270" s="237"/>
      <c r="G1270" s="237"/>
      <c r="H1270" s="239">
        <f t="shared" si="1"/>
        <v>0</v>
      </c>
    </row>
    <row r="1271">
      <c r="A1271" s="151"/>
      <c r="C1271" s="237"/>
      <c r="E1271" s="237"/>
      <c r="F1271" s="237"/>
      <c r="G1271" s="237"/>
      <c r="H1271" s="239">
        <f t="shared" si="1"/>
        <v>0</v>
      </c>
    </row>
    <row r="1272">
      <c r="A1272" s="151"/>
      <c r="C1272" s="237"/>
      <c r="E1272" s="237"/>
      <c r="F1272" s="237"/>
      <c r="G1272" s="237"/>
      <c r="H1272" s="239">
        <f t="shared" si="1"/>
        <v>0</v>
      </c>
    </row>
    <row r="1273">
      <c r="A1273" s="151"/>
      <c r="C1273" s="237"/>
      <c r="E1273" s="237"/>
      <c r="F1273" s="237"/>
      <c r="G1273" s="237"/>
      <c r="H1273" s="239">
        <f t="shared" si="1"/>
        <v>0</v>
      </c>
    </row>
    <row r="1274">
      <c r="A1274" s="151"/>
      <c r="C1274" s="237"/>
      <c r="E1274" s="237"/>
      <c r="F1274" s="237"/>
      <c r="G1274" s="237"/>
      <c r="H1274" s="239">
        <f t="shared" si="1"/>
        <v>0</v>
      </c>
    </row>
    <row r="1275">
      <c r="A1275" s="151"/>
      <c r="C1275" s="237"/>
      <c r="E1275" s="237"/>
      <c r="F1275" s="237"/>
      <c r="G1275" s="237"/>
      <c r="H1275" s="239">
        <f t="shared" si="1"/>
        <v>0</v>
      </c>
    </row>
    <row r="1276">
      <c r="A1276" s="151"/>
      <c r="C1276" s="237"/>
      <c r="E1276" s="237"/>
      <c r="F1276" s="237"/>
      <c r="G1276" s="237"/>
      <c r="H1276" s="239">
        <f t="shared" si="1"/>
        <v>0</v>
      </c>
    </row>
    <row r="1277">
      <c r="A1277" s="151"/>
      <c r="C1277" s="237"/>
      <c r="E1277" s="237"/>
      <c r="F1277" s="237"/>
      <c r="G1277" s="237"/>
      <c r="H1277" s="239">
        <f t="shared" si="1"/>
        <v>0</v>
      </c>
    </row>
    <row r="1278">
      <c r="A1278" s="151"/>
      <c r="C1278" s="237"/>
      <c r="E1278" s="237"/>
      <c r="F1278" s="237"/>
      <c r="G1278" s="237"/>
      <c r="H1278" s="239">
        <f t="shared" si="1"/>
        <v>0</v>
      </c>
    </row>
    <row r="1279">
      <c r="A1279" s="151"/>
      <c r="C1279" s="237"/>
      <c r="E1279" s="237"/>
      <c r="F1279" s="237"/>
      <c r="G1279" s="237"/>
      <c r="H1279" s="239">
        <f t="shared" si="1"/>
        <v>0</v>
      </c>
    </row>
    <row r="1280">
      <c r="A1280" s="151"/>
      <c r="C1280" s="237"/>
      <c r="E1280" s="237"/>
      <c r="F1280" s="237"/>
      <c r="G1280" s="237"/>
      <c r="H1280" s="239">
        <f t="shared" si="1"/>
        <v>0</v>
      </c>
    </row>
    <row r="1281">
      <c r="A1281" s="151"/>
      <c r="C1281" s="237"/>
      <c r="E1281" s="237"/>
      <c r="F1281" s="237"/>
      <c r="G1281" s="237"/>
      <c r="H1281" s="239">
        <f t="shared" si="1"/>
        <v>0</v>
      </c>
    </row>
    <row r="1282">
      <c r="A1282" s="151"/>
      <c r="C1282" s="237"/>
      <c r="E1282" s="237"/>
      <c r="F1282" s="237"/>
      <c r="G1282" s="237"/>
      <c r="H1282" s="239">
        <f t="shared" si="1"/>
        <v>0</v>
      </c>
    </row>
    <row r="1283">
      <c r="A1283" s="151"/>
      <c r="C1283" s="237"/>
      <c r="E1283" s="237"/>
      <c r="F1283" s="237"/>
      <c r="G1283" s="237"/>
      <c r="H1283" s="239">
        <f t="shared" si="1"/>
        <v>0</v>
      </c>
    </row>
    <row r="1284">
      <c r="A1284" s="151"/>
      <c r="C1284" s="237"/>
      <c r="E1284" s="237"/>
      <c r="F1284" s="237"/>
      <c r="G1284" s="237"/>
      <c r="H1284" s="239">
        <f t="shared" si="1"/>
        <v>0</v>
      </c>
    </row>
    <row r="1285">
      <c r="A1285" s="151"/>
      <c r="C1285" s="237"/>
      <c r="E1285" s="237"/>
      <c r="F1285" s="237"/>
      <c r="G1285" s="237"/>
      <c r="H1285" s="239">
        <f t="shared" si="1"/>
        <v>0</v>
      </c>
    </row>
    <row r="1286">
      <c r="A1286" s="151"/>
      <c r="C1286" s="237"/>
      <c r="E1286" s="237"/>
      <c r="F1286" s="237"/>
      <c r="G1286" s="237"/>
      <c r="H1286" s="239">
        <f t="shared" si="1"/>
        <v>0</v>
      </c>
    </row>
    <row r="1287">
      <c r="A1287" s="151"/>
      <c r="C1287" s="237"/>
      <c r="E1287" s="237"/>
      <c r="F1287" s="237"/>
      <c r="G1287" s="237"/>
      <c r="H1287" s="239">
        <f t="shared" si="1"/>
        <v>0</v>
      </c>
    </row>
    <row r="1288">
      <c r="A1288" s="151"/>
      <c r="C1288" s="237"/>
      <c r="E1288" s="237"/>
      <c r="F1288" s="237"/>
      <c r="G1288" s="237"/>
      <c r="H1288" s="239">
        <f t="shared" si="1"/>
        <v>0</v>
      </c>
    </row>
    <row r="1289">
      <c r="A1289" s="151"/>
      <c r="C1289" s="237"/>
      <c r="E1289" s="237"/>
      <c r="F1289" s="237"/>
      <c r="G1289" s="237"/>
      <c r="H1289" s="239">
        <f t="shared" si="1"/>
        <v>0</v>
      </c>
    </row>
    <row r="1290">
      <c r="A1290" s="151"/>
      <c r="C1290" s="237"/>
      <c r="E1290" s="237"/>
      <c r="F1290" s="237"/>
      <c r="G1290" s="237"/>
      <c r="H1290" s="239">
        <f t="shared" si="1"/>
        <v>0</v>
      </c>
    </row>
    <row r="1291">
      <c r="A1291" s="151"/>
      <c r="C1291" s="237"/>
      <c r="E1291" s="237"/>
      <c r="F1291" s="237"/>
      <c r="G1291" s="237"/>
      <c r="H1291" s="239">
        <f t="shared" si="1"/>
        <v>0</v>
      </c>
    </row>
    <row r="1292">
      <c r="A1292" s="151"/>
      <c r="C1292" s="237"/>
      <c r="E1292" s="237"/>
      <c r="F1292" s="237"/>
      <c r="G1292" s="237"/>
      <c r="H1292" s="239">
        <f t="shared" si="1"/>
        <v>0</v>
      </c>
    </row>
    <row r="1293">
      <c r="A1293" s="151"/>
      <c r="C1293" s="237"/>
      <c r="E1293" s="237"/>
      <c r="F1293" s="237"/>
      <c r="G1293" s="237"/>
      <c r="H1293" s="239">
        <f t="shared" si="1"/>
        <v>0</v>
      </c>
    </row>
    <row r="1294">
      <c r="A1294" s="151"/>
      <c r="C1294" s="237"/>
      <c r="E1294" s="237"/>
      <c r="F1294" s="237"/>
      <c r="G1294" s="237"/>
      <c r="H1294" s="239">
        <f t="shared" si="1"/>
        <v>0</v>
      </c>
    </row>
    <row r="1295">
      <c r="A1295" s="151"/>
      <c r="C1295" s="237"/>
      <c r="E1295" s="237"/>
      <c r="F1295" s="237"/>
      <c r="G1295" s="237"/>
      <c r="H1295" s="239">
        <f t="shared" si="1"/>
        <v>0</v>
      </c>
    </row>
    <row r="1296">
      <c r="A1296" s="151"/>
      <c r="C1296" s="237"/>
      <c r="E1296" s="237"/>
      <c r="F1296" s="237"/>
      <c r="G1296" s="237"/>
      <c r="H1296" s="239">
        <f t="shared" si="1"/>
        <v>0</v>
      </c>
    </row>
    <row r="1297">
      <c r="A1297" s="151"/>
      <c r="C1297" s="237"/>
      <c r="E1297" s="237"/>
      <c r="F1297" s="237"/>
      <c r="G1297" s="237"/>
      <c r="H1297" s="239">
        <f t="shared" si="1"/>
        <v>0</v>
      </c>
    </row>
    <row r="1298">
      <c r="A1298" s="151"/>
      <c r="C1298" s="237"/>
      <c r="E1298" s="237"/>
      <c r="F1298" s="237"/>
      <c r="G1298" s="237"/>
      <c r="H1298" s="239">
        <f t="shared" si="1"/>
        <v>0</v>
      </c>
    </row>
    <row r="1299">
      <c r="A1299" s="151"/>
      <c r="C1299" s="237"/>
      <c r="E1299" s="237"/>
      <c r="F1299" s="237"/>
      <c r="G1299" s="237"/>
      <c r="H1299" s="239">
        <f t="shared" si="1"/>
        <v>0</v>
      </c>
    </row>
    <row r="1300">
      <c r="A1300" s="151"/>
      <c r="C1300" s="237"/>
      <c r="E1300" s="237"/>
      <c r="F1300" s="237"/>
      <c r="G1300" s="237"/>
      <c r="H1300" s="239">
        <f t="shared" si="1"/>
        <v>0</v>
      </c>
    </row>
    <row r="1301">
      <c r="A1301" s="151"/>
      <c r="C1301" s="237"/>
      <c r="E1301" s="237"/>
      <c r="F1301" s="237"/>
      <c r="G1301" s="237"/>
      <c r="H1301" s="239">
        <f t="shared" si="1"/>
        <v>0</v>
      </c>
    </row>
    <row r="1302">
      <c r="A1302" s="151"/>
      <c r="C1302" s="237"/>
      <c r="E1302" s="237"/>
      <c r="F1302" s="237"/>
      <c r="G1302" s="237"/>
      <c r="H1302" s="239">
        <f t="shared" si="1"/>
        <v>0</v>
      </c>
    </row>
    <row r="1303">
      <c r="A1303" s="151"/>
      <c r="C1303" s="237"/>
      <c r="E1303" s="237"/>
      <c r="F1303" s="237"/>
      <c r="G1303" s="237"/>
      <c r="H1303" s="239">
        <f t="shared" si="1"/>
        <v>0</v>
      </c>
    </row>
    <row r="1304">
      <c r="A1304" s="151"/>
      <c r="C1304" s="237"/>
      <c r="E1304" s="237"/>
      <c r="F1304" s="237"/>
      <c r="G1304" s="237"/>
      <c r="H1304" s="239">
        <f t="shared" si="1"/>
        <v>0</v>
      </c>
    </row>
    <row r="1305">
      <c r="A1305" s="151"/>
      <c r="C1305" s="237"/>
      <c r="E1305" s="237"/>
      <c r="F1305" s="237"/>
      <c r="G1305" s="237"/>
      <c r="H1305" s="239">
        <f t="shared" si="1"/>
        <v>0</v>
      </c>
    </row>
    <row r="1306">
      <c r="A1306" s="151"/>
      <c r="C1306" s="237"/>
      <c r="E1306" s="237"/>
      <c r="F1306" s="237"/>
      <c r="G1306" s="237"/>
      <c r="H1306" s="239">
        <f t="shared" si="1"/>
        <v>0</v>
      </c>
    </row>
    <row r="1307">
      <c r="A1307" s="151"/>
      <c r="C1307" s="237"/>
      <c r="E1307" s="237"/>
      <c r="F1307" s="237"/>
      <c r="G1307" s="237"/>
      <c r="H1307" s="239">
        <f t="shared" si="1"/>
        <v>0</v>
      </c>
    </row>
    <row r="1308">
      <c r="A1308" s="151"/>
      <c r="C1308" s="237"/>
      <c r="E1308" s="237"/>
      <c r="F1308" s="237"/>
      <c r="G1308" s="237"/>
      <c r="H1308" s="239">
        <f t="shared" si="1"/>
        <v>0</v>
      </c>
    </row>
    <row r="1309">
      <c r="A1309" s="151"/>
      <c r="C1309" s="237"/>
      <c r="E1309" s="237"/>
      <c r="F1309" s="237"/>
      <c r="G1309" s="237"/>
      <c r="H1309" s="239">
        <f t="shared" si="1"/>
        <v>0</v>
      </c>
    </row>
    <row r="1310">
      <c r="A1310" s="151"/>
      <c r="C1310" s="237"/>
      <c r="E1310" s="237"/>
      <c r="F1310" s="237"/>
      <c r="G1310" s="237"/>
      <c r="H1310" s="239">
        <f t="shared" si="1"/>
        <v>0</v>
      </c>
    </row>
    <row r="1311">
      <c r="A1311" s="151"/>
      <c r="C1311" s="237"/>
      <c r="E1311" s="237"/>
      <c r="F1311" s="237"/>
      <c r="G1311" s="237"/>
      <c r="H1311" s="239">
        <f t="shared" si="1"/>
        <v>0</v>
      </c>
    </row>
    <row r="1312">
      <c r="A1312" s="151"/>
      <c r="C1312" s="237"/>
      <c r="E1312" s="237"/>
      <c r="F1312" s="237"/>
      <c r="G1312" s="237"/>
      <c r="H1312" s="239">
        <f t="shared" si="1"/>
        <v>0</v>
      </c>
    </row>
    <row r="1313">
      <c r="A1313" s="151"/>
      <c r="C1313" s="237"/>
      <c r="E1313" s="237"/>
      <c r="F1313" s="237"/>
      <c r="G1313" s="237"/>
      <c r="H1313" s="239">
        <f t="shared" si="1"/>
        <v>0</v>
      </c>
    </row>
    <row r="1314">
      <c r="A1314" s="151"/>
      <c r="C1314" s="237"/>
      <c r="E1314" s="237"/>
      <c r="F1314" s="237"/>
      <c r="G1314" s="237"/>
      <c r="H1314" s="239">
        <f t="shared" si="1"/>
        <v>0</v>
      </c>
    </row>
    <row r="1315">
      <c r="A1315" s="151"/>
      <c r="C1315" s="237"/>
      <c r="E1315" s="237"/>
      <c r="F1315" s="237"/>
      <c r="G1315" s="237"/>
      <c r="H1315" s="239">
        <f t="shared" si="1"/>
        <v>0</v>
      </c>
    </row>
    <row r="1316">
      <c r="A1316" s="151"/>
      <c r="C1316" s="237"/>
      <c r="E1316" s="237"/>
      <c r="F1316" s="237"/>
      <c r="G1316" s="237"/>
      <c r="H1316" s="239">
        <f t="shared" si="1"/>
        <v>0</v>
      </c>
    </row>
    <row r="1317">
      <c r="A1317" s="151"/>
      <c r="C1317" s="237"/>
      <c r="E1317" s="237"/>
      <c r="F1317" s="237"/>
      <c r="G1317" s="237"/>
      <c r="H1317" s="239">
        <f t="shared" si="1"/>
        <v>0</v>
      </c>
    </row>
    <row r="1318">
      <c r="A1318" s="151"/>
      <c r="C1318" s="237"/>
      <c r="E1318" s="237"/>
      <c r="F1318" s="237"/>
      <c r="G1318" s="237"/>
      <c r="H1318" s="239">
        <f t="shared" si="1"/>
        <v>0</v>
      </c>
    </row>
    <row r="1319">
      <c r="A1319" s="151"/>
      <c r="C1319" s="237"/>
      <c r="E1319" s="237"/>
      <c r="F1319" s="237"/>
      <c r="G1319" s="237"/>
      <c r="H1319" s="239">
        <f t="shared" si="1"/>
        <v>0</v>
      </c>
    </row>
    <row r="1320">
      <c r="A1320" s="151"/>
      <c r="C1320" s="237"/>
      <c r="E1320" s="237"/>
      <c r="F1320" s="237"/>
      <c r="G1320" s="237"/>
      <c r="H1320" s="239">
        <f t="shared" si="1"/>
        <v>0</v>
      </c>
    </row>
    <row r="1321">
      <c r="A1321" s="151"/>
      <c r="C1321" s="237"/>
      <c r="E1321" s="237"/>
      <c r="F1321" s="237"/>
      <c r="G1321" s="237"/>
      <c r="H1321" s="239">
        <f t="shared" si="1"/>
        <v>0</v>
      </c>
    </row>
    <row r="1322">
      <c r="A1322" s="151"/>
      <c r="C1322" s="237"/>
      <c r="E1322" s="237"/>
      <c r="F1322" s="237"/>
      <c r="G1322" s="237"/>
      <c r="H1322" s="239">
        <f t="shared" si="1"/>
        <v>0</v>
      </c>
    </row>
    <row r="1323">
      <c r="A1323" s="151"/>
      <c r="C1323" s="237"/>
      <c r="E1323" s="237"/>
      <c r="F1323" s="237"/>
      <c r="G1323" s="237"/>
      <c r="H1323" s="239">
        <f t="shared" si="1"/>
        <v>0</v>
      </c>
    </row>
    <row r="1324">
      <c r="A1324" s="151"/>
      <c r="C1324" s="237"/>
      <c r="E1324" s="237"/>
      <c r="F1324" s="237"/>
      <c r="G1324" s="237"/>
      <c r="H1324" s="239">
        <f t="shared" si="1"/>
        <v>0</v>
      </c>
    </row>
    <row r="1325">
      <c r="A1325" s="151"/>
      <c r="C1325" s="237"/>
      <c r="E1325" s="237"/>
      <c r="F1325" s="237"/>
      <c r="G1325" s="237"/>
      <c r="H1325" s="239">
        <f t="shared" si="1"/>
        <v>0</v>
      </c>
    </row>
    <row r="1326">
      <c r="A1326" s="151"/>
      <c r="C1326" s="237"/>
      <c r="E1326" s="237"/>
      <c r="F1326" s="237"/>
      <c r="G1326" s="237"/>
      <c r="H1326" s="239">
        <f t="shared" si="1"/>
        <v>0</v>
      </c>
    </row>
    <row r="1327">
      <c r="A1327" s="151"/>
      <c r="C1327" s="237"/>
      <c r="E1327" s="237"/>
      <c r="F1327" s="237"/>
      <c r="G1327" s="237"/>
      <c r="H1327" s="239">
        <f t="shared" si="1"/>
        <v>0</v>
      </c>
    </row>
    <row r="1328">
      <c r="A1328" s="151"/>
      <c r="C1328" s="237"/>
      <c r="E1328" s="237"/>
      <c r="F1328" s="237"/>
      <c r="G1328" s="237"/>
      <c r="H1328" s="239">
        <f t="shared" si="1"/>
        <v>0</v>
      </c>
    </row>
    <row r="1329">
      <c r="A1329" s="151"/>
      <c r="C1329" s="237"/>
      <c r="E1329" s="237"/>
      <c r="F1329" s="237"/>
      <c r="G1329" s="237"/>
      <c r="H1329" s="239">
        <f t="shared" si="1"/>
        <v>0</v>
      </c>
    </row>
    <row r="1330">
      <c r="A1330" s="151"/>
      <c r="C1330" s="237"/>
      <c r="E1330" s="237"/>
      <c r="F1330" s="237"/>
      <c r="G1330" s="237"/>
      <c r="H1330" s="239">
        <f t="shared" si="1"/>
        <v>0</v>
      </c>
    </row>
    <row r="1331">
      <c r="A1331" s="151"/>
      <c r="C1331" s="237"/>
      <c r="E1331" s="237"/>
      <c r="F1331" s="237"/>
      <c r="G1331" s="237"/>
      <c r="H1331" s="239">
        <f t="shared" si="1"/>
        <v>0</v>
      </c>
    </row>
    <row r="1332">
      <c r="A1332" s="151"/>
      <c r="C1332" s="237"/>
      <c r="E1332" s="237"/>
      <c r="F1332" s="237"/>
      <c r="G1332" s="237"/>
      <c r="H1332" s="239">
        <f t="shared" si="1"/>
        <v>0</v>
      </c>
    </row>
    <row r="1333">
      <c r="A1333" s="151"/>
      <c r="C1333" s="237"/>
      <c r="E1333" s="237"/>
      <c r="F1333" s="237"/>
      <c r="G1333" s="237"/>
      <c r="H1333" s="239">
        <f t="shared" si="1"/>
        <v>0</v>
      </c>
    </row>
    <row r="1334">
      <c r="A1334" s="151"/>
      <c r="C1334" s="237"/>
      <c r="E1334" s="237"/>
      <c r="F1334" s="237"/>
      <c r="G1334" s="237"/>
      <c r="H1334" s="239">
        <f t="shared" si="1"/>
        <v>0</v>
      </c>
    </row>
    <row r="1335">
      <c r="A1335" s="151"/>
      <c r="C1335" s="237"/>
      <c r="E1335" s="237"/>
      <c r="F1335" s="237"/>
      <c r="G1335" s="237"/>
      <c r="H1335" s="239">
        <f t="shared" si="1"/>
        <v>0</v>
      </c>
    </row>
    <row r="1336">
      <c r="A1336" s="151"/>
      <c r="C1336" s="237"/>
      <c r="E1336" s="237"/>
      <c r="F1336" s="237"/>
      <c r="G1336" s="237"/>
      <c r="H1336" s="239">
        <f t="shared" si="1"/>
        <v>0</v>
      </c>
    </row>
    <row r="1337">
      <c r="A1337" s="151"/>
      <c r="C1337" s="237"/>
      <c r="E1337" s="237"/>
      <c r="F1337" s="237"/>
      <c r="G1337" s="237"/>
      <c r="H1337" s="239">
        <f t="shared" si="1"/>
        <v>0</v>
      </c>
    </row>
    <row r="1338">
      <c r="A1338" s="151"/>
      <c r="C1338" s="237"/>
      <c r="E1338" s="237"/>
      <c r="F1338" s="237"/>
      <c r="G1338" s="237"/>
      <c r="H1338" s="239">
        <f t="shared" si="1"/>
        <v>0</v>
      </c>
    </row>
    <row r="1339">
      <c r="A1339" s="151"/>
      <c r="C1339" s="237"/>
      <c r="E1339" s="237"/>
      <c r="F1339" s="237"/>
      <c r="G1339" s="237"/>
      <c r="H1339" s="239">
        <f t="shared" si="1"/>
        <v>0</v>
      </c>
    </row>
    <row r="1340">
      <c r="A1340" s="151"/>
      <c r="C1340" s="237"/>
      <c r="E1340" s="237"/>
      <c r="F1340" s="237"/>
      <c r="G1340" s="237"/>
      <c r="H1340" s="239">
        <f t="shared" si="1"/>
        <v>0</v>
      </c>
    </row>
    <row r="1341">
      <c r="A1341" s="151"/>
      <c r="C1341" s="237"/>
      <c r="E1341" s="237"/>
      <c r="F1341" s="237"/>
      <c r="G1341" s="237"/>
      <c r="H1341" s="239">
        <f t="shared" si="1"/>
        <v>0</v>
      </c>
    </row>
    <row r="1342">
      <c r="A1342" s="151"/>
      <c r="C1342" s="237"/>
      <c r="E1342" s="237"/>
      <c r="F1342" s="237"/>
      <c r="G1342" s="237"/>
      <c r="H1342" s="239">
        <f t="shared" si="1"/>
        <v>0</v>
      </c>
    </row>
    <row r="1343">
      <c r="A1343" s="151"/>
      <c r="C1343" s="237"/>
      <c r="E1343" s="237"/>
      <c r="F1343" s="237"/>
      <c r="G1343" s="237"/>
      <c r="H1343" s="239">
        <f t="shared" si="1"/>
        <v>0</v>
      </c>
    </row>
    <row r="1344">
      <c r="A1344" s="151"/>
      <c r="C1344" s="237"/>
      <c r="E1344" s="237"/>
      <c r="F1344" s="237"/>
      <c r="G1344" s="237"/>
      <c r="H1344" s="239">
        <f t="shared" si="1"/>
        <v>0</v>
      </c>
    </row>
    <row r="1345">
      <c r="A1345" s="151"/>
      <c r="C1345" s="237"/>
      <c r="E1345" s="237"/>
      <c r="F1345" s="237"/>
      <c r="G1345" s="237"/>
      <c r="H1345" s="239">
        <f t="shared" si="1"/>
        <v>0</v>
      </c>
    </row>
    <row r="1346">
      <c r="A1346" s="151"/>
      <c r="C1346" s="237"/>
      <c r="E1346" s="237"/>
      <c r="F1346" s="237"/>
      <c r="G1346" s="237"/>
      <c r="H1346" s="239">
        <f t="shared" si="1"/>
        <v>0</v>
      </c>
    </row>
    <row r="1347">
      <c r="A1347" s="151"/>
      <c r="C1347" s="237"/>
      <c r="E1347" s="237"/>
      <c r="F1347" s="237"/>
      <c r="G1347" s="237"/>
      <c r="H1347" s="239">
        <f t="shared" si="1"/>
        <v>0</v>
      </c>
    </row>
    <row r="1348">
      <c r="A1348" s="151"/>
      <c r="C1348" s="237"/>
      <c r="E1348" s="237"/>
      <c r="F1348" s="237"/>
      <c r="G1348" s="237"/>
      <c r="H1348" s="239">
        <f t="shared" si="1"/>
        <v>0</v>
      </c>
    </row>
    <row r="1349">
      <c r="A1349" s="151"/>
      <c r="C1349" s="237"/>
      <c r="E1349" s="237"/>
      <c r="F1349" s="237"/>
      <c r="G1349" s="237"/>
      <c r="H1349" s="239">
        <f t="shared" si="1"/>
        <v>0</v>
      </c>
    </row>
    <row r="1350">
      <c r="A1350" s="151"/>
      <c r="C1350" s="237"/>
      <c r="E1350" s="237"/>
      <c r="F1350" s="237"/>
      <c r="G1350" s="237"/>
      <c r="H1350" s="239">
        <f t="shared" si="1"/>
        <v>0</v>
      </c>
    </row>
    <row r="1351">
      <c r="A1351" s="151"/>
      <c r="C1351" s="237"/>
      <c r="E1351" s="237"/>
      <c r="F1351" s="237"/>
      <c r="G1351" s="237"/>
      <c r="H1351" s="239">
        <f t="shared" si="1"/>
        <v>0</v>
      </c>
    </row>
    <row r="1352">
      <c r="A1352" s="151"/>
      <c r="C1352" s="237"/>
      <c r="E1352" s="237"/>
      <c r="F1352" s="237"/>
      <c r="G1352" s="237"/>
      <c r="H1352" s="239">
        <f t="shared" si="1"/>
        <v>0</v>
      </c>
    </row>
    <row r="1353">
      <c r="A1353" s="151"/>
      <c r="C1353" s="237"/>
      <c r="E1353" s="237"/>
      <c r="F1353" s="237"/>
      <c r="G1353" s="237"/>
      <c r="H1353" s="239">
        <f t="shared" si="1"/>
        <v>0</v>
      </c>
    </row>
    <row r="1354">
      <c r="A1354" s="151"/>
      <c r="C1354" s="237"/>
      <c r="E1354" s="237"/>
      <c r="F1354" s="237"/>
      <c r="G1354" s="237"/>
      <c r="H1354" s="239">
        <f t="shared" si="1"/>
        <v>0</v>
      </c>
    </row>
    <row r="1355">
      <c r="A1355" s="151"/>
      <c r="C1355" s="237"/>
      <c r="E1355" s="237"/>
      <c r="F1355" s="237"/>
      <c r="G1355" s="237"/>
      <c r="H1355" s="239">
        <f t="shared" si="1"/>
        <v>0</v>
      </c>
    </row>
    <row r="1356">
      <c r="A1356" s="151"/>
      <c r="C1356" s="237"/>
      <c r="E1356" s="237"/>
      <c r="F1356" s="237"/>
      <c r="G1356" s="237"/>
      <c r="H1356" s="239">
        <f t="shared" si="1"/>
        <v>0</v>
      </c>
    </row>
    <row r="1357">
      <c r="A1357" s="151"/>
      <c r="C1357" s="237"/>
      <c r="E1357" s="237"/>
      <c r="F1357" s="237"/>
      <c r="G1357" s="237"/>
      <c r="H1357" s="239">
        <f t="shared" si="1"/>
        <v>0</v>
      </c>
    </row>
    <row r="1358">
      <c r="A1358" s="151"/>
      <c r="C1358" s="237"/>
      <c r="E1358" s="237"/>
      <c r="F1358" s="237"/>
      <c r="G1358" s="237"/>
      <c r="H1358" s="239">
        <f t="shared" si="1"/>
        <v>0</v>
      </c>
    </row>
    <row r="1359">
      <c r="A1359" s="151"/>
      <c r="C1359" s="237"/>
      <c r="E1359" s="237"/>
      <c r="F1359" s="237"/>
      <c r="G1359" s="237"/>
      <c r="H1359" s="239">
        <f t="shared" si="1"/>
        <v>0</v>
      </c>
    </row>
    <row r="1360">
      <c r="A1360" s="151"/>
      <c r="C1360" s="237"/>
      <c r="E1360" s="237"/>
      <c r="F1360" s="237"/>
      <c r="G1360" s="237"/>
      <c r="H1360" s="239">
        <f t="shared" si="1"/>
        <v>0</v>
      </c>
    </row>
    <row r="1361">
      <c r="A1361" s="151"/>
      <c r="C1361" s="237"/>
      <c r="E1361" s="237"/>
      <c r="F1361" s="237"/>
      <c r="G1361" s="237"/>
      <c r="H1361" s="239">
        <f t="shared" si="1"/>
        <v>0</v>
      </c>
    </row>
    <row r="1362">
      <c r="A1362" s="151"/>
      <c r="C1362" s="237"/>
      <c r="E1362" s="237"/>
      <c r="F1362" s="237"/>
      <c r="G1362" s="237"/>
      <c r="H1362" s="239">
        <f t="shared" si="1"/>
        <v>0</v>
      </c>
    </row>
    <row r="1363">
      <c r="A1363" s="151"/>
      <c r="C1363" s="237"/>
      <c r="E1363" s="237"/>
      <c r="F1363" s="237"/>
      <c r="G1363" s="237"/>
      <c r="H1363" s="239">
        <f t="shared" si="1"/>
        <v>0</v>
      </c>
    </row>
    <row r="1364">
      <c r="A1364" s="151"/>
      <c r="C1364" s="237"/>
      <c r="E1364" s="237"/>
      <c r="F1364" s="237"/>
      <c r="G1364" s="237"/>
      <c r="H1364" s="239">
        <f t="shared" si="1"/>
        <v>0</v>
      </c>
    </row>
    <row r="1365">
      <c r="A1365" s="151"/>
      <c r="C1365" s="237"/>
      <c r="E1365" s="237"/>
      <c r="F1365" s="237"/>
      <c r="G1365" s="237"/>
      <c r="H1365" s="239">
        <f t="shared" si="1"/>
        <v>0</v>
      </c>
    </row>
    <row r="1366">
      <c r="A1366" s="151"/>
      <c r="C1366" s="237"/>
      <c r="E1366" s="237"/>
      <c r="F1366" s="237"/>
      <c r="G1366" s="237"/>
      <c r="H1366" s="239">
        <f t="shared" si="1"/>
        <v>0</v>
      </c>
    </row>
    <row r="1367">
      <c r="A1367" s="151"/>
      <c r="C1367" s="237"/>
      <c r="E1367" s="237"/>
      <c r="F1367" s="237"/>
      <c r="G1367" s="237"/>
      <c r="H1367" s="239">
        <f t="shared" si="1"/>
        <v>0</v>
      </c>
    </row>
    <row r="1368">
      <c r="A1368" s="151"/>
      <c r="C1368" s="237"/>
      <c r="E1368" s="237"/>
      <c r="F1368" s="237"/>
      <c r="G1368" s="237"/>
      <c r="H1368" s="239">
        <f t="shared" si="1"/>
        <v>0</v>
      </c>
    </row>
    <row r="1369">
      <c r="A1369" s="151"/>
      <c r="C1369" s="237"/>
      <c r="E1369" s="237"/>
      <c r="F1369" s="237"/>
      <c r="G1369" s="237"/>
      <c r="H1369" s="239">
        <f t="shared" si="1"/>
        <v>0</v>
      </c>
    </row>
    <row r="1370">
      <c r="A1370" s="151"/>
      <c r="C1370" s="237"/>
      <c r="E1370" s="237"/>
      <c r="F1370" s="237"/>
      <c r="G1370" s="237"/>
      <c r="H1370" s="239">
        <f t="shared" si="1"/>
        <v>0</v>
      </c>
    </row>
    <row r="1371">
      <c r="A1371" s="151"/>
      <c r="C1371" s="237"/>
      <c r="E1371" s="237"/>
      <c r="F1371" s="237"/>
      <c r="G1371" s="237"/>
      <c r="H1371" s="239">
        <f t="shared" si="1"/>
        <v>0</v>
      </c>
    </row>
    <row r="1372">
      <c r="A1372" s="151"/>
      <c r="C1372" s="237"/>
      <c r="E1372" s="237"/>
      <c r="F1372" s="237"/>
      <c r="G1372" s="237"/>
      <c r="H1372" s="239">
        <f t="shared" si="1"/>
        <v>0</v>
      </c>
    </row>
    <row r="1373">
      <c r="A1373" s="151"/>
      <c r="C1373" s="237"/>
      <c r="E1373" s="237"/>
      <c r="F1373" s="237"/>
      <c r="G1373" s="237"/>
      <c r="H1373" s="239">
        <f t="shared" si="1"/>
        <v>0</v>
      </c>
    </row>
    <row r="1374">
      <c r="A1374" s="151"/>
      <c r="C1374" s="237"/>
      <c r="E1374" s="237"/>
      <c r="F1374" s="237"/>
      <c r="G1374" s="237"/>
      <c r="H1374" s="239">
        <f t="shared" si="1"/>
        <v>0</v>
      </c>
    </row>
    <row r="1375">
      <c r="A1375" s="151"/>
      <c r="C1375" s="237"/>
      <c r="E1375" s="237"/>
      <c r="F1375" s="237"/>
      <c r="G1375" s="237"/>
      <c r="H1375" s="239">
        <f t="shared" si="1"/>
        <v>0</v>
      </c>
    </row>
    <row r="1376">
      <c r="A1376" s="151"/>
      <c r="C1376" s="237"/>
      <c r="E1376" s="237"/>
      <c r="F1376" s="237"/>
      <c r="G1376" s="237"/>
      <c r="H1376" s="239">
        <f t="shared" si="1"/>
        <v>0</v>
      </c>
    </row>
    <row r="1377">
      <c r="A1377" s="151"/>
      <c r="C1377" s="237"/>
      <c r="E1377" s="237"/>
      <c r="F1377" s="237"/>
      <c r="G1377" s="237"/>
      <c r="H1377" s="239">
        <f t="shared" si="1"/>
        <v>0</v>
      </c>
    </row>
    <row r="1378">
      <c r="A1378" s="151"/>
      <c r="C1378" s="237"/>
      <c r="E1378" s="237"/>
      <c r="F1378" s="237"/>
      <c r="G1378" s="237"/>
      <c r="H1378" s="239">
        <f t="shared" si="1"/>
        <v>0</v>
      </c>
    </row>
    <row r="1379">
      <c r="A1379" s="151"/>
      <c r="C1379" s="237"/>
      <c r="E1379" s="237"/>
      <c r="F1379" s="237"/>
      <c r="G1379" s="237"/>
      <c r="H1379" s="239">
        <f t="shared" si="1"/>
        <v>0</v>
      </c>
    </row>
    <row r="1380">
      <c r="A1380" s="151"/>
      <c r="C1380" s="237"/>
      <c r="E1380" s="237"/>
      <c r="F1380" s="237"/>
      <c r="G1380" s="237"/>
      <c r="H1380" s="239">
        <f t="shared" si="1"/>
        <v>0</v>
      </c>
    </row>
    <row r="1381">
      <c r="A1381" s="151"/>
      <c r="C1381" s="237"/>
      <c r="E1381" s="237"/>
      <c r="F1381" s="237"/>
      <c r="G1381" s="237"/>
      <c r="H1381" s="239">
        <f t="shared" si="1"/>
        <v>0</v>
      </c>
    </row>
    <row r="1382">
      <c r="A1382" s="151"/>
      <c r="C1382" s="237"/>
      <c r="E1382" s="237"/>
      <c r="F1382" s="237"/>
      <c r="G1382" s="237"/>
      <c r="H1382" s="239">
        <f t="shared" si="1"/>
        <v>0</v>
      </c>
    </row>
    <row r="1383">
      <c r="A1383" s="151"/>
      <c r="C1383" s="237"/>
      <c r="E1383" s="237"/>
      <c r="F1383" s="237"/>
      <c r="G1383" s="237"/>
      <c r="H1383" s="239">
        <f t="shared" si="1"/>
        <v>0</v>
      </c>
    </row>
    <row r="1384">
      <c r="A1384" s="151"/>
      <c r="C1384" s="237"/>
      <c r="E1384" s="237"/>
      <c r="F1384" s="237"/>
      <c r="G1384" s="237"/>
      <c r="H1384" s="239">
        <f t="shared" si="1"/>
        <v>0</v>
      </c>
    </row>
    <row r="1385">
      <c r="A1385" s="151"/>
      <c r="C1385" s="237"/>
      <c r="E1385" s="237"/>
      <c r="F1385" s="237"/>
      <c r="G1385" s="237"/>
      <c r="H1385" s="239">
        <f t="shared" si="1"/>
        <v>0</v>
      </c>
    </row>
    <row r="1386">
      <c r="A1386" s="151"/>
      <c r="C1386" s="237"/>
      <c r="E1386" s="237"/>
      <c r="F1386" s="237"/>
      <c r="G1386" s="237"/>
      <c r="H1386" s="239">
        <f t="shared" si="1"/>
        <v>0</v>
      </c>
    </row>
    <row r="1387">
      <c r="A1387" s="151"/>
      <c r="C1387" s="237"/>
      <c r="E1387" s="237"/>
      <c r="F1387" s="237"/>
      <c r="G1387" s="237"/>
      <c r="H1387" s="239">
        <f t="shared" si="1"/>
        <v>0</v>
      </c>
    </row>
    <row r="1388">
      <c r="A1388" s="151"/>
      <c r="C1388" s="237"/>
      <c r="E1388" s="237"/>
      <c r="F1388" s="237"/>
      <c r="G1388" s="237"/>
      <c r="H1388" s="239">
        <f t="shared" si="1"/>
        <v>0</v>
      </c>
    </row>
    <row r="1389">
      <c r="A1389" s="151"/>
      <c r="C1389" s="237"/>
      <c r="E1389" s="237"/>
      <c r="F1389" s="237"/>
      <c r="G1389" s="237"/>
      <c r="H1389" s="239">
        <f t="shared" si="1"/>
        <v>0</v>
      </c>
    </row>
    <row r="1390">
      <c r="A1390" s="151"/>
      <c r="C1390" s="237"/>
      <c r="E1390" s="237"/>
      <c r="F1390" s="237"/>
      <c r="G1390" s="237"/>
      <c r="H1390" s="239">
        <f t="shared" si="1"/>
        <v>0</v>
      </c>
    </row>
    <row r="1391">
      <c r="A1391" s="151"/>
      <c r="C1391" s="237"/>
      <c r="E1391" s="237"/>
      <c r="F1391" s="237"/>
      <c r="G1391" s="237"/>
      <c r="H1391" s="239">
        <f t="shared" si="1"/>
        <v>0</v>
      </c>
    </row>
    <row r="1392">
      <c r="A1392" s="151"/>
      <c r="C1392" s="237"/>
      <c r="E1392" s="237"/>
      <c r="F1392" s="237"/>
      <c r="G1392" s="237"/>
      <c r="H1392" s="239">
        <f t="shared" si="1"/>
        <v>0</v>
      </c>
    </row>
    <row r="1393">
      <c r="A1393" s="151"/>
      <c r="C1393" s="237"/>
      <c r="E1393" s="237"/>
      <c r="F1393" s="237"/>
      <c r="G1393" s="237"/>
      <c r="H1393" s="239">
        <f t="shared" si="1"/>
        <v>0</v>
      </c>
    </row>
    <row r="1394">
      <c r="A1394" s="151"/>
      <c r="C1394" s="237"/>
      <c r="E1394" s="237"/>
      <c r="F1394" s="237"/>
      <c r="G1394" s="237"/>
      <c r="H1394" s="239">
        <f t="shared" si="1"/>
        <v>0</v>
      </c>
    </row>
    <row r="1395">
      <c r="A1395" s="151"/>
      <c r="C1395" s="237"/>
      <c r="E1395" s="237"/>
      <c r="F1395" s="237"/>
      <c r="G1395" s="237"/>
      <c r="H1395" s="239">
        <f t="shared" si="1"/>
        <v>0</v>
      </c>
    </row>
    <row r="1396">
      <c r="A1396" s="151"/>
      <c r="C1396" s="237"/>
      <c r="E1396" s="237"/>
      <c r="F1396" s="237"/>
      <c r="G1396" s="237"/>
      <c r="H1396" s="239">
        <f t="shared" si="1"/>
        <v>0</v>
      </c>
    </row>
    <row r="1397">
      <c r="A1397" s="151"/>
      <c r="C1397" s="237"/>
      <c r="E1397" s="237"/>
      <c r="F1397" s="237"/>
      <c r="G1397" s="237"/>
      <c r="H1397" s="239">
        <f t="shared" si="1"/>
        <v>0</v>
      </c>
    </row>
    <row r="1398">
      <c r="A1398" s="151"/>
      <c r="C1398" s="237"/>
      <c r="E1398" s="237"/>
      <c r="F1398" s="237"/>
      <c r="G1398" s="237"/>
      <c r="H1398" s="239">
        <f t="shared" si="1"/>
        <v>0</v>
      </c>
    </row>
    <row r="1399">
      <c r="A1399" s="151"/>
      <c r="C1399" s="237"/>
      <c r="E1399" s="237"/>
      <c r="F1399" s="237"/>
      <c r="G1399" s="237"/>
      <c r="H1399" s="239">
        <f t="shared" si="1"/>
        <v>0</v>
      </c>
    </row>
    <row r="1400">
      <c r="A1400" s="151"/>
      <c r="C1400" s="237"/>
      <c r="E1400" s="237"/>
      <c r="F1400" s="237"/>
      <c r="G1400" s="237"/>
      <c r="H1400" s="239">
        <f t="shared" si="1"/>
        <v>0</v>
      </c>
    </row>
    <row r="1401">
      <c r="A1401" s="151"/>
      <c r="C1401" s="237"/>
      <c r="E1401" s="237"/>
      <c r="F1401" s="237"/>
      <c r="G1401" s="237"/>
      <c r="H1401" s="239">
        <f t="shared" si="1"/>
        <v>0</v>
      </c>
    </row>
    <row r="1402">
      <c r="A1402" s="151"/>
      <c r="C1402" s="237"/>
      <c r="E1402" s="237"/>
      <c r="F1402" s="237"/>
      <c r="G1402" s="237"/>
      <c r="H1402" s="239">
        <f t="shared" si="1"/>
        <v>0</v>
      </c>
    </row>
    <row r="1403">
      <c r="A1403" s="151"/>
      <c r="C1403" s="237"/>
      <c r="E1403" s="237"/>
      <c r="F1403" s="237"/>
      <c r="G1403" s="237"/>
      <c r="H1403" s="239">
        <f t="shared" si="1"/>
        <v>0</v>
      </c>
    </row>
    <row r="1404">
      <c r="A1404" s="151"/>
      <c r="C1404" s="237"/>
      <c r="E1404" s="237"/>
      <c r="F1404" s="237"/>
      <c r="G1404" s="237"/>
      <c r="H1404" s="239">
        <f t="shared" si="1"/>
        <v>0</v>
      </c>
    </row>
    <row r="1405">
      <c r="A1405" s="151"/>
      <c r="C1405" s="237"/>
      <c r="E1405" s="237"/>
      <c r="F1405" s="237"/>
      <c r="G1405" s="237"/>
      <c r="H1405" s="239">
        <f t="shared" si="1"/>
        <v>0</v>
      </c>
    </row>
    <row r="1406">
      <c r="A1406" s="151"/>
      <c r="C1406" s="237"/>
      <c r="E1406" s="237"/>
      <c r="F1406" s="237"/>
      <c r="G1406" s="237"/>
      <c r="H1406" s="239">
        <f t="shared" si="1"/>
        <v>0</v>
      </c>
    </row>
    <row r="1407">
      <c r="A1407" s="151"/>
      <c r="C1407" s="237"/>
      <c r="E1407" s="237"/>
      <c r="F1407" s="237"/>
      <c r="G1407" s="237"/>
      <c r="H1407" s="239">
        <f t="shared" si="1"/>
        <v>0</v>
      </c>
    </row>
    <row r="1408">
      <c r="A1408" s="151"/>
      <c r="C1408" s="237"/>
      <c r="E1408" s="237"/>
      <c r="F1408" s="237"/>
      <c r="G1408" s="237"/>
      <c r="H1408" s="239">
        <f t="shared" si="1"/>
        <v>0</v>
      </c>
    </row>
    <row r="1409">
      <c r="A1409" s="151"/>
      <c r="C1409" s="237"/>
      <c r="E1409" s="237"/>
      <c r="F1409" s="237"/>
      <c r="G1409" s="237"/>
      <c r="H1409" s="239">
        <f t="shared" si="1"/>
        <v>0</v>
      </c>
    </row>
    <row r="1410">
      <c r="A1410" s="151"/>
      <c r="C1410" s="237"/>
      <c r="E1410" s="237"/>
      <c r="F1410" s="237"/>
      <c r="G1410" s="237"/>
      <c r="H1410" s="239">
        <f t="shared" si="1"/>
        <v>0</v>
      </c>
    </row>
    <row r="1411">
      <c r="A1411" s="151"/>
      <c r="C1411" s="237"/>
      <c r="E1411" s="237"/>
      <c r="F1411" s="237"/>
      <c r="G1411" s="237"/>
      <c r="H1411" s="239">
        <f t="shared" si="1"/>
        <v>0</v>
      </c>
    </row>
    <row r="1412">
      <c r="A1412" s="151"/>
      <c r="C1412" s="237"/>
      <c r="E1412" s="237"/>
      <c r="F1412" s="237"/>
      <c r="G1412" s="237"/>
      <c r="H1412" s="239">
        <f t="shared" si="1"/>
        <v>0</v>
      </c>
    </row>
    <row r="1413">
      <c r="A1413" s="151"/>
      <c r="C1413" s="237"/>
      <c r="E1413" s="237"/>
      <c r="F1413" s="237"/>
      <c r="G1413" s="237"/>
      <c r="H1413" s="239">
        <f t="shared" si="1"/>
        <v>0</v>
      </c>
    </row>
    <row r="1414">
      <c r="A1414" s="151"/>
      <c r="C1414" s="237"/>
      <c r="E1414" s="237"/>
      <c r="F1414" s="237"/>
      <c r="G1414" s="237"/>
      <c r="H1414" s="239">
        <f t="shared" si="1"/>
        <v>0</v>
      </c>
    </row>
    <row r="1415">
      <c r="A1415" s="151"/>
      <c r="C1415" s="237"/>
      <c r="E1415" s="237"/>
      <c r="F1415" s="237"/>
      <c r="G1415" s="237"/>
      <c r="H1415" s="239">
        <f t="shared" si="1"/>
        <v>0</v>
      </c>
    </row>
    <row r="1416">
      <c r="A1416" s="151"/>
      <c r="C1416" s="237"/>
      <c r="E1416" s="237"/>
      <c r="F1416" s="237"/>
      <c r="G1416" s="237"/>
      <c r="H1416" s="239">
        <f t="shared" si="1"/>
        <v>0</v>
      </c>
    </row>
    <row r="1417">
      <c r="A1417" s="151"/>
      <c r="C1417" s="237"/>
      <c r="E1417" s="237"/>
      <c r="F1417" s="237"/>
      <c r="G1417" s="237"/>
      <c r="H1417" s="239">
        <f t="shared" si="1"/>
        <v>0</v>
      </c>
    </row>
    <row r="1418">
      <c r="A1418" s="151"/>
      <c r="C1418" s="237"/>
      <c r="E1418" s="237"/>
      <c r="F1418" s="237"/>
      <c r="G1418" s="237"/>
      <c r="H1418" s="239">
        <f t="shared" si="1"/>
        <v>0</v>
      </c>
    </row>
    <row r="1419">
      <c r="A1419" s="151"/>
      <c r="C1419" s="237"/>
      <c r="E1419" s="237"/>
      <c r="F1419" s="237"/>
      <c r="G1419" s="237"/>
      <c r="H1419" s="239">
        <f t="shared" si="1"/>
        <v>0</v>
      </c>
    </row>
    <row r="1420">
      <c r="A1420" s="151"/>
      <c r="C1420" s="237"/>
      <c r="E1420" s="237"/>
      <c r="F1420" s="237"/>
      <c r="G1420" s="237"/>
      <c r="H1420" s="239">
        <f t="shared" si="1"/>
        <v>0</v>
      </c>
    </row>
    <row r="1421">
      <c r="A1421" s="151"/>
      <c r="C1421" s="237"/>
      <c r="E1421" s="237"/>
      <c r="F1421" s="237"/>
      <c r="G1421" s="237"/>
      <c r="H1421" s="239">
        <f t="shared" si="1"/>
        <v>0</v>
      </c>
    </row>
    <row r="1422">
      <c r="A1422" s="151"/>
      <c r="C1422" s="237"/>
      <c r="E1422" s="237"/>
      <c r="F1422" s="237"/>
      <c r="G1422" s="237"/>
      <c r="H1422" s="239">
        <f t="shared" si="1"/>
        <v>0</v>
      </c>
    </row>
    <row r="1423">
      <c r="A1423" s="151"/>
      <c r="C1423" s="237"/>
      <c r="E1423" s="237"/>
      <c r="F1423" s="237"/>
      <c r="G1423" s="237"/>
      <c r="H1423" s="239">
        <f t="shared" si="1"/>
        <v>0</v>
      </c>
    </row>
    <row r="1424">
      <c r="A1424" s="151"/>
      <c r="C1424" s="237"/>
      <c r="E1424" s="237"/>
      <c r="F1424" s="237"/>
      <c r="G1424" s="237"/>
      <c r="H1424" s="239">
        <f t="shared" si="1"/>
        <v>0</v>
      </c>
    </row>
    <row r="1425">
      <c r="A1425" s="151"/>
      <c r="C1425" s="237"/>
      <c r="E1425" s="237"/>
      <c r="F1425" s="237"/>
      <c r="G1425" s="237"/>
      <c r="H1425" s="239">
        <f t="shared" si="1"/>
        <v>0</v>
      </c>
    </row>
    <row r="1426">
      <c r="A1426" s="151"/>
      <c r="C1426" s="237"/>
      <c r="E1426" s="237"/>
      <c r="F1426" s="237"/>
      <c r="G1426" s="237"/>
      <c r="H1426" s="239">
        <f t="shared" si="1"/>
        <v>0</v>
      </c>
    </row>
    <row r="1427">
      <c r="A1427" s="151"/>
      <c r="C1427" s="237"/>
      <c r="E1427" s="237"/>
      <c r="F1427" s="237"/>
      <c r="G1427" s="237"/>
      <c r="H1427" s="239">
        <f t="shared" si="1"/>
        <v>0</v>
      </c>
    </row>
    <row r="1428">
      <c r="A1428" s="151"/>
      <c r="C1428" s="237"/>
      <c r="E1428" s="237"/>
      <c r="F1428" s="237"/>
      <c r="G1428" s="237"/>
      <c r="H1428" s="239">
        <f t="shared" si="1"/>
        <v>0</v>
      </c>
    </row>
    <row r="1429">
      <c r="A1429" s="151"/>
      <c r="C1429" s="237"/>
      <c r="E1429" s="237"/>
      <c r="F1429" s="237"/>
      <c r="G1429" s="237"/>
      <c r="H1429" s="239">
        <f t="shared" si="1"/>
        <v>0</v>
      </c>
    </row>
    <row r="1430">
      <c r="A1430" s="151"/>
      <c r="C1430" s="237"/>
      <c r="E1430" s="237"/>
      <c r="F1430" s="237"/>
      <c r="G1430" s="237"/>
      <c r="H1430" s="239">
        <f t="shared" si="1"/>
        <v>0</v>
      </c>
    </row>
    <row r="1431">
      <c r="A1431" s="151"/>
      <c r="C1431" s="237"/>
      <c r="E1431" s="237"/>
      <c r="F1431" s="237"/>
      <c r="G1431" s="237"/>
      <c r="H1431" s="239">
        <f t="shared" si="1"/>
        <v>0</v>
      </c>
    </row>
    <row r="1432">
      <c r="A1432" s="151"/>
      <c r="C1432" s="237"/>
      <c r="E1432" s="237"/>
      <c r="F1432" s="237"/>
      <c r="G1432" s="237"/>
      <c r="H1432" s="239">
        <f t="shared" si="1"/>
        <v>0</v>
      </c>
    </row>
    <row r="1433">
      <c r="A1433" s="151"/>
      <c r="C1433" s="237"/>
      <c r="E1433" s="237"/>
      <c r="F1433" s="237"/>
      <c r="G1433" s="237"/>
      <c r="H1433" s="239">
        <f t="shared" si="1"/>
        <v>0</v>
      </c>
    </row>
    <row r="1434">
      <c r="A1434" s="151"/>
      <c r="C1434" s="237"/>
      <c r="E1434" s="237"/>
      <c r="F1434" s="237"/>
      <c r="G1434" s="237"/>
      <c r="H1434" s="239">
        <f t="shared" si="1"/>
        <v>0</v>
      </c>
    </row>
    <row r="1435">
      <c r="A1435" s="151"/>
      <c r="C1435" s="237"/>
      <c r="E1435" s="237"/>
      <c r="F1435" s="237"/>
      <c r="G1435" s="237"/>
      <c r="H1435" s="239">
        <f t="shared" si="1"/>
        <v>0</v>
      </c>
    </row>
    <row r="1436">
      <c r="A1436" s="151"/>
      <c r="C1436" s="237"/>
      <c r="E1436" s="237"/>
      <c r="F1436" s="237"/>
      <c r="G1436" s="237"/>
      <c r="H1436" s="239">
        <f t="shared" si="1"/>
        <v>0</v>
      </c>
    </row>
    <row r="1437">
      <c r="A1437" s="151"/>
      <c r="C1437" s="237"/>
      <c r="E1437" s="237"/>
      <c r="F1437" s="237"/>
      <c r="G1437" s="237"/>
      <c r="H1437" s="239">
        <f t="shared" si="1"/>
        <v>0</v>
      </c>
    </row>
    <row r="1438">
      <c r="A1438" s="151"/>
      <c r="C1438" s="237"/>
      <c r="E1438" s="237"/>
      <c r="F1438" s="237"/>
      <c r="G1438" s="237"/>
      <c r="H1438" s="239">
        <f t="shared" si="1"/>
        <v>0</v>
      </c>
    </row>
    <row r="1439">
      <c r="A1439" s="151"/>
      <c r="C1439" s="237"/>
      <c r="E1439" s="237"/>
      <c r="F1439" s="237"/>
      <c r="G1439" s="237"/>
      <c r="H1439" s="239">
        <f t="shared" si="1"/>
        <v>0</v>
      </c>
    </row>
    <row r="1440">
      <c r="A1440" s="151"/>
      <c r="C1440" s="237"/>
      <c r="E1440" s="237"/>
      <c r="F1440" s="237"/>
      <c r="G1440" s="237"/>
      <c r="H1440" s="239">
        <f t="shared" si="1"/>
        <v>0</v>
      </c>
    </row>
    <row r="1441">
      <c r="A1441" s="151"/>
      <c r="C1441" s="237"/>
      <c r="E1441" s="237"/>
      <c r="F1441" s="237"/>
      <c r="G1441" s="237"/>
      <c r="H1441" s="239">
        <f t="shared" si="1"/>
        <v>0</v>
      </c>
    </row>
    <row r="1442">
      <c r="A1442" s="151"/>
      <c r="C1442" s="237"/>
      <c r="E1442" s="237"/>
      <c r="F1442" s="237"/>
      <c r="G1442" s="237"/>
      <c r="H1442" s="239">
        <f t="shared" si="1"/>
        <v>0</v>
      </c>
    </row>
    <row r="1443">
      <c r="A1443" s="151"/>
      <c r="C1443" s="237"/>
      <c r="E1443" s="237"/>
      <c r="F1443" s="237"/>
      <c r="G1443" s="237"/>
      <c r="H1443" s="239">
        <f t="shared" si="1"/>
        <v>0</v>
      </c>
    </row>
    <row r="1444">
      <c r="A1444" s="151"/>
      <c r="C1444" s="237"/>
      <c r="E1444" s="237"/>
      <c r="F1444" s="237"/>
      <c r="G1444" s="237"/>
      <c r="H1444" s="239">
        <f t="shared" si="1"/>
        <v>0</v>
      </c>
    </row>
    <row r="1445">
      <c r="A1445" s="151"/>
      <c r="C1445" s="237"/>
      <c r="E1445" s="237"/>
      <c r="F1445" s="237"/>
      <c r="G1445" s="237"/>
      <c r="H1445" s="239">
        <f t="shared" si="1"/>
        <v>0</v>
      </c>
    </row>
    <row r="1446">
      <c r="A1446" s="151"/>
      <c r="C1446" s="237"/>
      <c r="E1446" s="237"/>
      <c r="F1446" s="237"/>
      <c r="G1446" s="237"/>
      <c r="H1446" s="239">
        <f t="shared" si="1"/>
        <v>0</v>
      </c>
    </row>
    <row r="1447">
      <c r="A1447" s="151"/>
      <c r="C1447" s="237"/>
      <c r="E1447" s="237"/>
      <c r="F1447" s="237"/>
      <c r="G1447" s="237"/>
      <c r="H1447" s="239">
        <f t="shared" si="1"/>
        <v>0</v>
      </c>
    </row>
    <row r="1448">
      <c r="A1448" s="151"/>
      <c r="C1448" s="237"/>
      <c r="E1448" s="237"/>
      <c r="F1448" s="237"/>
      <c r="G1448" s="237"/>
      <c r="H1448" s="239">
        <f t="shared" si="1"/>
        <v>0</v>
      </c>
    </row>
    <row r="1449">
      <c r="A1449" s="151"/>
      <c r="C1449" s="237"/>
      <c r="E1449" s="237"/>
      <c r="F1449" s="237"/>
      <c r="G1449" s="237"/>
      <c r="H1449" s="239">
        <f t="shared" si="1"/>
        <v>0</v>
      </c>
    </row>
    <row r="1450">
      <c r="A1450" s="151"/>
      <c r="C1450" s="237"/>
      <c r="E1450" s="237"/>
      <c r="F1450" s="237"/>
      <c r="G1450" s="237"/>
      <c r="H1450" s="239">
        <f t="shared" si="1"/>
        <v>0</v>
      </c>
    </row>
    <row r="1451">
      <c r="A1451" s="151"/>
      <c r="C1451" s="237"/>
      <c r="E1451" s="237"/>
      <c r="F1451" s="237"/>
      <c r="G1451" s="237"/>
      <c r="H1451" s="239">
        <f t="shared" si="1"/>
        <v>0</v>
      </c>
    </row>
    <row r="1452">
      <c r="A1452" s="151"/>
      <c r="C1452" s="237"/>
      <c r="E1452" s="237"/>
      <c r="F1452" s="237"/>
      <c r="G1452" s="237"/>
      <c r="H1452" s="239">
        <f t="shared" si="1"/>
        <v>0</v>
      </c>
    </row>
    <row r="1453">
      <c r="A1453" s="151"/>
      <c r="C1453" s="237"/>
      <c r="E1453" s="237"/>
      <c r="F1453" s="237"/>
      <c r="G1453" s="237"/>
      <c r="H1453" s="239">
        <f t="shared" si="1"/>
        <v>0</v>
      </c>
    </row>
    <row r="1454">
      <c r="A1454" s="151"/>
      <c r="C1454" s="237"/>
      <c r="E1454" s="237"/>
      <c r="F1454" s="237"/>
      <c r="G1454" s="237"/>
      <c r="H1454" s="239">
        <f t="shared" si="1"/>
        <v>0</v>
      </c>
    </row>
    <row r="1455">
      <c r="A1455" s="151"/>
      <c r="C1455" s="237"/>
      <c r="E1455" s="237"/>
      <c r="F1455" s="237"/>
      <c r="G1455" s="237"/>
      <c r="H1455" s="239">
        <f t="shared" si="1"/>
        <v>0</v>
      </c>
    </row>
    <row r="1456">
      <c r="A1456" s="151"/>
      <c r="C1456" s="237"/>
      <c r="E1456" s="237"/>
      <c r="F1456" s="237"/>
      <c r="G1456" s="237"/>
      <c r="H1456" s="239">
        <f t="shared" si="1"/>
        <v>0</v>
      </c>
    </row>
    <row r="1457">
      <c r="A1457" s="151"/>
      <c r="C1457" s="237"/>
      <c r="E1457" s="237"/>
      <c r="F1457" s="237"/>
      <c r="G1457" s="237"/>
      <c r="H1457" s="239">
        <f t="shared" si="1"/>
        <v>0</v>
      </c>
    </row>
    <row r="1458">
      <c r="A1458" s="151"/>
      <c r="C1458" s="237"/>
      <c r="E1458" s="237"/>
      <c r="F1458" s="237"/>
      <c r="G1458" s="237"/>
      <c r="H1458" s="239">
        <f t="shared" si="1"/>
        <v>0</v>
      </c>
    </row>
    <row r="1459">
      <c r="A1459" s="151"/>
      <c r="C1459" s="237"/>
      <c r="E1459" s="237"/>
      <c r="F1459" s="237"/>
      <c r="G1459" s="237"/>
      <c r="H1459" s="239">
        <f t="shared" si="1"/>
        <v>0</v>
      </c>
    </row>
    <row r="1460">
      <c r="A1460" s="151"/>
      <c r="C1460" s="237"/>
      <c r="E1460" s="237"/>
      <c r="F1460" s="237"/>
      <c r="G1460" s="237"/>
      <c r="H1460" s="239">
        <f t="shared" si="1"/>
        <v>0</v>
      </c>
    </row>
    <row r="1461">
      <c r="A1461" s="151"/>
      <c r="C1461" s="237"/>
      <c r="E1461" s="237"/>
      <c r="F1461" s="237"/>
      <c r="G1461" s="237"/>
      <c r="H1461" s="239">
        <f t="shared" si="1"/>
        <v>0</v>
      </c>
    </row>
    <row r="1462">
      <c r="A1462" s="151"/>
      <c r="C1462" s="237"/>
      <c r="E1462" s="237"/>
      <c r="F1462" s="237"/>
      <c r="G1462" s="237"/>
      <c r="H1462" s="239">
        <f t="shared" si="1"/>
        <v>0</v>
      </c>
    </row>
    <row r="1463">
      <c r="A1463" s="151"/>
      <c r="C1463" s="237"/>
      <c r="E1463" s="237"/>
      <c r="F1463" s="237"/>
      <c r="G1463" s="237"/>
      <c r="H1463" s="239">
        <f t="shared" si="1"/>
        <v>0</v>
      </c>
    </row>
    <row r="1464">
      <c r="A1464" s="151"/>
      <c r="C1464" s="237"/>
      <c r="E1464" s="237"/>
      <c r="F1464" s="237"/>
      <c r="G1464" s="237"/>
      <c r="H1464" s="239">
        <f t="shared" si="1"/>
        <v>0</v>
      </c>
    </row>
    <row r="1465">
      <c r="A1465" s="151"/>
      <c r="C1465" s="237"/>
      <c r="E1465" s="237"/>
      <c r="F1465" s="237"/>
      <c r="G1465" s="237"/>
      <c r="H1465" s="239">
        <f t="shared" si="1"/>
        <v>0</v>
      </c>
    </row>
    <row r="1466">
      <c r="A1466" s="151"/>
      <c r="C1466" s="237"/>
      <c r="E1466" s="237"/>
      <c r="F1466" s="237"/>
      <c r="G1466" s="237"/>
      <c r="H1466" s="239">
        <f t="shared" si="1"/>
        <v>0</v>
      </c>
    </row>
    <row r="1467">
      <c r="A1467" s="151"/>
      <c r="C1467" s="237"/>
      <c r="E1467" s="237"/>
      <c r="F1467" s="237"/>
      <c r="G1467" s="237"/>
      <c r="H1467" s="239">
        <f t="shared" si="1"/>
        <v>0</v>
      </c>
    </row>
    <row r="1468">
      <c r="A1468" s="151"/>
      <c r="C1468" s="237"/>
      <c r="E1468" s="237"/>
      <c r="F1468" s="237"/>
      <c r="G1468" s="237"/>
      <c r="H1468" s="239">
        <f t="shared" si="1"/>
        <v>0</v>
      </c>
    </row>
    <row r="1469">
      <c r="A1469" s="151"/>
      <c r="C1469" s="237"/>
      <c r="E1469" s="237"/>
      <c r="F1469" s="237"/>
      <c r="G1469" s="237"/>
      <c r="H1469" s="239">
        <f t="shared" si="1"/>
        <v>0</v>
      </c>
    </row>
    <row r="1470">
      <c r="A1470" s="151"/>
      <c r="C1470" s="237"/>
      <c r="E1470" s="237"/>
      <c r="F1470" s="237"/>
      <c r="G1470" s="237"/>
      <c r="H1470" s="239">
        <f t="shared" si="1"/>
        <v>0</v>
      </c>
    </row>
    <row r="1471">
      <c r="A1471" s="151"/>
      <c r="C1471" s="237"/>
      <c r="E1471" s="237"/>
      <c r="F1471" s="237"/>
      <c r="G1471" s="237"/>
      <c r="H1471" s="239">
        <f t="shared" si="1"/>
        <v>0</v>
      </c>
    </row>
    <row r="1472">
      <c r="A1472" s="151"/>
      <c r="C1472" s="237"/>
      <c r="E1472" s="237"/>
      <c r="F1472" s="237"/>
      <c r="G1472" s="237"/>
      <c r="H1472" s="239">
        <f t="shared" si="1"/>
        <v>0</v>
      </c>
    </row>
    <row r="1473">
      <c r="A1473" s="151"/>
      <c r="C1473" s="237"/>
      <c r="E1473" s="237"/>
      <c r="F1473" s="237"/>
      <c r="G1473" s="237"/>
      <c r="H1473" s="239">
        <f t="shared" si="1"/>
        <v>0</v>
      </c>
    </row>
    <row r="1474">
      <c r="A1474" s="151"/>
      <c r="C1474" s="237"/>
      <c r="E1474" s="237"/>
      <c r="F1474" s="237"/>
      <c r="G1474" s="237"/>
      <c r="H1474" s="239">
        <f t="shared" si="1"/>
        <v>0</v>
      </c>
    </row>
    <row r="1475">
      <c r="A1475" s="151"/>
      <c r="C1475" s="237"/>
      <c r="E1475" s="237"/>
      <c r="F1475" s="237"/>
      <c r="G1475" s="237"/>
      <c r="H1475" s="239">
        <f t="shared" si="1"/>
        <v>0</v>
      </c>
    </row>
    <row r="1476">
      <c r="A1476" s="151"/>
      <c r="C1476" s="237"/>
      <c r="E1476" s="237"/>
      <c r="F1476" s="237"/>
      <c r="G1476" s="237"/>
      <c r="H1476" s="239">
        <f t="shared" si="1"/>
        <v>0</v>
      </c>
    </row>
    <row r="1477">
      <c r="A1477" s="151"/>
      <c r="C1477" s="237"/>
      <c r="E1477" s="237"/>
      <c r="F1477" s="237"/>
      <c r="G1477" s="237"/>
      <c r="H1477" s="239">
        <f t="shared" si="1"/>
        <v>0</v>
      </c>
    </row>
    <row r="1478">
      <c r="A1478" s="151"/>
      <c r="C1478" s="237"/>
      <c r="E1478" s="237"/>
      <c r="F1478" s="237"/>
      <c r="G1478" s="237"/>
      <c r="H1478" s="239">
        <f t="shared" si="1"/>
        <v>0</v>
      </c>
    </row>
    <row r="1479">
      <c r="A1479" s="151"/>
      <c r="C1479" s="237"/>
      <c r="E1479" s="237"/>
      <c r="F1479" s="237"/>
      <c r="G1479" s="237"/>
      <c r="H1479" s="239">
        <f t="shared" si="1"/>
        <v>0</v>
      </c>
    </row>
    <row r="1480">
      <c r="A1480" s="151"/>
      <c r="C1480" s="237"/>
      <c r="E1480" s="237"/>
      <c r="F1480" s="237"/>
      <c r="G1480" s="237"/>
      <c r="H1480" s="239">
        <f t="shared" si="1"/>
        <v>0</v>
      </c>
    </row>
    <row r="1481">
      <c r="A1481" s="151"/>
      <c r="C1481" s="237"/>
      <c r="E1481" s="237"/>
      <c r="F1481" s="237"/>
      <c r="G1481" s="237"/>
      <c r="H1481" s="239">
        <f t="shared" si="1"/>
        <v>0</v>
      </c>
    </row>
    <row r="1482">
      <c r="A1482" s="151"/>
      <c r="C1482" s="237"/>
      <c r="E1482" s="237"/>
      <c r="F1482" s="237"/>
      <c r="G1482" s="237"/>
      <c r="H1482" s="239">
        <f t="shared" si="1"/>
        <v>0</v>
      </c>
    </row>
    <row r="1483">
      <c r="A1483" s="151"/>
      <c r="C1483" s="237"/>
      <c r="E1483" s="237"/>
      <c r="F1483" s="237"/>
      <c r="G1483" s="237"/>
      <c r="H1483" s="239">
        <f t="shared" si="1"/>
        <v>0</v>
      </c>
    </row>
    <row r="1484">
      <c r="A1484" s="151"/>
      <c r="C1484" s="237"/>
      <c r="E1484" s="237"/>
      <c r="F1484" s="237"/>
      <c r="G1484" s="237"/>
      <c r="H1484" s="239">
        <f t="shared" si="1"/>
        <v>0</v>
      </c>
    </row>
    <row r="1485">
      <c r="A1485" s="151"/>
      <c r="C1485" s="237"/>
      <c r="E1485" s="237"/>
      <c r="F1485" s="237"/>
      <c r="G1485" s="237"/>
      <c r="H1485" s="239">
        <f t="shared" si="1"/>
        <v>0</v>
      </c>
    </row>
    <row r="1486">
      <c r="A1486" s="151"/>
      <c r="C1486" s="237"/>
      <c r="E1486" s="237"/>
      <c r="F1486" s="237"/>
      <c r="G1486" s="237"/>
      <c r="H1486" s="239">
        <f t="shared" si="1"/>
        <v>0</v>
      </c>
    </row>
    <row r="1487">
      <c r="A1487" s="151"/>
      <c r="C1487" s="237"/>
      <c r="E1487" s="237"/>
      <c r="F1487" s="237"/>
      <c r="G1487" s="237"/>
      <c r="H1487" s="239">
        <f t="shared" si="1"/>
        <v>0</v>
      </c>
    </row>
    <row r="1488">
      <c r="A1488" s="151"/>
      <c r="C1488" s="237"/>
      <c r="E1488" s="237"/>
      <c r="F1488" s="237"/>
      <c r="G1488" s="237"/>
      <c r="H1488" s="239">
        <f t="shared" si="1"/>
        <v>0</v>
      </c>
    </row>
    <row r="1489">
      <c r="A1489" s="151"/>
      <c r="C1489" s="237"/>
      <c r="E1489" s="237"/>
      <c r="F1489" s="237"/>
      <c r="G1489" s="237"/>
      <c r="H1489" s="239">
        <f t="shared" si="1"/>
        <v>0</v>
      </c>
    </row>
    <row r="1490">
      <c r="A1490" s="151"/>
      <c r="C1490" s="237"/>
      <c r="E1490" s="237"/>
      <c r="F1490" s="237"/>
      <c r="G1490" s="237"/>
      <c r="H1490" s="239">
        <f t="shared" si="1"/>
        <v>0</v>
      </c>
    </row>
    <row r="1491">
      <c r="A1491" s="151"/>
      <c r="C1491" s="237"/>
      <c r="E1491" s="237"/>
      <c r="F1491" s="237"/>
      <c r="G1491" s="237"/>
      <c r="H1491" s="239">
        <f t="shared" si="1"/>
        <v>0</v>
      </c>
    </row>
    <row r="1492">
      <c r="A1492" s="151"/>
      <c r="C1492" s="237"/>
      <c r="E1492" s="237"/>
      <c r="F1492" s="237"/>
      <c r="G1492" s="237"/>
      <c r="H1492" s="239">
        <f t="shared" si="1"/>
        <v>0</v>
      </c>
    </row>
    <row r="1493">
      <c r="A1493" s="151"/>
      <c r="C1493" s="237"/>
      <c r="E1493" s="237"/>
      <c r="F1493" s="237"/>
      <c r="G1493" s="237"/>
      <c r="H1493" s="239">
        <f t="shared" si="1"/>
        <v>0</v>
      </c>
    </row>
    <row r="1494">
      <c r="A1494" s="151"/>
      <c r="C1494" s="237"/>
      <c r="E1494" s="237"/>
      <c r="F1494" s="237"/>
      <c r="G1494" s="237"/>
      <c r="H1494" s="239">
        <f t="shared" si="1"/>
        <v>0</v>
      </c>
    </row>
    <row r="1495">
      <c r="A1495" s="151"/>
      <c r="C1495" s="237"/>
      <c r="E1495" s="237"/>
      <c r="F1495" s="237"/>
      <c r="G1495" s="237"/>
      <c r="H1495" s="239">
        <f t="shared" si="1"/>
        <v>0</v>
      </c>
    </row>
    <row r="1496">
      <c r="A1496" s="151"/>
      <c r="C1496" s="237"/>
      <c r="E1496" s="237"/>
      <c r="F1496" s="237"/>
      <c r="G1496" s="237"/>
      <c r="H1496" s="239">
        <f t="shared" si="1"/>
        <v>0</v>
      </c>
    </row>
    <row r="1497">
      <c r="A1497" s="151"/>
      <c r="C1497" s="237"/>
      <c r="E1497" s="237"/>
      <c r="F1497" s="237"/>
      <c r="G1497" s="237"/>
      <c r="H1497" s="239">
        <f t="shared" si="1"/>
        <v>0</v>
      </c>
    </row>
    <row r="1498">
      <c r="A1498" s="151"/>
      <c r="C1498" s="237"/>
      <c r="E1498" s="237"/>
      <c r="F1498" s="237"/>
      <c r="G1498" s="237"/>
      <c r="H1498" s="239">
        <f t="shared" si="1"/>
        <v>0</v>
      </c>
    </row>
    <row r="1499">
      <c r="A1499" s="151"/>
      <c r="C1499" s="237"/>
      <c r="E1499" s="237"/>
      <c r="F1499" s="237"/>
      <c r="G1499" s="237"/>
      <c r="H1499" s="239">
        <f t="shared" si="1"/>
        <v>0</v>
      </c>
    </row>
    <row r="1500">
      <c r="A1500" s="151"/>
      <c r="C1500" s="237"/>
      <c r="E1500" s="237"/>
      <c r="F1500" s="237"/>
      <c r="G1500" s="237"/>
      <c r="H1500" s="239">
        <f t="shared" si="1"/>
        <v>0</v>
      </c>
    </row>
    <row r="1501">
      <c r="A1501" s="151"/>
      <c r="C1501" s="237"/>
      <c r="E1501" s="237"/>
      <c r="F1501" s="237"/>
      <c r="G1501" s="237"/>
      <c r="H1501" s="239">
        <f t="shared" si="1"/>
        <v>0</v>
      </c>
    </row>
    <row r="1502">
      <c r="A1502" s="151"/>
      <c r="C1502" s="237"/>
      <c r="E1502" s="237"/>
      <c r="F1502" s="237"/>
      <c r="G1502" s="237"/>
      <c r="H1502" s="239">
        <f t="shared" si="1"/>
        <v>0</v>
      </c>
    </row>
    <row r="1503">
      <c r="A1503" s="151"/>
      <c r="C1503" s="237"/>
      <c r="E1503" s="237"/>
      <c r="F1503" s="237"/>
      <c r="G1503" s="237"/>
      <c r="H1503" s="239">
        <f t="shared" si="1"/>
        <v>0</v>
      </c>
    </row>
    <row r="1504">
      <c r="A1504" s="151"/>
      <c r="C1504" s="237"/>
      <c r="E1504" s="237"/>
      <c r="F1504" s="237"/>
      <c r="G1504" s="237"/>
      <c r="H1504" s="239">
        <f t="shared" si="1"/>
        <v>0</v>
      </c>
    </row>
    <row r="1505">
      <c r="A1505" s="151"/>
      <c r="C1505" s="237"/>
      <c r="E1505" s="237"/>
      <c r="F1505" s="237"/>
      <c r="G1505" s="237"/>
      <c r="H1505" s="239">
        <f t="shared" si="1"/>
        <v>0</v>
      </c>
    </row>
    <row r="1506">
      <c r="A1506" s="151"/>
      <c r="C1506" s="237"/>
      <c r="E1506" s="237"/>
      <c r="F1506" s="237"/>
      <c r="G1506" s="237"/>
      <c r="H1506" s="239">
        <f t="shared" si="1"/>
        <v>0</v>
      </c>
    </row>
    <row r="1507">
      <c r="A1507" s="151"/>
      <c r="C1507" s="237"/>
      <c r="E1507" s="237"/>
      <c r="F1507" s="237"/>
      <c r="G1507" s="237"/>
      <c r="H1507" s="239">
        <f t="shared" si="1"/>
        <v>0</v>
      </c>
    </row>
    <row r="1508">
      <c r="A1508" s="151"/>
      <c r="C1508" s="237"/>
      <c r="E1508" s="237"/>
      <c r="F1508" s="237"/>
      <c r="G1508" s="237"/>
      <c r="H1508" s="239">
        <f t="shared" si="1"/>
        <v>0</v>
      </c>
    </row>
    <row r="1509">
      <c r="A1509" s="151"/>
      <c r="C1509" s="237"/>
      <c r="E1509" s="237"/>
      <c r="F1509" s="237"/>
      <c r="G1509" s="237"/>
      <c r="H1509" s="239">
        <f t="shared" si="1"/>
        <v>0</v>
      </c>
    </row>
    <row r="1510">
      <c r="A1510" s="151"/>
      <c r="C1510" s="237"/>
      <c r="E1510" s="237"/>
      <c r="F1510" s="237"/>
      <c r="G1510" s="237"/>
      <c r="H1510" s="239">
        <f t="shared" si="1"/>
        <v>0</v>
      </c>
    </row>
    <row r="1511">
      <c r="A1511" s="151"/>
      <c r="C1511" s="237"/>
      <c r="E1511" s="237"/>
      <c r="F1511" s="237"/>
      <c r="G1511" s="237"/>
      <c r="H1511" s="239">
        <f t="shared" si="1"/>
        <v>0</v>
      </c>
    </row>
    <row r="1512">
      <c r="A1512" s="151"/>
      <c r="C1512" s="237"/>
      <c r="E1512" s="237"/>
      <c r="F1512" s="237"/>
      <c r="G1512" s="237"/>
      <c r="H1512" s="239">
        <f t="shared" si="1"/>
        <v>0</v>
      </c>
    </row>
    <row r="1513">
      <c r="A1513" s="151"/>
      <c r="C1513" s="237"/>
      <c r="E1513" s="237"/>
      <c r="F1513" s="237"/>
      <c r="G1513" s="237"/>
      <c r="H1513" s="239">
        <f t="shared" si="1"/>
        <v>0</v>
      </c>
    </row>
    <row r="1514">
      <c r="A1514" s="151"/>
      <c r="C1514" s="237"/>
      <c r="E1514" s="237"/>
      <c r="F1514" s="237"/>
      <c r="G1514" s="237"/>
      <c r="H1514" s="239">
        <f t="shared" si="1"/>
        <v>0</v>
      </c>
    </row>
    <row r="1515">
      <c r="A1515" s="151"/>
      <c r="C1515" s="237"/>
      <c r="E1515" s="237"/>
      <c r="F1515" s="237"/>
      <c r="G1515" s="237"/>
      <c r="H1515" s="239">
        <f t="shared" si="1"/>
        <v>0</v>
      </c>
    </row>
    <row r="1516">
      <c r="A1516" s="151"/>
      <c r="C1516" s="237"/>
      <c r="E1516" s="237"/>
      <c r="F1516" s="237"/>
      <c r="G1516" s="237"/>
      <c r="H1516" s="239">
        <f t="shared" si="1"/>
        <v>0</v>
      </c>
    </row>
    <row r="1517">
      <c r="A1517" s="151"/>
      <c r="C1517" s="237"/>
      <c r="E1517" s="237"/>
      <c r="F1517" s="237"/>
      <c r="G1517" s="237"/>
      <c r="H1517" s="239">
        <f t="shared" si="1"/>
        <v>0</v>
      </c>
    </row>
    <row r="1518">
      <c r="A1518" s="151"/>
      <c r="C1518" s="237"/>
      <c r="E1518" s="237"/>
      <c r="F1518" s="237"/>
      <c r="G1518" s="237"/>
      <c r="H1518" s="239">
        <f t="shared" si="1"/>
        <v>0</v>
      </c>
    </row>
    <row r="1519">
      <c r="A1519" s="151"/>
      <c r="C1519" s="237"/>
      <c r="E1519" s="237"/>
      <c r="F1519" s="237"/>
      <c r="G1519" s="237"/>
      <c r="H1519" s="239">
        <f t="shared" si="1"/>
        <v>0</v>
      </c>
    </row>
    <row r="1520">
      <c r="A1520" s="151"/>
      <c r="C1520" s="237"/>
      <c r="E1520" s="237"/>
      <c r="F1520" s="237"/>
      <c r="G1520" s="237"/>
      <c r="H1520" s="239">
        <f t="shared" si="1"/>
        <v>0</v>
      </c>
    </row>
    <row r="1521">
      <c r="A1521" s="151"/>
      <c r="C1521" s="237"/>
      <c r="E1521" s="237"/>
      <c r="F1521" s="237"/>
      <c r="G1521" s="237"/>
      <c r="H1521" s="239">
        <f t="shared" si="1"/>
        <v>0</v>
      </c>
    </row>
    <row r="1522">
      <c r="A1522" s="151"/>
      <c r="C1522" s="237"/>
      <c r="E1522" s="237"/>
      <c r="F1522" s="237"/>
      <c r="G1522" s="237"/>
      <c r="H1522" s="239">
        <f t="shared" si="1"/>
        <v>0</v>
      </c>
    </row>
    <row r="1523">
      <c r="A1523" s="151"/>
      <c r="C1523" s="237"/>
      <c r="E1523" s="237"/>
      <c r="F1523" s="237"/>
      <c r="G1523" s="237"/>
      <c r="H1523" s="239">
        <f t="shared" si="1"/>
        <v>0</v>
      </c>
    </row>
    <row r="1524">
      <c r="A1524" s="151"/>
      <c r="C1524" s="237"/>
      <c r="E1524" s="237"/>
      <c r="F1524" s="237"/>
      <c r="G1524" s="237"/>
      <c r="H1524" s="239">
        <f t="shared" si="1"/>
        <v>0</v>
      </c>
    </row>
    <row r="1525">
      <c r="A1525" s="151"/>
      <c r="C1525" s="237"/>
      <c r="E1525" s="237"/>
      <c r="F1525" s="237"/>
      <c r="G1525" s="237"/>
      <c r="H1525" s="239">
        <f t="shared" si="1"/>
        <v>0</v>
      </c>
    </row>
    <row r="1526">
      <c r="A1526" s="151"/>
      <c r="C1526" s="237"/>
      <c r="E1526" s="237"/>
      <c r="F1526" s="237"/>
      <c r="G1526" s="237"/>
      <c r="H1526" s="239">
        <f t="shared" si="1"/>
        <v>0</v>
      </c>
    </row>
    <row r="1527">
      <c r="A1527" s="151"/>
      <c r="C1527" s="237"/>
      <c r="E1527" s="237"/>
      <c r="F1527" s="237"/>
      <c r="G1527" s="237"/>
      <c r="H1527" s="239">
        <f t="shared" si="1"/>
        <v>0</v>
      </c>
    </row>
    <row r="1528">
      <c r="A1528" s="151"/>
      <c r="C1528" s="237"/>
      <c r="E1528" s="237"/>
      <c r="F1528" s="237"/>
      <c r="G1528" s="237"/>
      <c r="H1528" s="239">
        <f t="shared" si="1"/>
        <v>0</v>
      </c>
    </row>
    <row r="1529">
      <c r="A1529" s="151"/>
      <c r="C1529" s="237"/>
      <c r="E1529" s="237"/>
      <c r="F1529" s="237"/>
      <c r="G1529" s="237"/>
      <c r="H1529" s="239">
        <f t="shared" si="1"/>
        <v>0</v>
      </c>
    </row>
    <row r="1530">
      <c r="A1530" s="151"/>
      <c r="C1530" s="237"/>
      <c r="E1530" s="237"/>
      <c r="F1530" s="237"/>
      <c r="G1530" s="237"/>
      <c r="H1530" s="239">
        <f t="shared" si="1"/>
        <v>0</v>
      </c>
    </row>
    <row r="1531">
      <c r="A1531" s="151"/>
      <c r="C1531" s="237"/>
      <c r="E1531" s="237"/>
      <c r="F1531" s="237"/>
      <c r="G1531" s="237"/>
      <c r="H1531" s="239">
        <f t="shared" si="1"/>
        <v>0</v>
      </c>
    </row>
    <row r="1532">
      <c r="A1532" s="151"/>
      <c r="C1532" s="237"/>
      <c r="E1532" s="237"/>
      <c r="F1532" s="237"/>
      <c r="G1532" s="237"/>
      <c r="H1532" s="239">
        <f t="shared" si="1"/>
        <v>0</v>
      </c>
    </row>
    <row r="1533">
      <c r="A1533" s="151"/>
      <c r="C1533" s="237"/>
      <c r="E1533" s="237"/>
      <c r="F1533" s="237"/>
      <c r="G1533" s="237"/>
      <c r="H1533" s="239">
        <f t="shared" si="1"/>
        <v>0</v>
      </c>
    </row>
    <row r="1534">
      <c r="A1534" s="151"/>
      <c r="C1534" s="237"/>
      <c r="E1534" s="237"/>
      <c r="F1534" s="237"/>
      <c r="G1534" s="237"/>
      <c r="H1534" s="239">
        <f t="shared" si="1"/>
        <v>0</v>
      </c>
    </row>
    <row r="1535">
      <c r="A1535" s="151"/>
      <c r="C1535" s="237"/>
      <c r="E1535" s="237"/>
      <c r="F1535" s="237"/>
      <c r="G1535" s="237"/>
      <c r="H1535" s="239">
        <f t="shared" si="1"/>
        <v>0</v>
      </c>
    </row>
    <row r="1536">
      <c r="A1536" s="151"/>
      <c r="C1536" s="237"/>
      <c r="E1536" s="237"/>
      <c r="F1536" s="237"/>
      <c r="G1536" s="237"/>
      <c r="H1536" s="239">
        <f t="shared" si="1"/>
        <v>0</v>
      </c>
    </row>
    <row r="1537">
      <c r="A1537" s="151"/>
      <c r="C1537" s="237"/>
      <c r="E1537" s="237"/>
      <c r="F1537" s="237"/>
      <c r="G1537" s="237"/>
      <c r="H1537" s="239">
        <f t="shared" si="1"/>
        <v>0</v>
      </c>
    </row>
    <row r="1538">
      <c r="A1538" s="151"/>
      <c r="C1538" s="237"/>
      <c r="E1538" s="237"/>
      <c r="F1538" s="237"/>
      <c r="G1538" s="237"/>
      <c r="H1538" s="239">
        <f t="shared" si="1"/>
        <v>0</v>
      </c>
    </row>
    <row r="1539">
      <c r="A1539" s="151"/>
      <c r="C1539" s="237"/>
      <c r="E1539" s="237"/>
      <c r="F1539" s="237"/>
      <c r="G1539" s="237"/>
      <c r="H1539" s="239">
        <f t="shared" si="1"/>
        <v>0</v>
      </c>
    </row>
    <row r="1540">
      <c r="A1540" s="151"/>
      <c r="C1540" s="237"/>
      <c r="E1540" s="237"/>
      <c r="F1540" s="237"/>
      <c r="G1540" s="237"/>
      <c r="H1540" s="239">
        <f t="shared" si="1"/>
        <v>0</v>
      </c>
    </row>
    <row r="1541">
      <c r="A1541" s="151"/>
      <c r="C1541" s="237"/>
      <c r="E1541" s="237"/>
      <c r="F1541" s="237"/>
      <c r="G1541" s="237"/>
      <c r="H1541" s="239">
        <f t="shared" si="1"/>
        <v>0</v>
      </c>
    </row>
    <row r="1542">
      <c r="A1542" s="151"/>
      <c r="C1542" s="237"/>
      <c r="E1542" s="237"/>
      <c r="F1542" s="237"/>
      <c r="G1542" s="237"/>
      <c r="H1542" s="239">
        <f t="shared" si="1"/>
        <v>0</v>
      </c>
    </row>
    <row r="1543">
      <c r="A1543" s="151"/>
      <c r="C1543" s="237"/>
      <c r="E1543" s="237"/>
      <c r="F1543" s="237"/>
      <c r="G1543" s="237"/>
      <c r="H1543" s="239">
        <f t="shared" si="1"/>
        <v>0</v>
      </c>
    </row>
    <row r="1544">
      <c r="A1544" s="151"/>
      <c r="C1544" s="237"/>
      <c r="E1544" s="237"/>
      <c r="F1544" s="237"/>
      <c r="G1544" s="237"/>
      <c r="H1544" s="239">
        <f t="shared" si="1"/>
        <v>0</v>
      </c>
    </row>
    <row r="1545">
      <c r="A1545" s="151"/>
      <c r="C1545" s="237"/>
      <c r="E1545" s="237"/>
      <c r="F1545" s="237"/>
      <c r="G1545" s="237"/>
      <c r="H1545" s="239">
        <f t="shared" si="1"/>
        <v>0</v>
      </c>
    </row>
    <row r="1546">
      <c r="A1546" s="151"/>
      <c r="C1546" s="237"/>
      <c r="E1546" s="237"/>
      <c r="F1546" s="237"/>
      <c r="G1546" s="237"/>
      <c r="H1546" s="239">
        <f t="shared" si="1"/>
        <v>0</v>
      </c>
    </row>
    <row r="1547">
      <c r="A1547" s="151"/>
      <c r="C1547" s="237"/>
      <c r="E1547" s="237"/>
      <c r="F1547" s="237"/>
      <c r="G1547" s="237"/>
      <c r="H1547" s="239">
        <f t="shared" si="1"/>
        <v>0</v>
      </c>
    </row>
    <row r="1548">
      <c r="A1548" s="151"/>
      <c r="C1548" s="237"/>
      <c r="E1548" s="237"/>
      <c r="F1548" s="237"/>
      <c r="G1548" s="237"/>
      <c r="H1548" s="239">
        <f t="shared" si="1"/>
        <v>0</v>
      </c>
    </row>
    <row r="1549">
      <c r="A1549" s="151"/>
      <c r="C1549" s="237"/>
      <c r="E1549" s="237"/>
      <c r="F1549" s="237"/>
      <c r="G1549" s="237"/>
      <c r="H1549" s="239">
        <f t="shared" si="1"/>
        <v>0</v>
      </c>
    </row>
    <row r="1550">
      <c r="A1550" s="151"/>
      <c r="C1550" s="237"/>
      <c r="E1550" s="237"/>
      <c r="F1550" s="237"/>
      <c r="G1550" s="237"/>
      <c r="H1550" s="239">
        <f t="shared" si="1"/>
        <v>0</v>
      </c>
    </row>
    <row r="1551">
      <c r="A1551" s="151"/>
      <c r="C1551" s="237"/>
      <c r="E1551" s="237"/>
      <c r="F1551" s="237"/>
      <c r="G1551" s="237"/>
      <c r="H1551" s="239">
        <f t="shared" si="1"/>
        <v>0</v>
      </c>
    </row>
    <row r="1552">
      <c r="A1552" s="151"/>
      <c r="C1552" s="237"/>
      <c r="E1552" s="237"/>
      <c r="F1552" s="237"/>
      <c r="G1552" s="237"/>
      <c r="H1552" s="239">
        <f t="shared" si="1"/>
        <v>0</v>
      </c>
    </row>
    <row r="1553">
      <c r="A1553" s="151"/>
      <c r="C1553" s="237"/>
      <c r="E1553" s="237"/>
      <c r="F1553" s="237"/>
      <c r="G1553" s="237"/>
      <c r="H1553" s="239">
        <f t="shared" si="1"/>
        <v>0</v>
      </c>
    </row>
    <row r="1554">
      <c r="A1554" s="151"/>
      <c r="C1554" s="237"/>
      <c r="E1554" s="237"/>
      <c r="F1554" s="237"/>
      <c r="G1554" s="237"/>
      <c r="H1554" s="239">
        <f t="shared" si="1"/>
        <v>0</v>
      </c>
    </row>
    <row r="1555">
      <c r="A1555" s="151"/>
      <c r="C1555" s="237"/>
      <c r="E1555" s="237"/>
      <c r="F1555" s="237"/>
      <c r="G1555" s="237"/>
      <c r="H1555" s="239">
        <f t="shared" si="1"/>
        <v>0</v>
      </c>
    </row>
    <row r="1556">
      <c r="A1556" s="151"/>
      <c r="C1556" s="237"/>
      <c r="E1556" s="237"/>
      <c r="F1556" s="237"/>
      <c r="G1556" s="237"/>
      <c r="H1556" s="239">
        <f t="shared" si="1"/>
        <v>0</v>
      </c>
    </row>
    <row r="1557">
      <c r="A1557" s="151"/>
      <c r="C1557" s="237"/>
      <c r="E1557" s="237"/>
      <c r="F1557" s="237"/>
      <c r="G1557" s="237"/>
      <c r="H1557" s="239">
        <f t="shared" si="1"/>
        <v>0</v>
      </c>
    </row>
    <row r="1558">
      <c r="A1558" s="151"/>
      <c r="C1558" s="237"/>
      <c r="E1558" s="237"/>
      <c r="F1558" s="237"/>
      <c r="G1558" s="237"/>
      <c r="H1558" s="239">
        <f t="shared" si="1"/>
        <v>0</v>
      </c>
    </row>
    <row r="1559">
      <c r="A1559" s="151"/>
      <c r="C1559" s="237"/>
      <c r="E1559" s="237"/>
      <c r="F1559" s="237"/>
      <c r="G1559" s="237"/>
      <c r="H1559" s="239">
        <f t="shared" si="1"/>
        <v>0</v>
      </c>
    </row>
    <row r="1560">
      <c r="A1560" s="151"/>
      <c r="C1560" s="237"/>
      <c r="E1560" s="237"/>
      <c r="F1560" s="237"/>
      <c r="G1560" s="237"/>
      <c r="H1560" s="239">
        <f t="shared" si="1"/>
        <v>0</v>
      </c>
    </row>
    <row r="1561">
      <c r="A1561" s="151"/>
      <c r="C1561" s="237"/>
      <c r="E1561" s="237"/>
      <c r="F1561" s="237"/>
      <c r="G1561" s="237"/>
      <c r="H1561" s="239">
        <f t="shared" si="1"/>
        <v>0</v>
      </c>
    </row>
    <row r="1562">
      <c r="A1562" s="151"/>
      <c r="C1562" s="237"/>
      <c r="E1562" s="237"/>
      <c r="F1562" s="237"/>
      <c r="G1562" s="237"/>
      <c r="H1562" s="239">
        <f t="shared" si="1"/>
        <v>0</v>
      </c>
    </row>
    <row r="1563">
      <c r="A1563" s="151"/>
      <c r="C1563" s="237"/>
      <c r="E1563" s="237"/>
      <c r="F1563" s="237"/>
      <c r="G1563" s="237"/>
      <c r="H1563" s="239">
        <f t="shared" si="1"/>
        <v>0</v>
      </c>
    </row>
    <row r="1564">
      <c r="A1564" s="151"/>
      <c r="C1564" s="237"/>
      <c r="E1564" s="237"/>
      <c r="F1564" s="237"/>
      <c r="G1564" s="237"/>
      <c r="H1564" s="239">
        <f t="shared" si="1"/>
        <v>0</v>
      </c>
    </row>
    <row r="1565">
      <c r="A1565" s="151"/>
      <c r="C1565" s="237"/>
      <c r="E1565" s="237"/>
      <c r="F1565" s="237"/>
      <c r="G1565" s="237"/>
      <c r="H1565" s="239">
        <f t="shared" si="1"/>
        <v>0</v>
      </c>
    </row>
    <row r="1566">
      <c r="A1566" s="151"/>
      <c r="C1566" s="237"/>
      <c r="E1566" s="237"/>
      <c r="F1566" s="237"/>
      <c r="G1566" s="237"/>
      <c r="H1566" s="239">
        <f t="shared" si="1"/>
        <v>0</v>
      </c>
    </row>
    <row r="1567">
      <c r="A1567" s="151"/>
      <c r="C1567" s="237"/>
      <c r="E1567" s="237"/>
      <c r="F1567" s="237"/>
      <c r="G1567" s="237"/>
      <c r="H1567" s="239">
        <f t="shared" si="1"/>
        <v>0</v>
      </c>
    </row>
    <row r="1568">
      <c r="A1568" s="151"/>
      <c r="C1568" s="237"/>
      <c r="E1568" s="237"/>
      <c r="F1568" s="237"/>
      <c r="G1568" s="237"/>
      <c r="H1568" s="239">
        <f t="shared" si="1"/>
        <v>0</v>
      </c>
    </row>
    <row r="1569">
      <c r="A1569" s="151"/>
      <c r="C1569" s="237"/>
      <c r="E1569" s="237"/>
      <c r="F1569" s="237"/>
      <c r="G1569" s="237"/>
      <c r="H1569" s="239">
        <f t="shared" si="1"/>
        <v>0</v>
      </c>
    </row>
    <row r="1570">
      <c r="A1570" s="151"/>
      <c r="C1570" s="237"/>
      <c r="E1570" s="237"/>
      <c r="F1570" s="237"/>
      <c r="G1570" s="237"/>
      <c r="H1570" s="239">
        <f t="shared" si="1"/>
        <v>0</v>
      </c>
    </row>
    <row r="1571">
      <c r="A1571" s="151"/>
      <c r="C1571" s="237"/>
      <c r="E1571" s="237"/>
      <c r="F1571" s="237"/>
      <c r="G1571" s="237"/>
      <c r="H1571" s="239">
        <f t="shared" si="1"/>
        <v>0</v>
      </c>
    </row>
    <row r="1572">
      <c r="A1572" s="151"/>
      <c r="C1572" s="237"/>
      <c r="E1572" s="237"/>
      <c r="F1572" s="237"/>
      <c r="G1572" s="237"/>
      <c r="H1572" s="239">
        <f t="shared" si="1"/>
        <v>0</v>
      </c>
    </row>
    <row r="1573">
      <c r="A1573" s="151"/>
      <c r="C1573" s="237"/>
      <c r="E1573" s="237"/>
      <c r="F1573" s="237"/>
      <c r="G1573" s="237"/>
      <c r="H1573" s="239">
        <f t="shared" si="1"/>
        <v>0</v>
      </c>
    </row>
    <row r="1574">
      <c r="A1574" s="151"/>
      <c r="C1574" s="237"/>
      <c r="E1574" s="237"/>
      <c r="F1574" s="237"/>
      <c r="G1574" s="237"/>
      <c r="H1574" s="239">
        <f t="shared" si="1"/>
        <v>0</v>
      </c>
    </row>
    <row r="1575">
      <c r="A1575" s="151"/>
      <c r="C1575" s="237"/>
      <c r="E1575" s="237"/>
      <c r="F1575" s="237"/>
      <c r="G1575" s="237"/>
      <c r="H1575" s="239">
        <f t="shared" si="1"/>
        <v>0</v>
      </c>
    </row>
    <row r="1576">
      <c r="A1576" s="151"/>
      <c r="C1576" s="237"/>
      <c r="E1576" s="237"/>
      <c r="F1576" s="237"/>
      <c r="G1576" s="237"/>
      <c r="H1576" s="239">
        <f t="shared" si="1"/>
        <v>0</v>
      </c>
    </row>
    <row r="1577">
      <c r="A1577" s="151"/>
      <c r="C1577" s="237"/>
      <c r="E1577" s="237"/>
      <c r="F1577" s="237"/>
      <c r="G1577" s="237"/>
      <c r="H1577" s="239">
        <f t="shared" si="1"/>
        <v>0</v>
      </c>
    </row>
    <row r="1578">
      <c r="A1578" s="151"/>
      <c r="C1578" s="237"/>
      <c r="E1578" s="237"/>
      <c r="F1578" s="237"/>
      <c r="G1578" s="237"/>
      <c r="H1578" s="239">
        <f t="shared" si="1"/>
        <v>0</v>
      </c>
    </row>
    <row r="1579">
      <c r="A1579" s="151"/>
      <c r="C1579" s="237"/>
      <c r="E1579" s="237"/>
      <c r="F1579" s="237"/>
      <c r="G1579" s="237"/>
      <c r="H1579" s="239">
        <f t="shared" si="1"/>
        <v>0</v>
      </c>
    </row>
    <row r="1580">
      <c r="A1580" s="151"/>
      <c r="C1580" s="237"/>
      <c r="E1580" s="237"/>
      <c r="F1580" s="237"/>
      <c r="G1580" s="237"/>
      <c r="H1580" s="239">
        <f t="shared" si="1"/>
        <v>0</v>
      </c>
    </row>
    <row r="1581">
      <c r="A1581" s="151"/>
      <c r="C1581" s="237"/>
      <c r="E1581" s="237"/>
      <c r="F1581" s="237"/>
      <c r="G1581" s="237"/>
      <c r="H1581" s="239">
        <f t="shared" si="1"/>
        <v>0</v>
      </c>
    </row>
    <row r="1582">
      <c r="A1582" s="151"/>
      <c r="C1582" s="237"/>
      <c r="E1582" s="237"/>
      <c r="F1582" s="237"/>
      <c r="G1582" s="237"/>
      <c r="H1582" s="239">
        <f t="shared" si="1"/>
        <v>0</v>
      </c>
    </row>
    <row r="1583">
      <c r="A1583" s="151"/>
      <c r="C1583" s="237"/>
      <c r="E1583" s="237"/>
      <c r="F1583" s="237"/>
      <c r="G1583" s="237"/>
      <c r="H1583" s="239">
        <f t="shared" si="1"/>
        <v>0</v>
      </c>
    </row>
    <row r="1584">
      <c r="A1584" s="151"/>
      <c r="C1584" s="237"/>
      <c r="E1584" s="237"/>
      <c r="F1584" s="237"/>
      <c r="G1584" s="237"/>
      <c r="H1584" s="239">
        <f t="shared" si="1"/>
        <v>0</v>
      </c>
    </row>
    <row r="1585">
      <c r="A1585" s="151"/>
      <c r="C1585" s="237"/>
      <c r="E1585" s="237"/>
      <c r="F1585" s="237"/>
      <c r="G1585" s="237"/>
      <c r="H1585" s="239">
        <f t="shared" si="1"/>
        <v>0</v>
      </c>
    </row>
    <row r="1586">
      <c r="A1586" s="151"/>
      <c r="C1586" s="237"/>
      <c r="E1586" s="237"/>
      <c r="F1586" s="237"/>
      <c r="G1586" s="237"/>
      <c r="H1586" s="239">
        <f t="shared" si="1"/>
        <v>0</v>
      </c>
    </row>
    <row r="1587">
      <c r="A1587" s="151"/>
      <c r="C1587" s="237"/>
      <c r="E1587" s="237"/>
      <c r="F1587" s="237"/>
      <c r="G1587" s="237"/>
      <c r="H1587" s="239">
        <f t="shared" si="1"/>
        <v>0</v>
      </c>
    </row>
    <row r="1588">
      <c r="A1588" s="151"/>
      <c r="C1588" s="237"/>
      <c r="E1588" s="237"/>
      <c r="F1588" s="237"/>
      <c r="G1588" s="237"/>
      <c r="H1588" s="239">
        <f t="shared" si="1"/>
        <v>0</v>
      </c>
    </row>
    <row r="1589">
      <c r="A1589" s="151"/>
      <c r="C1589" s="237"/>
      <c r="E1589" s="237"/>
      <c r="F1589" s="237"/>
      <c r="G1589" s="237"/>
      <c r="H1589" s="239">
        <f t="shared" si="1"/>
        <v>0</v>
      </c>
    </row>
    <row r="1590">
      <c r="A1590" s="151"/>
      <c r="C1590" s="237"/>
      <c r="E1590" s="237"/>
      <c r="F1590" s="237"/>
      <c r="G1590" s="237"/>
      <c r="H1590" s="239">
        <f t="shared" si="1"/>
        <v>0</v>
      </c>
    </row>
    <row r="1591">
      <c r="A1591" s="151"/>
      <c r="C1591" s="237"/>
      <c r="E1591" s="237"/>
      <c r="F1591" s="237"/>
      <c r="G1591" s="237"/>
      <c r="H1591" s="239">
        <f t="shared" si="1"/>
        <v>0</v>
      </c>
    </row>
    <row r="1592">
      <c r="A1592" s="151"/>
      <c r="C1592" s="237"/>
      <c r="E1592" s="237"/>
      <c r="F1592" s="237"/>
      <c r="G1592" s="237"/>
      <c r="H1592" s="239">
        <f t="shared" si="1"/>
        <v>0</v>
      </c>
    </row>
    <row r="1593">
      <c r="A1593" s="151"/>
      <c r="C1593" s="237"/>
      <c r="E1593" s="237"/>
      <c r="F1593" s="237"/>
      <c r="G1593" s="237"/>
      <c r="H1593" s="239">
        <f t="shared" si="1"/>
        <v>0</v>
      </c>
    </row>
    <row r="1594">
      <c r="A1594" s="151"/>
      <c r="C1594" s="237"/>
      <c r="E1594" s="237"/>
      <c r="F1594" s="237"/>
      <c r="G1594" s="237"/>
      <c r="H1594" s="239">
        <f t="shared" si="1"/>
        <v>0</v>
      </c>
    </row>
    <row r="1595">
      <c r="A1595" s="151"/>
      <c r="C1595" s="237"/>
      <c r="E1595" s="237"/>
      <c r="F1595" s="237"/>
      <c r="G1595" s="237"/>
      <c r="H1595" s="239">
        <f t="shared" si="1"/>
        <v>0</v>
      </c>
    </row>
    <row r="1596">
      <c r="A1596" s="151"/>
      <c r="C1596" s="237"/>
      <c r="E1596" s="237"/>
      <c r="F1596" s="237"/>
      <c r="G1596" s="237"/>
      <c r="H1596" s="239">
        <f t="shared" si="1"/>
        <v>0</v>
      </c>
    </row>
    <row r="1597">
      <c r="A1597" s="151"/>
      <c r="C1597" s="237"/>
      <c r="E1597" s="237"/>
      <c r="F1597" s="237"/>
      <c r="G1597" s="237"/>
      <c r="H1597" s="239">
        <f t="shared" si="1"/>
        <v>0</v>
      </c>
    </row>
    <row r="1598">
      <c r="A1598" s="151"/>
      <c r="C1598" s="237"/>
      <c r="E1598" s="237"/>
      <c r="F1598" s="237"/>
      <c r="G1598" s="237"/>
      <c r="H1598" s="239">
        <f t="shared" si="1"/>
        <v>0</v>
      </c>
    </row>
    <row r="1599">
      <c r="A1599" s="151"/>
      <c r="C1599" s="237"/>
      <c r="E1599" s="237"/>
      <c r="F1599" s="237"/>
      <c r="G1599" s="237"/>
      <c r="H1599" s="239">
        <f t="shared" si="1"/>
        <v>0</v>
      </c>
    </row>
    <row r="1600">
      <c r="A1600" s="151"/>
      <c r="C1600" s="237"/>
      <c r="E1600" s="237"/>
      <c r="F1600" s="237"/>
      <c r="G1600" s="237"/>
      <c r="H1600" s="239">
        <f t="shared" si="1"/>
        <v>0</v>
      </c>
    </row>
    <row r="1601">
      <c r="A1601" s="151"/>
      <c r="C1601" s="237"/>
      <c r="E1601" s="237"/>
      <c r="F1601" s="237"/>
      <c r="G1601" s="237"/>
      <c r="H1601" s="239">
        <f t="shared" si="1"/>
        <v>0</v>
      </c>
    </row>
    <row r="1602">
      <c r="A1602" s="151"/>
      <c r="C1602" s="237"/>
      <c r="E1602" s="237"/>
      <c r="F1602" s="237"/>
      <c r="G1602" s="237"/>
      <c r="H1602" s="239">
        <f t="shared" si="1"/>
        <v>0</v>
      </c>
    </row>
    <row r="1603">
      <c r="A1603" s="151"/>
      <c r="C1603" s="237"/>
      <c r="E1603" s="237"/>
      <c r="F1603" s="237"/>
      <c r="G1603" s="237"/>
      <c r="H1603" s="239">
        <f t="shared" si="1"/>
        <v>0</v>
      </c>
    </row>
    <row r="1604">
      <c r="A1604" s="151"/>
      <c r="C1604" s="237"/>
      <c r="E1604" s="237"/>
      <c r="F1604" s="237"/>
      <c r="G1604" s="237"/>
      <c r="H1604" s="239">
        <f t="shared" si="1"/>
        <v>0</v>
      </c>
    </row>
    <row r="1605">
      <c r="A1605" s="151"/>
      <c r="C1605" s="237"/>
      <c r="E1605" s="237"/>
      <c r="F1605" s="237"/>
      <c r="G1605" s="237"/>
      <c r="H1605" s="239">
        <f t="shared" si="1"/>
        <v>0</v>
      </c>
    </row>
    <row r="1606">
      <c r="A1606" s="151"/>
      <c r="C1606" s="237"/>
      <c r="E1606" s="237"/>
      <c r="F1606" s="237"/>
      <c r="G1606" s="237"/>
      <c r="H1606" s="239">
        <f t="shared" si="1"/>
        <v>0</v>
      </c>
    </row>
    <row r="1607">
      <c r="A1607" s="151"/>
      <c r="C1607" s="237"/>
      <c r="E1607" s="237"/>
      <c r="F1607" s="237"/>
      <c r="G1607" s="237"/>
      <c r="H1607" s="239">
        <f t="shared" si="1"/>
        <v>0</v>
      </c>
    </row>
    <row r="1608">
      <c r="A1608" s="151"/>
      <c r="C1608" s="237"/>
      <c r="E1608" s="237"/>
      <c r="F1608" s="237"/>
      <c r="G1608" s="237"/>
      <c r="H1608" s="239">
        <f t="shared" si="1"/>
        <v>0</v>
      </c>
    </row>
    <row r="1609">
      <c r="A1609" s="151"/>
      <c r="C1609" s="237"/>
      <c r="E1609" s="237"/>
      <c r="F1609" s="237"/>
      <c r="G1609" s="237"/>
      <c r="H1609" s="239">
        <f t="shared" si="1"/>
        <v>0</v>
      </c>
    </row>
    <row r="1610">
      <c r="A1610" s="151"/>
      <c r="C1610" s="237"/>
      <c r="E1610" s="237"/>
      <c r="F1610" s="237"/>
      <c r="G1610" s="237"/>
      <c r="H1610" s="239">
        <f t="shared" si="1"/>
        <v>0</v>
      </c>
    </row>
    <row r="1611">
      <c r="A1611" s="151"/>
      <c r="C1611" s="237"/>
      <c r="E1611" s="237"/>
      <c r="F1611" s="237"/>
      <c r="G1611" s="237"/>
      <c r="H1611" s="239">
        <f t="shared" si="1"/>
        <v>0</v>
      </c>
    </row>
    <row r="1612">
      <c r="A1612" s="151"/>
      <c r="C1612" s="237"/>
      <c r="E1612" s="237"/>
      <c r="F1612" s="237"/>
      <c r="G1612" s="237"/>
      <c r="H1612" s="239">
        <f t="shared" si="1"/>
        <v>0</v>
      </c>
    </row>
    <row r="1613">
      <c r="A1613" s="151"/>
      <c r="C1613" s="237"/>
      <c r="E1613" s="237"/>
      <c r="F1613" s="237"/>
      <c r="G1613" s="237"/>
      <c r="H1613" s="239">
        <f t="shared" si="1"/>
        <v>0</v>
      </c>
    </row>
    <row r="1614">
      <c r="A1614" s="151"/>
      <c r="C1614" s="237"/>
      <c r="E1614" s="237"/>
      <c r="F1614" s="237"/>
      <c r="G1614" s="237"/>
      <c r="H1614" s="239">
        <f t="shared" si="1"/>
        <v>0</v>
      </c>
    </row>
    <row r="1615">
      <c r="A1615" s="151"/>
      <c r="C1615" s="237"/>
      <c r="E1615" s="237"/>
      <c r="F1615" s="237"/>
      <c r="G1615" s="237"/>
      <c r="H1615" s="239">
        <f t="shared" si="1"/>
        <v>0</v>
      </c>
    </row>
    <row r="1616">
      <c r="A1616" s="151"/>
      <c r="C1616" s="237"/>
      <c r="E1616" s="237"/>
      <c r="F1616" s="237"/>
      <c r="G1616" s="237"/>
      <c r="H1616" s="239">
        <f t="shared" si="1"/>
        <v>0</v>
      </c>
    </row>
    <row r="1617">
      <c r="A1617" s="151"/>
      <c r="C1617" s="237"/>
      <c r="E1617" s="237"/>
      <c r="F1617" s="237"/>
      <c r="G1617" s="237"/>
      <c r="H1617" s="239">
        <f t="shared" si="1"/>
        <v>0</v>
      </c>
    </row>
    <row r="1618">
      <c r="A1618" s="151"/>
      <c r="C1618" s="237"/>
      <c r="E1618" s="237"/>
      <c r="F1618" s="237"/>
      <c r="G1618" s="237"/>
      <c r="H1618" s="239">
        <f t="shared" si="1"/>
        <v>0</v>
      </c>
    </row>
    <row r="1619">
      <c r="A1619" s="151"/>
      <c r="C1619" s="237"/>
      <c r="E1619" s="237"/>
      <c r="F1619" s="237"/>
      <c r="G1619" s="237"/>
      <c r="H1619" s="239">
        <f t="shared" si="1"/>
        <v>0</v>
      </c>
    </row>
    <row r="1620">
      <c r="A1620" s="151"/>
      <c r="C1620" s="237"/>
      <c r="E1620" s="237"/>
      <c r="F1620" s="237"/>
      <c r="G1620" s="237"/>
      <c r="H1620" s="239">
        <f t="shared" si="1"/>
        <v>0</v>
      </c>
    </row>
    <row r="1621">
      <c r="A1621" s="151"/>
      <c r="C1621" s="237"/>
      <c r="E1621" s="237"/>
      <c r="F1621" s="237"/>
      <c r="G1621" s="237"/>
      <c r="H1621" s="239">
        <f t="shared" si="1"/>
        <v>0</v>
      </c>
    </row>
    <row r="1622">
      <c r="A1622" s="151"/>
      <c r="C1622" s="237"/>
      <c r="E1622" s="237"/>
      <c r="F1622" s="237"/>
      <c r="G1622" s="237"/>
      <c r="H1622" s="239">
        <f t="shared" si="1"/>
        <v>0</v>
      </c>
    </row>
    <row r="1623">
      <c r="A1623" s="151"/>
      <c r="C1623" s="237"/>
      <c r="E1623" s="237"/>
      <c r="F1623" s="237"/>
      <c r="G1623" s="237"/>
      <c r="H1623" s="239">
        <f t="shared" si="1"/>
        <v>0</v>
      </c>
    </row>
    <row r="1624">
      <c r="A1624" s="151"/>
      <c r="C1624" s="237"/>
      <c r="E1624" s="237"/>
      <c r="F1624" s="237"/>
      <c r="G1624" s="237"/>
      <c r="H1624" s="239">
        <f t="shared" si="1"/>
        <v>0</v>
      </c>
    </row>
    <row r="1625">
      <c r="A1625" s="151"/>
      <c r="C1625" s="237"/>
      <c r="E1625" s="237"/>
      <c r="F1625" s="237"/>
      <c r="G1625" s="237"/>
      <c r="H1625" s="239">
        <f t="shared" si="1"/>
        <v>0</v>
      </c>
    </row>
    <row r="1626">
      <c r="A1626" s="151"/>
      <c r="C1626" s="237"/>
      <c r="E1626" s="237"/>
      <c r="F1626" s="237"/>
      <c r="G1626" s="237"/>
      <c r="H1626" s="239">
        <f t="shared" si="1"/>
        <v>0</v>
      </c>
    </row>
    <row r="1627">
      <c r="A1627" s="151"/>
      <c r="C1627" s="237"/>
      <c r="E1627" s="237"/>
      <c r="F1627" s="237"/>
      <c r="G1627" s="237"/>
      <c r="H1627" s="239">
        <f t="shared" si="1"/>
        <v>0</v>
      </c>
    </row>
    <row r="1628">
      <c r="A1628" s="151"/>
      <c r="C1628" s="237"/>
      <c r="E1628" s="237"/>
      <c r="F1628" s="237"/>
      <c r="G1628" s="237"/>
      <c r="H1628" s="239">
        <f t="shared" si="1"/>
        <v>0</v>
      </c>
    </row>
    <row r="1629">
      <c r="A1629" s="151"/>
      <c r="C1629" s="237"/>
      <c r="E1629" s="237"/>
      <c r="F1629" s="237"/>
      <c r="G1629" s="237"/>
      <c r="H1629" s="239">
        <f t="shared" si="1"/>
        <v>0</v>
      </c>
    </row>
    <row r="1630">
      <c r="A1630" s="151"/>
      <c r="C1630" s="237"/>
      <c r="E1630" s="237"/>
      <c r="F1630" s="237"/>
      <c r="G1630" s="237"/>
      <c r="H1630" s="239">
        <f t="shared" si="1"/>
        <v>0</v>
      </c>
    </row>
    <row r="1631">
      <c r="A1631" s="151"/>
      <c r="C1631" s="237"/>
      <c r="E1631" s="237"/>
      <c r="F1631" s="237"/>
      <c r="G1631" s="237"/>
      <c r="H1631" s="239">
        <f t="shared" si="1"/>
        <v>0</v>
      </c>
    </row>
    <row r="1632">
      <c r="A1632" s="151"/>
      <c r="C1632" s="237"/>
      <c r="E1632" s="237"/>
      <c r="F1632" s="237"/>
      <c r="G1632" s="237"/>
      <c r="H1632" s="239">
        <f t="shared" si="1"/>
        <v>0</v>
      </c>
    </row>
    <row r="1633">
      <c r="A1633" s="151"/>
      <c r="C1633" s="237"/>
      <c r="E1633" s="237"/>
      <c r="F1633" s="237"/>
      <c r="G1633" s="237"/>
      <c r="H1633" s="239">
        <f t="shared" si="1"/>
        <v>0</v>
      </c>
    </row>
    <row r="1634">
      <c r="A1634" s="151"/>
      <c r="C1634" s="237"/>
      <c r="E1634" s="237"/>
      <c r="F1634" s="237"/>
      <c r="G1634" s="237"/>
      <c r="H1634" s="239">
        <f t="shared" si="1"/>
        <v>0</v>
      </c>
    </row>
    <row r="1635">
      <c r="A1635" s="151"/>
      <c r="C1635" s="237"/>
      <c r="E1635" s="237"/>
      <c r="F1635" s="237"/>
      <c r="G1635" s="237"/>
      <c r="H1635" s="239">
        <f t="shared" si="1"/>
        <v>0</v>
      </c>
    </row>
    <row r="1636">
      <c r="A1636" s="151"/>
      <c r="C1636" s="237"/>
      <c r="E1636" s="237"/>
      <c r="F1636" s="237"/>
      <c r="G1636" s="237"/>
      <c r="H1636" s="239">
        <f t="shared" si="1"/>
        <v>0</v>
      </c>
    </row>
    <row r="1637">
      <c r="A1637" s="151"/>
      <c r="C1637" s="237"/>
      <c r="E1637" s="237"/>
      <c r="F1637" s="237"/>
      <c r="G1637" s="237"/>
      <c r="H1637" s="239">
        <f t="shared" si="1"/>
        <v>0</v>
      </c>
    </row>
    <row r="1638">
      <c r="A1638" s="151"/>
      <c r="C1638" s="237"/>
      <c r="E1638" s="237"/>
      <c r="F1638" s="237"/>
      <c r="G1638" s="237"/>
      <c r="H1638" s="239">
        <f t="shared" si="1"/>
        <v>0</v>
      </c>
    </row>
    <row r="1639">
      <c r="A1639" s="151"/>
      <c r="C1639" s="237"/>
      <c r="E1639" s="237"/>
      <c r="F1639" s="237"/>
      <c r="G1639" s="237"/>
      <c r="H1639" s="239">
        <f t="shared" si="1"/>
        <v>0</v>
      </c>
    </row>
    <row r="1640">
      <c r="A1640" s="151"/>
      <c r="C1640" s="237"/>
      <c r="E1640" s="237"/>
      <c r="F1640" s="237"/>
      <c r="G1640" s="237"/>
      <c r="H1640" s="239">
        <f t="shared" si="1"/>
        <v>0</v>
      </c>
    </row>
    <row r="1641">
      <c r="A1641" s="151"/>
      <c r="C1641" s="237"/>
      <c r="E1641" s="237"/>
      <c r="F1641" s="237"/>
      <c r="G1641" s="237"/>
      <c r="H1641" s="239">
        <f t="shared" si="1"/>
        <v>0</v>
      </c>
    </row>
    <row r="1642">
      <c r="A1642" s="151"/>
      <c r="C1642" s="237"/>
      <c r="E1642" s="237"/>
      <c r="F1642" s="237"/>
      <c r="G1642" s="237"/>
      <c r="H1642" s="239">
        <f t="shared" si="1"/>
        <v>0</v>
      </c>
    </row>
    <row r="1643">
      <c r="A1643" s="151"/>
      <c r="C1643" s="237"/>
      <c r="E1643" s="237"/>
      <c r="F1643" s="237"/>
      <c r="G1643" s="237"/>
      <c r="H1643" s="239">
        <f t="shared" si="1"/>
        <v>0</v>
      </c>
    </row>
    <row r="1644">
      <c r="A1644" s="151"/>
      <c r="C1644" s="237"/>
      <c r="E1644" s="237"/>
      <c r="F1644" s="237"/>
      <c r="G1644" s="237"/>
      <c r="H1644" s="239">
        <f t="shared" si="1"/>
        <v>0</v>
      </c>
    </row>
    <row r="1645">
      <c r="A1645" s="151"/>
      <c r="C1645" s="237"/>
      <c r="E1645" s="237"/>
      <c r="F1645" s="237"/>
      <c r="G1645" s="237"/>
      <c r="H1645" s="239">
        <f t="shared" si="1"/>
        <v>0</v>
      </c>
    </row>
    <row r="1646">
      <c r="A1646" s="151"/>
      <c r="C1646" s="237"/>
      <c r="E1646" s="237"/>
      <c r="F1646" s="237"/>
      <c r="G1646" s="237"/>
      <c r="H1646" s="239">
        <f t="shared" si="1"/>
        <v>0</v>
      </c>
    </row>
    <row r="1647">
      <c r="A1647" s="151"/>
      <c r="C1647" s="237"/>
      <c r="E1647" s="237"/>
      <c r="F1647" s="237"/>
      <c r="G1647" s="237"/>
      <c r="H1647" s="239">
        <f t="shared" si="1"/>
        <v>0</v>
      </c>
    </row>
    <row r="1648">
      <c r="A1648" s="151"/>
      <c r="C1648" s="237"/>
      <c r="E1648" s="237"/>
      <c r="F1648" s="237"/>
      <c r="G1648" s="237"/>
      <c r="H1648" s="239">
        <f t="shared" si="1"/>
        <v>0</v>
      </c>
    </row>
    <row r="1649">
      <c r="A1649" s="151"/>
      <c r="C1649" s="237"/>
      <c r="E1649" s="237"/>
      <c r="F1649" s="237"/>
      <c r="G1649" s="237"/>
      <c r="H1649" s="239">
        <f t="shared" si="1"/>
        <v>0</v>
      </c>
    </row>
    <row r="1650">
      <c r="A1650" s="151"/>
      <c r="C1650" s="237"/>
      <c r="E1650" s="237"/>
      <c r="F1650" s="237"/>
      <c r="G1650" s="237"/>
      <c r="H1650" s="239">
        <f t="shared" si="1"/>
        <v>0</v>
      </c>
    </row>
    <row r="1651">
      <c r="A1651" s="151"/>
      <c r="C1651" s="237"/>
      <c r="E1651" s="237"/>
      <c r="F1651" s="237"/>
      <c r="G1651" s="237"/>
      <c r="H1651" s="239">
        <f t="shared" si="1"/>
        <v>0</v>
      </c>
    </row>
    <row r="1652">
      <c r="A1652" s="151"/>
      <c r="C1652" s="237"/>
      <c r="E1652" s="237"/>
      <c r="F1652" s="237"/>
      <c r="G1652" s="237"/>
      <c r="H1652" s="239">
        <f t="shared" si="1"/>
        <v>0</v>
      </c>
    </row>
    <row r="1653">
      <c r="A1653" s="151"/>
      <c r="C1653" s="237"/>
      <c r="E1653" s="237"/>
      <c r="F1653" s="237"/>
      <c r="G1653" s="237"/>
      <c r="H1653" s="239">
        <f t="shared" si="1"/>
        <v>0</v>
      </c>
    </row>
    <row r="1654">
      <c r="A1654" s="151"/>
      <c r="C1654" s="237"/>
      <c r="E1654" s="237"/>
      <c r="F1654" s="237"/>
      <c r="G1654" s="237"/>
      <c r="H1654" s="239">
        <f t="shared" si="1"/>
        <v>0</v>
      </c>
    </row>
    <row r="1655">
      <c r="A1655" s="151"/>
      <c r="C1655" s="237"/>
      <c r="E1655" s="237"/>
      <c r="F1655" s="237"/>
      <c r="G1655" s="237"/>
      <c r="H1655" s="239">
        <f t="shared" si="1"/>
        <v>0</v>
      </c>
    </row>
    <row r="1656">
      <c r="A1656" s="151"/>
      <c r="C1656" s="237"/>
      <c r="E1656" s="237"/>
      <c r="F1656" s="237"/>
      <c r="G1656" s="237"/>
      <c r="H1656" s="239">
        <f t="shared" si="1"/>
        <v>0</v>
      </c>
    </row>
    <row r="1657">
      <c r="A1657" s="151"/>
      <c r="C1657" s="237"/>
      <c r="E1657" s="237"/>
      <c r="F1657" s="237"/>
      <c r="G1657" s="237"/>
      <c r="H1657" s="239">
        <f t="shared" si="1"/>
        <v>0</v>
      </c>
    </row>
    <row r="1658">
      <c r="A1658" s="151"/>
      <c r="C1658" s="237"/>
      <c r="E1658" s="237"/>
      <c r="F1658" s="237"/>
      <c r="G1658" s="237"/>
      <c r="H1658" s="239">
        <f t="shared" si="1"/>
        <v>0</v>
      </c>
    </row>
    <row r="1659">
      <c r="A1659" s="151"/>
      <c r="C1659" s="237"/>
      <c r="E1659" s="237"/>
      <c r="F1659" s="237"/>
      <c r="G1659" s="237"/>
      <c r="H1659" s="239">
        <f t="shared" si="1"/>
        <v>0</v>
      </c>
    </row>
    <row r="1660">
      <c r="A1660" s="151"/>
      <c r="C1660" s="237"/>
      <c r="E1660" s="237"/>
      <c r="F1660" s="237"/>
      <c r="G1660" s="237"/>
      <c r="H1660" s="239">
        <f t="shared" si="1"/>
        <v>0</v>
      </c>
    </row>
    <row r="1661">
      <c r="A1661" s="151"/>
      <c r="C1661" s="237"/>
      <c r="E1661" s="237"/>
      <c r="F1661" s="237"/>
      <c r="G1661" s="237"/>
      <c r="H1661" s="239">
        <f t="shared" si="1"/>
        <v>0</v>
      </c>
    </row>
    <row r="1662">
      <c r="A1662" s="151"/>
      <c r="C1662" s="237"/>
      <c r="E1662" s="237"/>
      <c r="F1662" s="237"/>
      <c r="G1662" s="237"/>
      <c r="H1662" s="239">
        <f t="shared" si="1"/>
        <v>0</v>
      </c>
    </row>
    <row r="1663">
      <c r="A1663" s="151"/>
      <c r="C1663" s="237"/>
      <c r="E1663" s="237"/>
      <c r="F1663" s="237"/>
      <c r="G1663" s="237"/>
      <c r="H1663" s="239">
        <f t="shared" si="1"/>
        <v>0</v>
      </c>
    </row>
    <row r="1664">
      <c r="A1664" s="151"/>
      <c r="C1664" s="237"/>
      <c r="E1664" s="237"/>
      <c r="F1664" s="237"/>
      <c r="G1664" s="237"/>
      <c r="H1664" s="239">
        <f t="shared" si="1"/>
        <v>0</v>
      </c>
    </row>
    <row r="1665">
      <c r="A1665" s="151"/>
      <c r="C1665" s="237"/>
      <c r="E1665" s="237"/>
      <c r="F1665" s="237"/>
      <c r="G1665" s="237"/>
      <c r="H1665" s="239">
        <f t="shared" si="1"/>
        <v>0</v>
      </c>
    </row>
    <row r="1666">
      <c r="A1666" s="151"/>
      <c r="C1666" s="237"/>
      <c r="E1666" s="237"/>
      <c r="F1666" s="237"/>
      <c r="G1666" s="237"/>
      <c r="H1666" s="239">
        <f t="shared" si="1"/>
        <v>0</v>
      </c>
    </row>
    <row r="1667">
      <c r="A1667" s="151"/>
      <c r="C1667" s="237"/>
      <c r="E1667" s="237"/>
      <c r="F1667" s="237"/>
      <c r="G1667" s="237"/>
      <c r="H1667" s="239">
        <f t="shared" si="1"/>
        <v>0</v>
      </c>
    </row>
    <row r="1668">
      <c r="A1668" s="151"/>
      <c r="C1668" s="237"/>
      <c r="E1668" s="237"/>
      <c r="F1668" s="237"/>
      <c r="G1668" s="237"/>
      <c r="H1668" s="239">
        <f t="shared" si="1"/>
        <v>0</v>
      </c>
    </row>
    <row r="1669">
      <c r="A1669" s="151"/>
      <c r="C1669" s="237"/>
      <c r="E1669" s="237"/>
      <c r="F1669" s="237"/>
      <c r="G1669" s="237"/>
      <c r="H1669" s="239">
        <f t="shared" si="1"/>
        <v>0</v>
      </c>
    </row>
    <row r="1670">
      <c r="A1670" s="151"/>
      <c r="C1670" s="237"/>
      <c r="E1670" s="237"/>
      <c r="F1670" s="237"/>
      <c r="G1670" s="237"/>
      <c r="H1670" s="239">
        <f t="shared" si="1"/>
        <v>0</v>
      </c>
    </row>
    <row r="1671">
      <c r="A1671" s="151"/>
      <c r="C1671" s="237"/>
      <c r="E1671" s="237"/>
      <c r="F1671" s="237"/>
      <c r="G1671" s="237"/>
      <c r="H1671" s="239">
        <f t="shared" si="1"/>
        <v>0</v>
      </c>
    </row>
    <row r="1672">
      <c r="A1672" s="151"/>
      <c r="C1672" s="237"/>
      <c r="E1672" s="237"/>
      <c r="F1672" s="237"/>
      <c r="G1672" s="237"/>
      <c r="H1672" s="239">
        <f t="shared" si="1"/>
        <v>0</v>
      </c>
    </row>
    <row r="1673">
      <c r="A1673" s="151"/>
      <c r="C1673" s="237"/>
      <c r="E1673" s="237"/>
      <c r="F1673" s="237"/>
      <c r="G1673" s="237"/>
      <c r="H1673" s="239">
        <f t="shared" si="1"/>
        <v>0</v>
      </c>
    </row>
    <row r="1674">
      <c r="A1674" s="151"/>
      <c r="C1674" s="237"/>
      <c r="E1674" s="237"/>
      <c r="F1674" s="237"/>
      <c r="G1674" s="237"/>
      <c r="H1674" s="239">
        <f t="shared" si="1"/>
        <v>0</v>
      </c>
    </row>
    <row r="1675">
      <c r="A1675" s="151"/>
      <c r="C1675" s="237"/>
      <c r="E1675" s="237"/>
      <c r="F1675" s="237"/>
      <c r="G1675" s="237"/>
      <c r="H1675" s="239">
        <f t="shared" si="1"/>
        <v>0</v>
      </c>
    </row>
    <row r="1676">
      <c r="A1676" s="151"/>
      <c r="C1676" s="237"/>
      <c r="E1676" s="237"/>
      <c r="F1676" s="237"/>
      <c r="G1676" s="237"/>
      <c r="H1676" s="239">
        <f t="shared" si="1"/>
        <v>0</v>
      </c>
    </row>
    <row r="1677">
      <c r="A1677" s="151"/>
      <c r="C1677" s="237"/>
      <c r="E1677" s="237"/>
      <c r="F1677" s="237"/>
      <c r="G1677" s="237"/>
      <c r="H1677" s="239">
        <f t="shared" si="1"/>
        <v>0</v>
      </c>
    </row>
    <row r="1678">
      <c r="A1678" s="151"/>
      <c r="C1678" s="237"/>
      <c r="E1678" s="237"/>
      <c r="F1678" s="237"/>
      <c r="G1678" s="237"/>
      <c r="H1678" s="239">
        <f t="shared" si="1"/>
        <v>0</v>
      </c>
    </row>
    <row r="1679">
      <c r="A1679" s="151"/>
      <c r="C1679" s="237"/>
      <c r="E1679" s="237"/>
      <c r="F1679" s="237"/>
      <c r="G1679" s="237"/>
      <c r="H1679" s="239">
        <f t="shared" si="1"/>
        <v>0</v>
      </c>
    </row>
    <row r="1680">
      <c r="A1680" s="151"/>
      <c r="C1680" s="237"/>
      <c r="E1680" s="237"/>
      <c r="F1680" s="237"/>
      <c r="G1680" s="237"/>
      <c r="H1680" s="239">
        <f t="shared" si="1"/>
        <v>0</v>
      </c>
    </row>
    <row r="1681">
      <c r="A1681" s="151"/>
      <c r="C1681" s="237"/>
      <c r="E1681" s="237"/>
      <c r="F1681" s="237"/>
      <c r="G1681" s="237"/>
      <c r="H1681" s="239">
        <f t="shared" si="1"/>
        <v>0</v>
      </c>
    </row>
    <row r="1682">
      <c r="A1682" s="151"/>
      <c r="C1682" s="237"/>
      <c r="E1682" s="237"/>
      <c r="F1682" s="237"/>
      <c r="G1682" s="237"/>
      <c r="H1682" s="239">
        <f t="shared" si="1"/>
        <v>0</v>
      </c>
    </row>
    <row r="1683">
      <c r="A1683" s="151"/>
      <c r="C1683" s="237"/>
      <c r="E1683" s="237"/>
      <c r="F1683" s="237"/>
      <c r="G1683" s="237"/>
      <c r="H1683" s="239">
        <f t="shared" si="1"/>
        <v>0</v>
      </c>
    </row>
    <row r="1684">
      <c r="A1684" s="151"/>
      <c r="C1684" s="237"/>
      <c r="E1684" s="237"/>
      <c r="F1684" s="237"/>
      <c r="G1684" s="237"/>
      <c r="H1684" s="239">
        <f t="shared" si="1"/>
        <v>0</v>
      </c>
    </row>
    <row r="1685">
      <c r="A1685" s="151"/>
      <c r="C1685" s="237"/>
      <c r="E1685" s="237"/>
      <c r="F1685" s="237"/>
      <c r="G1685" s="237"/>
      <c r="H1685" s="239">
        <f t="shared" si="1"/>
        <v>0</v>
      </c>
    </row>
    <row r="1686">
      <c r="A1686" s="151"/>
      <c r="C1686" s="237"/>
      <c r="E1686" s="237"/>
      <c r="F1686" s="237"/>
      <c r="G1686" s="237"/>
      <c r="H1686" s="239">
        <f t="shared" si="1"/>
        <v>0</v>
      </c>
    </row>
    <row r="1687">
      <c r="A1687" s="151"/>
      <c r="C1687" s="237"/>
      <c r="E1687" s="237"/>
      <c r="F1687" s="237"/>
      <c r="G1687" s="237"/>
      <c r="H1687" s="239">
        <f t="shared" si="1"/>
        <v>0</v>
      </c>
    </row>
    <row r="1688">
      <c r="A1688" s="151"/>
      <c r="C1688" s="237"/>
      <c r="E1688" s="237"/>
      <c r="F1688" s="237"/>
      <c r="G1688" s="237"/>
      <c r="H1688" s="239">
        <f t="shared" si="1"/>
        <v>0</v>
      </c>
    </row>
    <row r="1689">
      <c r="A1689" s="151"/>
      <c r="C1689" s="237"/>
      <c r="E1689" s="237"/>
      <c r="F1689" s="237"/>
      <c r="G1689" s="237"/>
      <c r="H1689" s="239">
        <f t="shared" si="1"/>
        <v>0</v>
      </c>
    </row>
    <row r="1690">
      <c r="A1690" s="151"/>
      <c r="C1690" s="237"/>
      <c r="E1690" s="237"/>
      <c r="F1690" s="237"/>
      <c r="G1690" s="237"/>
      <c r="H1690" s="239">
        <f t="shared" si="1"/>
        <v>0</v>
      </c>
    </row>
    <row r="1691">
      <c r="A1691" s="151"/>
      <c r="C1691" s="237"/>
      <c r="E1691" s="237"/>
      <c r="F1691" s="237"/>
      <c r="G1691" s="237"/>
      <c r="H1691" s="239">
        <f t="shared" si="1"/>
        <v>0</v>
      </c>
    </row>
    <row r="1692">
      <c r="A1692" s="151"/>
      <c r="C1692" s="237"/>
      <c r="E1692" s="237"/>
      <c r="F1692" s="237"/>
      <c r="G1692" s="237"/>
      <c r="H1692" s="239">
        <f t="shared" si="1"/>
        <v>0</v>
      </c>
    </row>
    <row r="1693">
      <c r="A1693" s="151"/>
      <c r="C1693" s="237"/>
      <c r="E1693" s="237"/>
      <c r="F1693" s="237"/>
      <c r="G1693" s="237"/>
      <c r="H1693" s="239">
        <f t="shared" si="1"/>
        <v>0</v>
      </c>
    </row>
    <row r="1694">
      <c r="A1694" s="151"/>
      <c r="C1694" s="237"/>
      <c r="E1694" s="237"/>
      <c r="F1694" s="237"/>
      <c r="G1694" s="237"/>
      <c r="H1694" s="239">
        <f t="shared" si="1"/>
        <v>0</v>
      </c>
    </row>
    <row r="1695">
      <c r="A1695" s="151"/>
      <c r="C1695" s="237"/>
      <c r="E1695" s="237"/>
      <c r="F1695" s="237"/>
      <c r="G1695" s="237"/>
      <c r="H1695" s="239">
        <f t="shared" si="1"/>
        <v>0</v>
      </c>
    </row>
    <row r="1696">
      <c r="A1696" s="151"/>
      <c r="C1696" s="237"/>
      <c r="E1696" s="237"/>
      <c r="F1696" s="237"/>
      <c r="G1696" s="237"/>
      <c r="H1696" s="239">
        <f t="shared" si="1"/>
        <v>0</v>
      </c>
    </row>
    <row r="1697">
      <c r="A1697" s="151"/>
      <c r="C1697" s="237"/>
      <c r="E1697" s="237"/>
      <c r="F1697" s="237"/>
      <c r="G1697" s="237"/>
      <c r="H1697" s="239">
        <f t="shared" si="1"/>
        <v>0</v>
      </c>
    </row>
    <row r="1698">
      <c r="A1698" s="151"/>
      <c r="C1698" s="237"/>
      <c r="E1698" s="237"/>
      <c r="F1698" s="237"/>
      <c r="G1698" s="237"/>
      <c r="H1698" s="239">
        <f t="shared" si="1"/>
        <v>0</v>
      </c>
    </row>
    <row r="1699">
      <c r="A1699" s="151"/>
      <c r="C1699" s="237"/>
      <c r="E1699" s="237"/>
      <c r="F1699" s="237"/>
      <c r="G1699" s="237"/>
      <c r="H1699" s="239">
        <f t="shared" si="1"/>
        <v>0</v>
      </c>
    </row>
    <row r="1700">
      <c r="A1700" s="151"/>
      <c r="C1700" s="237"/>
      <c r="E1700" s="237"/>
      <c r="F1700" s="237"/>
      <c r="G1700" s="237"/>
      <c r="H1700" s="239">
        <f t="shared" si="1"/>
        <v>0</v>
      </c>
    </row>
    <row r="1701">
      <c r="A1701" s="151"/>
      <c r="C1701" s="237"/>
      <c r="E1701" s="237"/>
      <c r="F1701" s="237"/>
      <c r="G1701" s="237"/>
      <c r="H1701" s="239">
        <f t="shared" si="1"/>
        <v>0</v>
      </c>
    </row>
    <row r="1702">
      <c r="A1702" s="151"/>
      <c r="C1702" s="237"/>
      <c r="E1702" s="237"/>
      <c r="F1702" s="237"/>
      <c r="G1702" s="237"/>
      <c r="H1702" s="239">
        <f t="shared" si="1"/>
        <v>0</v>
      </c>
    </row>
    <row r="1703">
      <c r="A1703" s="151"/>
      <c r="C1703" s="237"/>
      <c r="E1703" s="237"/>
      <c r="F1703" s="237"/>
      <c r="G1703" s="237"/>
      <c r="H1703" s="239">
        <f t="shared" si="1"/>
        <v>0</v>
      </c>
    </row>
    <row r="1704">
      <c r="A1704" s="151"/>
      <c r="C1704" s="237"/>
      <c r="E1704" s="237"/>
      <c r="F1704" s="237"/>
      <c r="G1704" s="237"/>
      <c r="H1704" s="239">
        <f t="shared" si="1"/>
        <v>0</v>
      </c>
    </row>
    <row r="1705">
      <c r="A1705" s="151"/>
      <c r="C1705" s="237"/>
      <c r="E1705" s="237"/>
      <c r="F1705" s="237"/>
      <c r="G1705" s="237"/>
      <c r="H1705" s="239">
        <f t="shared" si="1"/>
        <v>0</v>
      </c>
    </row>
    <row r="1706">
      <c r="A1706" s="151"/>
      <c r="C1706" s="237"/>
      <c r="E1706" s="237"/>
      <c r="F1706" s="237"/>
      <c r="G1706" s="237"/>
      <c r="H1706" s="239">
        <f t="shared" si="1"/>
        <v>0</v>
      </c>
    </row>
    <row r="1707">
      <c r="A1707" s="151"/>
      <c r="C1707" s="237"/>
      <c r="E1707" s="237"/>
      <c r="F1707" s="237"/>
      <c r="G1707" s="237"/>
      <c r="H1707" s="239">
        <f t="shared" si="1"/>
        <v>0</v>
      </c>
    </row>
    <row r="1708">
      <c r="A1708" s="151"/>
      <c r="C1708" s="237"/>
      <c r="E1708" s="237"/>
      <c r="F1708" s="237"/>
      <c r="G1708" s="237"/>
      <c r="H1708" s="239">
        <f t="shared" si="1"/>
        <v>0</v>
      </c>
    </row>
    <row r="1709">
      <c r="A1709" s="151"/>
      <c r="C1709" s="237"/>
      <c r="E1709" s="237"/>
      <c r="F1709" s="237"/>
      <c r="G1709" s="237"/>
      <c r="H1709" s="239">
        <f t="shared" si="1"/>
        <v>0</v>
      </c>
    </row>
    <row r="1710">
      <c r="A1710" s="151"/>
      <c r="C1710" s="237"/>
      <c r="E1710" s="237"/>
      <c r="F1710" s="237"/>
      <c r="G1710" s="237"/>
      <c r="H1710" s="239">
        <f t="shared" si="1"/>
        <v>0</v>
      </c>
    </row>
    <row r="1711">
      <c r="A1711" s="151"/>
      <c r="C1711" s="237"/>
      <c r="E1711" s="237"/>
      <c r="F1711" s="237"/>
      <c r="G1711" s="237"/>
      <c r="H1711" s="239">
        <f t="shared" si="1"/>
        <v>0</v>
      </c>
    </row>
    <row r="1712">
      <c r="A1712" s="151"/>
      <c r="C1712" s="237"/>
      <c r="E1712" s="237"/>
      <c r="F1712" s="237"/>
      <c r="G1712" s="237"/>
      <c r="H1712" s="239">
        <f t="shared" si="1"/>
        <v>0</v>
      </c>
    </row>
    <row r="1713">
      <c r="A1713" s="151"/>
      <c r="C1713" s="237"/>
      <c r="E1713" s="237"/>
      <c r="F1713" s="237"/>
      <c r="G1713" s="237"/>
      <c r="H1713" s="239">
        <f t="shared" si="1"/>
        <v>0</v>
      </c>
    </row>
    <row r="1714">
      <c r="A1714" s="151"/>
      <c r="C1714" s="237"/>
      <c r="E1714" s="237"/>
      <c r="F1714" s="237"/>
      <c r="G1714" s="237"/>
      <c r="H1714" s="239">
        <f t="shared" si="1"/>
        <v>0</v>
      </c>
    </row>
    <row r="1715">
      <c r="A1715" s="151"/>
      <c r="C1715" s="237"/>
      <c r="E1715" s="237"/>
      <c r="F1715" s="237"/>
      <c r="G1715" s="237"/>
      <c r="H1715" s="239">
        <f t="shared" si="1"/>
        <v>0</v>
      </c>
    </row>
    <row r="1716">
      <c r="A1716" s="151"/>
      <c r="C1716" s="237"/>
      <c r="E1716" s="237"/>
      <c r="F1716" s="237"/>
      <c r="G1716" s="237"/>
      <c r="H1716" s="239">
        <f t="shared" si="1"/>
        <v>0</v>
      </c>
    </row>
    <row r="1717">
      <c r="A1717" s="151"/>
      <c r="C1717" s="237"/>
      <c r="E1717" s="237"/>
      <c r="F1717" s="237"/>
      <c r="G1717" s="237"/>
      <c r="H1717" s="239">
        <f t="shared" si="1"/>
        <v>0</v>
      </c>
    </row>
    <row r="1718">
      <c r="A1718" s="151"/>
      <c r="C1718" s="237"/>
      <c r="E1718" s="237"/>
      <c r="F1718" s="237"/>
      <c r="G1718" s="237"/>
      <c r="H1718" s="239">
        <f t="shared" si="1"/>
        <v>0</v>
      </c>
    </row>
    <row r="1719">
      <c r="A1719" s="151"/>
      <c r="C1719" s="237"/>
      <c r="E1719" s="237"/>
      <c r="F1719" s="237"/>
      <c r="G1719" s="237"/>
      <c r="H1719" s="239">
        <f t="shared" si="1"/>
        <v>0</v>
      </c>
    </row>
    <row r="1720">
      <c r="A1720" s="151"/>
      <c r="C1720" s="237"/>
      <c r="E1720" s="237"/>
      <c r="F1720" s="237"/>
      <c r="G1720" s="237"/>
      <c r="H1720" s="239">
        <f t="shared" si="1"/>
        <v>0</v>
      </c>
    </row>
    <row r="1721">
      <c r="A1721" s="151"/>
      <c r="C1721" s="237"/>
      <c r="E1721" s="237"/>
      <c r="F1721" s="237"/>
      <c r="G1721" s="237"/>
      <c r="H1721" s="239">
        <f t="shared" si="1"/>
        <v>0</v>
      </c>
    </row>
    <row r="1722">
      <c r="A1722" s="151"/>
      <c r="C1722" s="237"/>
      <c r="E1722" s="237"/>
      <c r="F1722" s="237"/>
      <c r="G1722" s="237"/>
      <c r="H1722" s="239">
        <f t="shared" si="1"/>
        <v>0</v>
      </c>
    </row>
    <row r="1723">
      <c r="A1723" s="151"/>
      <c r="C1723" s="237"/>
      <c r="E1723" s="237"/>
      <c r="F1723" s="237"/>
      <c r="G1723" s="237"/>
      <c r="H1723" s="239">
        <f t="shared" si="1"/>
        <v>0</v>
      </c>
    </row>
    <row r="1724">
      <c r="A1724" s="151"/>
      <c r="C1724" s="237"/>
      <c r="E1724" s="237"/>
      <c r="F1724" s="237"/>
      <c r="G1724" s="237"/>
      <c r="H1724" s="239">
        <f t="shared" si="1"/>
        <v>0</v>
      </c>
    </row>
    <row r="1725">
      <c r="A1725" s="151"/>
      <c r="C1725" s="237"/>
      <c r="E1725" s="237"/>
      <c r="F1725" s="237"/>
      <c r="G1725" s="237"/>
      <c r="H1725" s="239">
        <f t="shared" si="1"/>
        <v>0</v>
      </c>
    </row>
    <row r="1726">
      <c r="A1726" s="151"/>
      <c r="C1726" s="237"/>
      <c r="E1726" s="237"/>
      <c r="F1726" s="237"/>
      <c r="G1726" s="237"/>
      <c r="H1726" s="239">
        <f t="shared" si="1"/>
        <v>0</v>
      </c>
    </row>
    <row r="1727">
      <c r="A1727" s="151"/>
      <c r="C1727" s="237"/>
      <c r="E1727" s="237"/>
      <c r="F1727" s="237"/>
      <c r="G1727" s="237"/>
      <c r="H1727" s="239">
        <f t="shared" si="1"/>
        <v>0</v>
      </c>
    </row>
    <row r="1728">
      <c r="A1728" s="151"/>
      <c r="C1728" s="237"/>
      <c r="E1728" s="237"/>
      <c r="F1728" s="237"/>
      <c r="G1728" s="237"/>
      <c r="H1728" s="239">
        <f t="shared" si="1"/>
        <v>0</v>
      </c>
    </row>
    <row r="1729">
      <c r="A1729" s="151"/>
      <c r="C1729" s="237"/>
      <c r="E1729" s="237"/>
      <c r="F1729" s="237"/>
      <c r="G1729" s="237"/>
      <c r="H1729" s="239">
        <f t="shared" si="1"/>
        <v>0</v>
      </c>
    </row>
    <row r="1730">
      <c r="A1730" s="151"/>
      <c r="C1730" s="237"/>
      <c r="E1730" s="237"/>
      <c r="F1730" s="237"/>
      <c r="G1730" s="237"/>
      <c r="H1730" s="239">
        <f t="shared" si="1"/>
        <v>0</v>
      </c>
    </row>
    <row r="1731">
      <c r="A1731" s="151"/>
      <c r="C1731" s="237"/>
      <c r="E1731" s="237"/>
      <c r="F1731" s="237"/>
      <c r="G1731" s="237"/>
      <c r="H1731" s="239">
        <f t="shared" si="1"/>
        <v>0</v>
      </c>
    </row>
    <row r="1732">
      <c r="A1732" s="151"/>
      <c r="C1732" s="237"/>
      <c r="E1732" s="237"/>
      <c r="F1732" s="237"/>
      <c r="G1732" s="237"/>
      <c r="H1732" s="239">
        <f t="shared" si="1"/>
        <v>0</v>
      </c>
    </row>
    <row r="1733">
      <c r="A1733" s="151"/>
      <c r="C1733" s="237"/>
      <c r="E1733" s="237"/>
      <c r="F1733" s="237"/>
      <c r="G1733" s="237"/>
      <c r="H1733" s="239">
        <f t="shared" si="1"/>
        <v>0</v>
      </c>
    </row>
    <row r="1734">
      <c r="A1734" s="151"/>
      <c r="C1734" s="237"/>
      <c r="E1734" s="237"/>
      <c r="F1734" s="237"/>
      <c r="G1734" s="237"/>
      <c r="H1734" s="239">
        <f t="shared" si="1"/>
        <v>0</v>
      </c>
    </row>
    <row r="1735">
      <c r="A1735" s="151"/>
      <c r="C1735" s="237"/>
      <c r="E1735" s="237"/>
      <c r="F1735" s="237"/>
      <c r="G1735" s="237"/>
      <c r="H1735" s="239">
        <f t="shared" si="1"/>
        <v>0</v>
      </c>
    </row>
    <row r="1736">
      <c r="A1736" s="151"/>
      <c r="C1736" s="237"/>
      <c r="E1736" s="237"/>
      <c r="F1736" s="237"/>
      <c r="G1736" s="237"/>
      <c r="H1736" s="239">
        <f t="shared" si="1"/>
        <v>0</v>
      </c>
    </row>
    <row r="1737">
      <c r="A1737" s="151"/>
      <c r="C1737" s="237"/>
      <c r="E1737" s="237"/>
      <c r="F1737" s="237"/>
      <c r="G1737" s="237"/>
      <c r="H1737" s="239">
        <f t="shared" si="1"/>
        <v>0</v>
      </c>
    </row>
    <row r="1738">
      <c r="A1738" s="151"/>
      <c r="C1738" s="237"/>
      <c r="E1738" s="237"/>
      <c r="F1738" s="237"/>
      <c r="G1738" s="237"/>
      <c r="H1738" s="239">
        <f t="shared" si="1"/>
        <v>0</v>
      </c>
    </row>
    <row r="1739">
      <c r="A1739" s="151"/>
      <c r="C1739" s="237"/>
      <c r="E1739" s="237"/>
      <c r="F1739" s="237"/>
      <c r="G1739" s="237"/>
      <c r="H1739" s="239">
        <f t="shared" si="1"/>
        <v>0</v>
      </c>
    </row>
    <row r="1740">
      <c r="A1740" s="151"/>
      <c r="C1740" s="237"/>
      <c r="E1740" s="237"/>
      <c r="F1740" s="237"/>
      <c r="G1740" s="237"/>
      <c r="H1740" s="239">
        <f t="shared" si="1"/>
        <v>0</v>
      </c>
    </row>
    <row r="1741">
      <c r="A1741" s="151"/>
      <c r="C1741" s="237"/>
      <c r="E1741" s="237"/>
      <c r="F1741" s="237"/>
      <c r="G1741" s="237"/>
      <c r="H1741" s="239">
        <f t="shared" si="1"/>
        <v>0</v>
      </c>
    </row>
    <row r="1742">
      <c r="A1742" s="151"/>
      <c r="C1742" s="237"/>
      <c r="E1742" s="237"/>
      <c r="F1742" s="237"/>
      <c r="G1742" s="237"/>
      <c r="H1742" s="239">
        <f t="shared" si="1"/>
        <v>0</v>
      </c>
    </row>
    <row r="1743">
      <c r="A1743" s="151"/>
      <c r="C1743" s="237"/>
      <c r="E1743" s="237"/>
      <c r="F1743" s="237"/>
      <c r="G1743" s="237"/>
      <c r="H1743" s="239">
        <f t="shared" si="1"/>
        <v>0</v>
      </c>
    </row>
    <row r="1744">
      <c r="A1744" s="151"/>
      <c r="C1744" s="237"/>
      <c r="E1744" s="237"/>
      <c r="F1744" s="237"/>
      <c r="G1744" s="237"/>
      <c r="H1744" s="239">
        <f t="shared" si="1"/>
        <v>0</v>
      </c>
    </row>
    <row r="1745">
      <c r="A1745" s="151"/>
      <c r="C1745" s="237"/>
      <c r="E1745" s="237"/>
      <c r="F1745" s="237"/>
      <c r="G1745" s="237"/>
      <c r="H1745" s="239">
        <f t="shared" si="1"/>
        <v>0</v>
      </c>
    </row>
    <row r="1746">
      <c r="A1746" s="151"/>
      <c r="C1746" s="237"/>
      <c r="E1746" s="237"/>
      <c r="F1746" s="237"/>
      <c r="G1746" s="237"/>
      <c r="H1746" s="239">
        <f t="shared" si="1"/>
        <v>0</v>
      </c>
    </row>
    <row r="1747">
      <c r="A1747" s="151"/>
      <c r="C1747" s="237"/>
      <c r="E1747" s="237"/>
      <c r="F1747" s="237"/>
      <c r="G1747" s="237"/>
      <c r="H1747" s="239">
        <f t="shared" si="1"/>
        <v>0</v>
      </c>
    </row>
    <row r="1748">
      <c r="A1748" s="151"/>
      <c r="C1748" s="237"/>
      <c r="E1748" s="237"/>
      <c r="F1748" s="237"/>
      <c r="G1748" s="237"/>
      <c r="H1748" s="239">
        <f t="shared" si="1"/>
        <v>0</v>
      </c>
    </row>
    <row r="1749">
      <c r="A1749" s="151"/>
      <c r="C1749" s="237"/>
      <c r="E1749" s="237"/>
      <c r="F1749" s="237"/>
      <c r="G1749" s="237"/>
      <c r="H1749" s="239">
        <f t="shared" si="1"/>
        <v>0</v>
      </c>
    </row>
    <row r="1750">
      <c r="A1750" s="151"/>
      <c r="C1750" s="237"/>
      <c r="E1750" s="237"/>
      <c r="F1750" s="237"/>
      <c r="G1750" s="237"/>
      <c r="H1750" s="239">
        <f t="shared" si="1"/>
        <v>0</v>
      </c>
    </row>
    <row r="1751">
      <c r="A1751" s="151"/>
      <c r="C1751" s="237"/>
      <c r="E1751" s="237"/>
      <c r="F1751" s="237"/>
      <c r="G1751" s="237"/>
      <c r="H1751" s="239">
        <f t="shared" si="1"/>
        <v>0</v>
      </c>
    </row>
    <row r="1752">
      <c r="A1752" s="151"/>
      <c r="C1752" s="237"/>
      <c r="E1752" s="237"/>
      <c r="F1752" s="237"/>
      <c r="G1752" s="237"/>
      <c r="H1752" s="239">
        <f t="shared" si="1"/>
        <v>0</v>
      </c>
    </row>
    <row r="1753">
      <c r="A1753" s="151"/>
      <c r="C1753" s="237"/>
      <c r="E1753" s="237"/>
      <c r="F1753" s="237"/>
      <c r="G1753" s="237"/>
      <c r="H1753" s="239">
        <f t="shared" si="1"/>
        <v>0</v>
      </c>
    </row>
    <row r="1754">
      <c r="A1754" s="151"/>
      <c r="C1754" s="237"/>
      <c r="E1754" s="237"/>
      <c r="F1754" s="237"/>
      <c r="G1754" s="237"/>
      <c r="H1754" s="239">
        <f t="shared" si="1"/>
        <v>0</v>
      </c>
    </row>
    <row r="1755">
      <c r="A1755" s="151"/>
      <c r="C1755" s="237"/>
      <c r="E1755" s="237"/>
      <c r="F1755" s="237"/>
      <c r="G1755" s="237"/>
      <c r="H1755" s="239">
        <f t="shared" si="1"/>
        <v>0</v>
      </c>
    </row>
    <row r="1756">
      <c r="A1756" s="151"/>
      <c r="C1756" s="237"/>
      <c r="E1756" s="237"/>
      <c r="F1756" s="237"/>
      <c r="G1756" s="237"/>
      <c r="H1756" s="239">
        <f t="shared" si="1"/>
        <v>0</v>
      </c>
    </row>
    <row r="1757">
      <c r="A1757" s="151"/>
      <c r="C1757" s="237"/>
      <c r="E1757" s="237"/>
      <c r="F1757" s="237"/>
      <c r="G1757" s="237"/>
      <c r="H1757" s="239">
        <f t="shared" si="1"/>
        <v>0</v>
      </c>
    </row>
    <row r="1758">
      <c r="A1758" s="151"/>
      <c r="C1758" s="237"/>
      <c r="E1758" s="237"/>
      <c r="F1758" s="237"/>
      <c r="G1758" s="237"/>
      <c r="H1758" s="239">
        <f t="shared" si="1"/>
        <v>0</v>
      </c>
    </row>
    <row r="1759">
      <c r="A1759" s="151"/>
      <c r="C1759" s="237"/>
      <c r="E1759" s="237"/>
      <c r="F1759" s="237"/>
      <c r="G1759" s="237"/>
      <c r="H1759" s="239">
        <f t="shared" si="1"/>
        <v>0</v>
      </c>
    </row>
    <row r="1760">
      <c r="A1760" s="151"/>
      <c r="C1760" s="237"/>
      <c r="E1760" s="237"/>
      <c r="F1760" s="237"/>
      <c r="G1760" s="237"/>
      <c r="H1760" s="239">
        <f t="shared" si="1"/>
        <v>0</v>
      </c>
    </row>
    <row r="1761">
      <c r="A1761" s="151"/>
      <c r="C1761" s="237"/>
      <c r="E1761" s="237"/>
      <c r="F1761" s="237"/>
      <c r="G1761" s="237"/>
      <c r="H1761" s="239">
        <f t="shared" si="1"/>
        <v>0</v>
      </c>
    </row>
    <row r="1762">
      <c r="A1762" s="151"/>
      <c r="C1762" s="237"/>
      <c r="E1762" s="237"/>
      <c r="F1762" s="237"/>
      <c r="G1762" s="237"/>
      <c r="H1762" s="239">
        <f t="shared" si="1"/>
        <v>0</v>
      </c>
    </row>
    <row r="1763">
      <c r="A1763" s="151"/>
      <c r="C1763" s="237"/>
      <c r="E1763" s="237"/>
      <c r="F1763" s="237"/>
      <c r="G1763" s="237"/>
      <c r="H1763" s="239">
        <f t="shared" si="1"/>
        <v>0</v>
      </c>
    </row>
    <row r="1764">
      <c r="A1764" s="151"/>
      <c r="C1764" s="237"/>
      <c r="E1764" s="237"/>
      <c r="F1764" s="237"/>
      <c r="G1764" s="237"/>
      <c r="H1764" s="239">
        <f t="shared" si="1"/>
        <v>0</v>
      </c>
    </row>
    <row r="1765">
      <c r="A1765" s="151"/>
      <c r="C1765" s="237"/>
      <c r="E1765" s="237"/>
      <c r="F1765" s="237"/>
      <c r="G1765" s="237"/>
      <c r="H1765" s="239">
        <f t="shared" si="1"/>
        <v>0</v>
      </c>
    </row>
    <row r="1766">
      <c r="A1766" s="151"/>
      <c r="C1766" s="237"/>
      <c r="E1766" s="237"/>
      <c r="F1766" s="237"/>
      <c r="G1766" s="237"/>
      <c r="H1766" s="239">
        <f t="shared" si="1"/>
        <v>0</v>
      </c>
    </row>
    <row r="1767">
      <c r="A1767" s="151"/>
      <c r="C1767" s="237"/>
      <c r="E1767" s="237"/>
      <c r="F1767" s="237"/>
      <c r="G1767" s="237"/>
      <c r="H1767" s="239">
        <f t="shared" si="1"/>
        <v>0</v>
      </c>
    </row>
    <row r="1768">
      <c r="A1768" s="151"/>
      <c r="C1768" s="237"/>
      <c r="E1768" s="237"/>
      <c r="F1768" s="237"/>
      <c r="G1768" s="237"/>
      <c r="H1768" s="239">
        <f t="shared" si="1"/>
        <v>0</v>
      </c>
    </row>
    <row r="1769">
      <c r="A1769" s="151"/>
      <c r="C1769" s="237"/>
      <c r="E1769" s="237"/>
      <c r="F1769" s="237"/>
      <c r="G1769" s="237"/>
      <c r="H1769" s="239">
        <f t="shared" si="1"/>
        <v>0</v>
      </c>
    </row>
    <row r="1770">
      <c r="A1770" s="151"/>
      <c r="C1770" s="237"/>
      <c r="E1770" s="237"/>
      <c r="F1770" s="237"/>
      <c r="G1770" s="237"/>
      <c r="H1770" s="239">
        <f t="shared" si="1"/>
        <v>0</v>
      </c>
    </row>
    <row r="1771">
      <c r="A1771" s="151"/>
      <c r="C1771" s="237"/>
      <c r="E1771" s="237"/>
      <c r="F1771" s="237"/>
      <c r="G1771" s="237"/>
      <c r="H1771" s="239">
        <f t="shared" si="1"/>
        <v>0</v>
      </c>
    </row>
    <row r="1772">
      <c r="A1772" s="151"/>
      <c r="C1772" s="237"/>
      <c r="E1772" s="237"/>
      <c r="F1772" s="237"/>
      <c r="G1772" s="237"/>
      <c r="H1772" s="239">
        <f t="shared" si="1"/>
        <v>0</v>
      </c>
    </row>
    <row r="1773">
      <c r="A1773" s="151"/>
      <c r="C1773" s="237"/>
      <c r="E1773" s="237"/>
      <c r="F1773" s="237"/>
      <c r="G1773" s="237"/>
      <c r="H1773" s="239">
        <f t="shared" si="1"/>
        <v>0</v>
      </c>
    </row>
    <row r="1774">
      <c r="A1774" s="151"/>
      <c r="C1774" s="237"/>
      <c r="E1774" s="237"/>
      <c r="F1774" s="237"/>
      <c r="G1774" s="237"/>
      <c r="H1774" s="239">
        <f t="shared" si="1"/>
        <v>0</v>
      </c>
    </row>
    <row r="1775">
      <c r="A1775" s="151"/>
      <c r="C1775" s="237"/>
      <c r="E1775" s="237"/>
      <c r="F1775" s="237"/>
      <c r="G1775" s="237"/>
      <c r="H1775" s="239">
        <f t="shared" si="1"/>
        <v>0</v>
      </c>
    </row>
    <row r="1776">
      <c r="A1776" s="151"/>
      <c r="C1776" s="237"/>
      <c r="E1776" s="237"/>
      <c r="F1776" s="237"/>
      <c r="G1776" s="237"/>
      <c r="H1776" s="239">
        <f t="shared" si="1"/>
        <v>0</v>
      </c>
    </row>
    <row r="1777">
      <c r="A1777" s="151"/>
      <c r="C1777" s="237"/>
      <c r="E1777" s="237"/>
      <c r="F1777" s="237"/>
      <c r="G1777" s="237"/>
      <c r="H1777" s="239">
        <f t="shared" si="1"/>
        <v>0</v>
      </c>
    </row>
    <row r="1778">
      <c r="A1778" s="151"/>
      <c r="C1778" s="237"/>
      <c r="E1778" s="237"/>
      <c r="F1778" s="237"/>
      <c r="G1778" s="237"/>
      <c r="H1778" s="239">
        <f t="shared" si="1"/>
        <v>0</v>
      </c>
    </row>
    <row r="1779">
      <c r="A1779" s="151"/>
      <c r="C1779" s="237"/>
      <c r="E1779" s="237"/>
      <c r="F1779" s="237"/>
      <c r="G1779" s="237"/>
      <c r="H1779" s="239">
        <f t="shared" si="1"/>
        <v>0</v>
      </c>
    </row>
    <row r="1780">
      <c r="A1780" s="151"/>
      <c r="C1780" s="237"/>
      <c r="E1780" s="237"/>
      <c r="F1780" s="237"/>
      <c r="G1780" s="237"/>
      <c r="H1780" s="239">
        <f t="shared" si="1"/>
        <v>0</v>
      </c>
    </row>
    <row r="1781">
      <c r="A1781" s="151"/>
      <c r="C1781" s="237"/>
      <c r="E1781" s="237"/>
      <c r="F1781" s="237"/>
      <c r="G1781" s="237"/>
      <c r="H1781" s="239">
        <f t="shared" si="1"/>
        <v>0</v>
      </c>
    </row>
    <row r="1782">
      <c r="A1782" s="151"/>
      <c r="C1782" s="237"/>
      <c r="E1782" s="237"/>
      <c r="F1782" s="237"/>
      <c r="G1782" s="237"/>
      <c r="H1782" s="239">
        <f t="shared" si="1"/>
        <v>0</v>
      </c>
    </row>
    <row r="1783">
      <c r="A1783" s="151"/>
      <c r="C1783" s="237"/>
      <c r="E1783" s="237"/>
      <c r="F1783" s="237"/>
      <c r="G1783" s="237"/>
      <c r="H1783" s="239">
        <f t="shared" si="1"/>
        <v>0</v>
      </c>
    </row>
    <row r="1784">
      <c r="A1784" s="151"/>
      <c r="C1784" s="237"/>
      <c r="E1784" s="237"/>
      <c r="F1784" s="237"/>
      <c r="G1784" s="237"/>
      <c r="H1784" s="239">
        <f t="shared" si="1"/>
        <v>0</v>
      </c>
    </row>
    <row r="1785">
      <c r="A1785" s="151"/>
      <c r="C1785" s="237"/>
      <c r="E1785" s="237"/>
      <c r="F1785" s="237"/>
      <c r="G1785" s="237"/>
      <c r="H1785" s="239">
        <f t="shared" si="1"/>
        <v>0</v>
      </c>
    </row>
    <row r="1786">
      <c r="A1786" s="151"/>
      <c r="C1786" s="237"/>
      <c r="E1786" s="237"/>
      <c r="F1786" s="237"/>
      <c r="G1786" s="237"/>
      <c r="H1786" s="239">
        <f t="shared" si="1"/>
        <v>0</v>
      </c>
    </row>
    <row r="1787">
      <c r="A1787" s="151"/>
      <c r="C1787" s="237"/>
      <c r="E1787" s="237"/>
      <c r="F1787" s="237"/>
      <c r="G1787" s="237"/>
      <c r="H1787" s="239">
        <f t="shared" si="1"/>
        <v>0</v>
      </c>
    </row>
    <row r="1788">
      <c r="A1788" s="151"/>
      <c r="C1788" s="237"/>
      <c r="E1788" s="237"/>
      <c r="F1788" s="237"/>
      <c r="G1788" s="237"/>
      <c r="H1788" s="239">
        <f t="shared" si="1"/>
        <v>0</v>
      </c>
    </row>
    <row r="1789">
      <c r="A1789" s="151"/>
      <c r="C1789" s="237"/>
      <c r="E1789" s="237"/>
      <c r="F1789" s="237"/>
      <c r="G1789" s="237"/>
      <c r="H1789" s="239">
        <f t="shared" si="1"/>
        <v>0</v>
      </c>
    </row>
    <row r="1790">
      <c r="A1790" s="151"/>
      <c r="C1790" s="237"/>
      <c r="E1790" s="237"/>
      <c r="F1790" s="237"/>
      <c r="G1790" s="237"/>
      <c r="H1790" s="239">
        <f t="shared" si="1"/>
        <v>0</v>
      </c>
    </row>
    <row r="1791">
      <c r="A1791" s="151"/>
      <c r="C1791" s="237"/>
      <c r="E1791" s="237"/>
      <c r="F1791" s="237"/>
      <c r="G1791" s="237"/>
      <c r="H1791" s="239">
        <f t="shared" si="1"/>
        <v>0</v>
      </c>
    </row>
    <row r="1792">
      <c r="A1792" s="151"/>
      <c r="C1792" s="237"/>
      <c r="E1792" s="237"/>
      <c r="F1792" s="237"/>
      <c r="G1792" s="237"/>
      <c r="H1792" s="239">
        <f t="shared" si="1"/>
        <v>0</v>
      </c>
    </row>
    <row r="1793">
      <c r="A1793" s="151"/>
      <c r="C1793" s="237"/>
      <c r="E1793" s="237"/>
      <c r="F1793" s="237"/>
      <c r="G1793" s="237"/>
      <c r="H1793" s="239">
        <f t="shared" si="1"/>
        <v>0</v>
      </c>
    </row>
    <row r="1794">
      <c r="A1794" s="151"/>
      <c r="C1794" s="237"/>
      <c r="E1794" s="237"/>
      <c r="F1794" s="237"/>
      <c r="G1794" s="237"/>
      <c r="H1794" s="239">
        <f t="shared" si="1"/>
        <v>0</v>
      </c>
    </row>
    <row r="1795">
      <c r="A1795" s="151"/>
      <c r="C1795" s="237"/>
      <c r="E1795" s="237"/>
      <c r="F1795" s="237"/>
      <c r="G1795" s="237"/>
      <c r="H1795" s="239">
        <f t="shared" si="1"/>
        <v>0</v>
      </c>
    </row>
    <row r="1796">
      <c r="A1796" s="151"/>
      <c r="C1796" s="237"/>
      <c r="E1796" s="237"/>
      <c r="F1796" s="237"/>
      <c r="G1796" s="237"/>
      <c r="H1796" s="239">
        <f t="shared" si="1"/>
        <v>0</v>
      </c>
    </row>
    <row r="1797">
      <c r="A1797" s="151"/>
      <c r="C1797" s="237"/>
      <c r="E1797" s="237"/>
      <c r="F1797" s="237"/>
      <c r="G1797" s="237"/>
      <c r="H1797" s="239">
        <f t="shared" si="1"/>
        <v>0</v>
      </c>
    </row>
    <row r="1798">
      <c r="A1798" s="151"/>
      <c r="C1798" s="237"/>
      <c r="E1798" s="237"/>
      <c r="F1798" s="237"/>
      <c r="G1798" s="237"/>
      <c r="H1798" s="239">
        <f t="shared" si="1"/>
        <v>0</v>
      </c>
    </row>
    <row r="1799">
      <c r="A1799" s="151"/>
      <c r="C1799" s="237"/>
      <c r="E1799" s="237"/>
      <c r="F1799" s="237"/>
      <c r="G1799" s="237"/>
      <c r="H1799" s="239">
        <f t="shared" si="1"/>
        <v>0</v>
      </c>
    </row>
    <row r="1800">
      <c r="A1800" s="151"/>
      <c r="C1800" s="237"/>
      <c r="E1800" s="237"/>
      <c r="F1800" s="237"/>
      <c r="G1800" s="237"/>
      <c r="H1800" s="239">
        <f t="shared" si="1"/>
        <v>0</v>
      </c>
    </row>
    <row r="1801">
      <c r="A1801" s="151"/>
      <c r="C1801" s="237"/>
      <c r="E1801" s="237"/>
      <c r="F1801" s="237"/>
      <c r="G1801" s="237"/>
      <c r="H1801" s="239">
        <f t="shared" si="1"/>
        <v>0</v>
      </c>
    </row>
    <row r="1802">
      <c r="A1802" s="151"/>
      <c r="C1802" s="237"/>
      <c r="E1802" s="237"/>
      <c r="F1802" s="237"/>
      <c r="G1802" s="237"/>
      <c r="H1802" s="239">
        <f t="shared" si="1"/>
        <v>0</v>
      </c>
    </row>
    <row r="1803">
      <c r="A1803" s="151"/>
      <c r="C1803" s="237"/>
      <c r="E1803" s="237"/>
      <c r="F1803" s="237"/>
      <c r="G1803" s="237"/>
      <c r="H1803" s="239">
        <f t="shared" si="1"/>
        <v>0</v>
      </c>
    </row>
    <row r="1804">
      <c r="A1804" s="151"/>
      <c r="C1804" s="237"/>
      <c r="E1804" s="237"/>
      <c r="F1804" s="237"/>
      <c r="G1804" s="237"/>
      <c r="H1804" s="239">
        <f t="shared" si="1"/>
        <v>0</v>
      </c>
    </row>
    <row r="1805">
      <c r="A1805" s="151"/>
      <c r="C1805" s="237"/>
      <c r="E1805" s="237"/>
      <c r="F1805" s="237"/>
      <c r="G1805" s="237"/>
      <c r="H1805" s="239">
        <f t="shared" si="1"/>
        <v>0</v>
      </c>
    </row>
    <row r="1806">
      <c r="A1806" s="151"/>
      <c r="C1806" s="237"/>
      <c r="E1806" s="237"/>
      <c r="F1806" s="237"/>
      <c r="G1806" s="237"/>
      <c r="H1806" s="239">
        <f t="shared" si="1"/>
        <v>0</v>
      </c>
    </row>
    <row r="1807">
      <c r="A1807" s="151"/>
      <c r="C1807" s="237"/>
      <c r="E1807" s="237"/>
      <c r="F1807" s="237"/>
      <c r="G1807" s="237"/>
      <c r="H1807" s="239">
        <f t="shared" si="1"/>
        <v>0</v>
      </c>
    </row>
    <row r="1808">
      <c r="A1808" s="151"/>
      <c r="C1808" s="237"/>
      <c r="E1808" s="237"/>
      <c r="F1808" s="237"/>
      <c r="G1808" s="237"/>
      <c r="H1808" s="239">
        <f t="shared" si="1"/>
        <v>0</v>
      </c>
    </row>
    <row r="1809">
      <c r="A1809" s="151"/>
      <c r="C1809" s="237"/>
      <c r="E1809" s="237"/>
      <c r="F1809" s="237"/>
      <c r="G1809" s="237"/>
      <c r="H1809" s="239">
        <f t="shared" si="1"/>
        <v>0</v>
      </c>
    </row>
    <row r="1810">
      <c r="A1810" s="151"/>
      <c r="C1810" s="237"/>
      <c r="E1810" s="237"/>
      <c r="F1810" s="237"/>
      <c r="G1810" s="237"/>
      <c r="H1810" s="239">
        <f t="shared" si="1"/>
        <v>0</v>
      </c>
    </row>
    <row r="1811">
      <c r="A1811" s="151"/>
      <c r="C1811" s="237"/>
      <c r="E1811" s="237"/>
      <c r="F1811" s="237"/>
      <c r="G1811" s="237"/>
      <c r="H1811" s="239">
        <f t="shared" si="1"/>
        <v>0</v>
      </c>
    </row>
    <row r="1812">
      <c r="A1812" s="151"/>
      <c r="C1812" s="237"/>
      <c r="E1812" s="237"/>
      <c r="F1812" s="237"/>
      <c r="G1812" s="237"/>
      <c r="H1812" s="239">
        <f t="shared" si="1"/>
        <v>0</v>
      </c>
    </row>
    <row r="1813">
      <c r="A1813" s="151"/>
      <c r="C1813" s="237"/>
      <c r="E1813" s="237"/>
      <c r="F1813" s="237"/>
      <c r="G1813" s="237"/>
      <c r="H1813" s="239">
        <f t="shared" si="1"/>
        <v>0</v>
      </c>
    </row>
    <row r="1814">
      <c r="A1814" s="151"/>
      <c r="C1814" s="237"/>
      <c r="E1814" s="237"/>
      <c r="F1814" s="237"/>
      <c r="G1814" s="237"/>
      <c r="H1814" s="239">
        <f t="shared" si="1"/>
        <v>0</v>
      </c>
    </row>
    <row r="1815">
      <c r="A1815" s="151"/>
      <c r="C1815" s="237"/>
      <c r="E1815" s="237"/>
      <c r="F1815" s="237"/>
      <c r="G1815" s="237"/>
      <c r="H1815" s="239">
        <f t="shared" si="1"/>
        <v>0</v>
      </c>
    </row>
    <row r="1816">
      <c r="A1816" s="151"/>
      <c r="C1816" s="237"/>
      <c r="E1816" s="237"/>
      <c r="F1816" s="237"/>
      <c r="G1816" s="237"/>
      <c r="H1816" s="239">
        <f t="shared" si="1"/>
        <v>0</v>
      </c>
    </row>
    <row r="1817">
      <c r="A1817" s="151"/>
      <c r="C1817" s="237"/>
      <c r="E1817" s="237"/>
      <c r="F1817" s="237"/>
      <c r="G1817" s="237"/>
      <c r="H1817" s="239">
        <f t="shared" si="1"/>
        <v>0</v>
      </c>
    </row>
    <row r="1818">
      <c r="A1818" s="151"/>
      <c r="C1818" s="237"/>
      <c r="E1818" s="237"/>
      <c r="F1818" s="237"/>
      <c r="G1818" s="237"/>
      <c r="H1818" s="239">
        <f t="shared" si="1"/>
        <v>0</v>
      </c>
    </row>
    <row r="1819">
      <c r="A1819" s="151"/>
      <c r="C1819" s="237"/>
      <c r="E1819" s="237"/>
      <c r="F1819" s="237"/>
      <c r="G1819" s="237"/>
      <c r="H1819" s="239">
        <f t="shared" si="1"/>
        <v>0</v>
      </c>
    </row>
    <row r="1820">
      <c r="A1820" s="151"/>
      <c r="C1820" s="237"/>
      <c r="E1820" s="237"/>
      <c r="F1820" s="237"/>
      <c r="G1820" s="237"/>
      <c r="H1820" s="239">
        <f t="shared" si="1"/>
        <v>0</v>
      </c>
    </row>
    <row r="1821">
      <c r="A1821" s="151"/>
      <c r="C1821" s="237"/>
      <c r="E1821" s="237"/>
      <c r="F1821" s="237"/>
      <c r="G1821" s="237"/>
      <c r="H1821" s="239">
        <f t="shared" si="1"/>
        <v>0</v>
      </c>
    </row>
    <row r="1822">
      <c r="A1822" s="151"/>
      <c r="C1822" s="237"/>
      <c r="E1822" s="237"/>
      <c r="F1822" s="237"/>
      <c r="G1822" s="237"/>
      <c r="H1822" s="239">
        <f t="shared" si="1"/>
        <v>0</v>
      </c>
    </row>
    <row r="1823">
      <c r="A1823" s="151"/>
      <c r="C1823" s="237"/>
      <c r="E1823" s="237"/>
      <c r="F1823" s="237"/>
      <c r="G1823" s="237"/>
      <c r="H1823" s="239">
        <f t="shared" si="1"/>
        <v>0</v>
      </c>
    </row>
    <row r="1824">
      <c r="A1824" s="151"/>
      <c r="C1824" s="237"/>
      <c r="E1824" s="237"/>
      <c r="F1824" s="237"/>
      <c r="G1824" s="237"/>
      <c r="H1824" s="239">
        <f t="shared" si="1"/>
        <v>0</v>
      </c>
    </row>
    <row r="1825">
      <c r="A1825" s="151"/>
      <c r="C1825" s="237"/>
      <c r="E1825" s="237"/>
      <c r="F1825" s="237"/>
      <c r="G1825" s="237"/>
      <c r="H1825" s="239">
        <f t="shared" si="1"/>
        <v>0</v>
      </c>
    </row>
    <row r="1826">
      <c r="A1826" s="151"/>
      <c r="C1826" s="237"/>
      <c r="E1826" s="237"/>
      <c r="F1826" s="237"/>
      <c r="G1826" s="237"/>
      <c r="H1826" s="239">
        <f t="shared" si="1"/>
        <v>0</v>
      </c>
    </row>
    <row r="1827">
      <c r="A1827" s="151"/>
      <c r="C1827" s="237"/>
      <c r="E1827" s="237"/>
      <c r="F1827" s="237"/>
      <c r="G1827" s="237"/>
      <c r="H1827" s="239">
        <f t="shared" si="1"/>
        <v>0</v>
      </c>
    </row>
    <row r="1828">
      <c r="A1828" s="151"/>
      <c r="C1828" s="237"/>
      <c r="E1828" s="237"/>
      <c r="F1828" s="237"/>
      <c r="G1828" s="237"/>
      <c r="H1828" s="239">
        <f t="shared" si="1"/>
        <v>0</v>
      </c>
    </row>
    <row r="1829">
      <c r="A1829" s="151"/>
      <c r="C1829" s="237"/>
      <c r="E1829" s="237"/>
      <c r="F1829" s="237"/>
      <c r="G1829" s="237"/>
      <c r="H1829" s="239">
        <f t="shared" si="1"/>
        <v>0</v>
      </c>
    </row>
    <row r="1830">
      <c r="A1830" s="151"/>
      <c r="C1830" s="237"/>
      <c r="E1830" s="237"/>
      <c r="F1830" s="237"/>
      <c r="G1830" s="237"/>
      <c r="H1830" s="239">
        <f t="shared" si="1"/>
        <v>0</v>
      </c>
    </row>
    <row r="1831">
      <c r="A1831" s="151"/>
      <c r="C1831" s="237"/>
      <c r="E1831" s="237"/>
      <c r="F1831" s="237"/>
      <c r="G1831" s="237"/>
      <c r="H1831" s="239">
        <f t="shared" si="1"/>
        <v>0</v>
      </c>
    </row>
    <row r="1832">
      <c r="A1832" s="151"/>
      <c r="C1832" s="237"/>
      <c r="E1832" s="237"/>
      <c r="F1832" s="237"/>
      <c r="G1832" s="237"/>
      <c r="H1832" s="239">
        <f t="shared" si="1"/>
        <v>0</v>
      </c>
    </row>
    <row r="1833">
      <c r="A1833" s="151"/>
      <c r="C1833" s="237"/>
      <c r="E1833" s="237"/>
      <c r="F1833" s="237"/>
      <c r="G1833" s="237"/>
      <c r="H1833" s="239">
        <f t="shared" si="1"/>
        <v>0</v>
      </c>
    </row>
    <row r="1834">
      <c r="A1834" s="151"/>
      <c r="C1834" s="237"/>
      <c r="E1834" s="237"/>
      <c r="F1834" s="237"/>
      <c r="G1834" s="237"/>
      <c r="H1834" s="239">
        <f t="shared" si="1"/>
        <v>0</v>
      </c>
    </row>
    <row r="1835">
      <c r="A1835" s="151"/>
      <c r="C1835" s="237"/>
      <c r="E1835" s="237"/>
      <c r="F1835" s="237"/>
      <c r="G1835" s="237"/>
      <c r="H1835" s="239">
        <f t="shared" si="1"/>
        <v>0</v>
      </c>
    </row>
    <row r="1836">
      <c r="A1836" s="151"/>
      <c r="C1836" s="237"/>
      <c r="E1836" s="237"/>
      <c r="F1836" s="237"/>
      <c r="G1836" s="237"/>
      <c r="H1836" s="239">
        <f t="shared" si="1"/>
        <v>0</v>
      </c>
    </row>
    <row r="1837">
      <c r="A1837" s="151"/>
      <c r="C1837" s="237"/>
      <c r="E1837" s="237"/>
      <c r="F1837" s="237"/>
      <c r="G1837" s="237"/>
      <c r="H1837" s="239">
        <f t="shared" si="1"/>
        <v>0</v>
      </c>
    </row>
    <row r="1838">
      <c r="A1838" s="151"/>
      <c r="C1838" s="237"/>
      <c r="E1838" s="237"/>
      <c r="F1838" s="237"/>
      <c r="G1838" s="237"/>
      <c r="H1838" s="239">
        <f t="shared" si="1"/>
        <v>0</v>
      </c>
    </row>
    <row r="1839">
      <c r="A1839" s="151"/>
      <c r="C1839" s="237"/>
      <c r="E1839" s="237"/>
      <c r="F1839" s="237"/>
      <c r="G1839" s="237"/>
      <c r="H1839" s="239">
        <f t="shared" si="1"/>
        <v>0</v>
      </c>
    </row>
    <row r="1840">
      <c r="A1840" s="151"/>
      <c r="C1840" s="237"/>
      <c r="E1840" s="237"/>
      <c r="F1840" s="237"/>
      <c r="G1840" s="237"/>
      <c r="H1840" s="239">
        <f t="shared" si="1"/>
        <v>0</v>
      </c>
    </row>
    <row r="1841">
      <c r="A1841" s="151"/>
      <c r="C1841" s="237"/>
      <c r="E1841" s="237"/>
      <c r="F1841" s="237"/>
      <c r="G1841" s="237"/>
      <c r="H1841" s="239">
        <f t="shared" si="1"/>
        <v>0</v>
      </c>
    </row>
    <row r="1842">
      <c r="A1842" s="151"/>
      <c r="C1842" s="237"/>
      <c r="E1842" s="237"/>
      <c r="F1842" s="237"/>
      <c r="G1842" s="237"/>
      <c r="H1842" s="239">
        <f t="shared" si="1"/>
        <v>0</v>
      </c>
    </row>
    <row r="1843">
      <c r="A1843" s="151"/>
      <c r="C1843" s="237"/>
      <c r="E1843" s="237"/>
      <c r="F1843" s="237"/>
      <c r="G1843" s="237"/>
      <c r="H1843" s="239">
        <f t="shared" si="1"/>
        <v>0</v>
      </c>
    </row>
    <row r="1844">
      <c r="A1844" s="151"/>
      <c r="C1844" s="237"/>
      <c r="E1844" s="237"/>
      <c r="F1844" s="237"/>
      <c r="G1844" s="237"/>
      <c r="H1844" s="239">
        <f t="shared" si="1"/>
        <v>0</v>
      </c>
    </row>
    <row r="1845">
      <c r="A1845" s="151"/>
      <c r="C1845" s="237"/>
      <c r="E1845" s="237"/>
      <c r="F1845" s="237"/>
      <c r="G1845" s="237"/>
      <c r="H1845" s="239">
        <f t="shared" si="1"/>
        <v>0</v>
      </c>
    </row>
    <row r="1846">
      <c r="A1846" s="151"/>
      <c r="C1846" s="237"/>
      <c r="E1846" s="237"/>
      <c r="F1846" s="237"/>
      <c r="G1846" s="237"/>
      <c r="H1846" s="239">
        <f t="shared" si="1"/>
        <v>0</v>
      </c>
    </row>
  </sheetData>
  <mergeCells count="2">
    <mergeCell ref="C1:H1"/>
    <mergeCell ref="I1:M1"/>
  </mergeCells>
  <printOptions/>
  <pageMargins bottom="0.75" footer="0.0" header="0.0" left="0.7" right="0.7" top="0.75"/>
  <pageSetup orientation="portrait"/>
  <drawing r:id="rId1"/>
</worksheet>
</file>