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" sheetId="1" r:id="rId4"/>
    <sheet state="visible" name="2024" sheetId="2" r:id="rId5"/>
    <sheet state="visible" name="2023" sheetId="3" r:id="rId6"/>
  </sheets>
  <definedNames>
    <definedName hidden="1" localSheetId="0" name="_xlnm._FilterDatabase">'2025'!$L$20:$L$30</definedName>
    <definedName hidden="1" localSheetId="1" name="_xlnm._FilterDatabase">'2024'!$L$20:$L$29</definedName>
    <definedName hidden="1" localSheetId="2" name="_xlnm._FilterDatabase">'2023'!$L$20:$L$29</definedName>
  </definedNames>
  <calcPr/>
</workbook>
</file>

<file path=xl/sharedStrings.xml><?xml version="1.0" encoding="utf-8"?>
<sst xmlns="http://schemas.openxmlformats.org/spreadsheetml/2006/main" count="247" uniqueCount="45">
  <si>
    <t>Income</t>
  </si>
  <si>
    <t xml:space="preserve">January 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</si>
  <si>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</si>
  <si>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</si>
  <si>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</si>
  <si>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</si>
  <si>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</si>
  <si>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</si>
  <si>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</si>
  <si>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</si>
  <si>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</si>
  <si>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</si>
  <si>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</si>
  <si>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</si>
  <si>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Sales</t>
  </si>
  <si>
    <t>Refunds</t>
  </si>
  <si>
    <t>Total Income</t>
  </si>
  <si>
    <t>Cost of Goods</t>
  </si>
  <si>
    <t>Product Costs + Shipping</t>
  </si>
  <si>
    <t xml:space="preserve">Gross Profit </t>
  </si>
  <si>
    <t>Expenses</t>
  </si>
  <si>
    <t>TikTok</t>
  </si>
  <si>
    <t>Google</t>
  </si>
  <si>
    <t>Facebook</t>
  </si>
  <si>
    <t>Snapchat</t>
  </si>
  <si>
    <t>Pinterest</t>
  </si>
  <si>
    <t>Processing Fees</t>
  </si>
  <si>
    <t>Content Costs</t>
  </si>
  <si>
    <t xml:space="preserve">Shopify Bill </t>
  </si>
  <si>
    <t>(Klaviyo, TripleWhale)</t>
  </si>
  <si>
    <t xml:space="preserve">3rd Party Softwares </t>
  </si>
  <si>
    <t>Virtual Assistant(s)</t>
  </si>
  <si>
    <t>Email Agency</t>
  </si>
  <si>
    <t>Disputes &amp; Chargebacks</t>
  </si>
  <si>
    <t>*ADD MORE ROWS IF NEEDED*</t>
  </si>
  <si>
    <t>Total Expenses</t>
  </si>
  <si>
    <t>Profit</t>
  </si>
  <si>
    <t>Total Net Profit</t>
  </si>
  <si>
    <t>Net Profit</t>
  </si>
  <si>
    <t>Total Spent Per Traffic Source</t>
  </si>
  <si>
    <t>Google Adwords</t>
  </si>
  <si>
    <t>Tiktok</t>
  </si>
  <si>
    <t xml:space="preserve">Video </t>
  </si>
  <si>
    <t>Apps &amp; Software</t>
  </si>
  <si>
    <t>Consultancy Agency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</si>
</sst>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$]#,##0.00"/>
    <numFmt numFmtId="165" formatCode="&quot;$&quot;#,##0.00"/>
    <numFmt numFmtId="166" formatCode="&quot;$&quot;#,##0"/>
    <numFmt numFmtId="167" formatCode="_(&quot;$&quot;* #,##0.00_);_(&quot;$&quot;* \(#,##0.00\);_(&quot;$&quot;* &quot;-&quot;??_);_(@_)"/>
  </numFmts>
  <fonts count="15">
    <font>
      <sz val="10.0"/>
      <color rgb="FF000000"/>
      <name val="Calibri"/>
      <scheme val="minor"/>
    </font>
    <font>
      <b/>
      <sz val="12.0"/>
      <color rgb="FFFF9900"/>
      <name val="Montserrat"/>
    </font>
    <font>
      <color theme="1"/>
      <name val="Montserrat"/>
    </font>
    <font>
      <i/>
      <u/>
      <color theme="1"/>
      <name val="Montserrat"/>
    </font>
    <font>
      <b/>
      <color rgb="FFFFFFFF"/>
      <name val="Montserrat"/>
    </font>
    <font>
      <sz val="10.0"/>
      <color theme="1"/>
      <name val="Montserrat"/>
    </font>
    <font>
      <sz val="10.0"/>
      <color rgb="FF000000"/>
      <name val="Montserrat"/>
    </font>
    <font>
      <sz val="10.0"/>
      <color rgb="FF303030"/>
      <name val="Montserrat"/>
    </font>
    <font>
      <b/>
      <color theme="1"/>
      <name val="Montserrat"/>
    </font>
    <font>
      <b/>
      <color rgb="FF000000"/>
      <name val="Montserrat"/>
    </font>
    <font>
      <b/>
      <color rgb="FF303030"/>
      <name val="Montserrat"/>
    </font>
    <font>
      <b/>
      <sz val="10.0"/>
      <color theme="1"/>
      <name val="Montserrat"/>
    </font>
    <font>
      <color rgb="FF000000"/>
      <name val="Montserrat"/>
    </font>
    <font>
      <color rgb="FF303030"/>
      <name val="Montserrat"/>
    </font>
    <font>
      <sz val="9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680D6A"/>
        <bgColor rgb="FF680D6A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7F7F7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1">
    <border/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Font="1"/>
    <xf borderId="0" fillId="0" fontId="2" numFmtId="0" xfId="0" applyFont="1"/>
    <xf borderId="0" fillId="0" fontId="3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/>
    </xf>
    <xf borderId="0" fillId="2" fontId="4" numFmtId="0" xfId="0" applyAlignment="1" applyFill="1" applyFont="1">
      <alignment vertical="bottom"/>
    </xf>
    <xf borderId="0" fillId="2" fontId="4" numFmtId="0" xfId="0" applyAlignment="1" applyFont="1">
      <alignment readingOrder="0"/>
    </xf>
    <xf borderId="0" fillId="2" fontId="4" numFmtId="0" xfId="0" applyAlignment="1" applyFont="1">
      <alignment horizontal="right" vertical="bottom"/>
    </xf>
    <xf borderId="0" fillId="0" fontId="5" numFmtId="164" xfId="0" applyAlignment="1" applyFont="1" applyNumberFormat="1">
      <alignment readingOrder="0" shrinkToFit="0" wrapText="0"/>
    </xf>
    <xf borderId="0" fillId="3" fontId="6" numFmtId="164" xfId="0" applyAlignment="1" applyFill="1" applyFont="1" applyNumberFormat="1">
      <alignment horizontal="right" readingOrder="0" vertical="bottom"/>
    </xf>
    <xf borderId="0" fillId="0" fontId="5" numFmtId="164" xfId="0" applyAlignment="1" applyFont="1" applyNumberFormat="1">
      <alignment readingOrder="0"/>
    </xf>
    <xf borderId="0" fillId="4" fontId="7" numFmtId="164" xfId="0" applyAlignment="1" applyFill="1" applyFont="1" applyNumberFormat="1">
      <alignment horizontal="right" readingOrder="0" shrinkToFit="0" wrapText="0"/>
    </xf>
    <xf borderId="0" fillId="4" fontId="7" numFmtId="164" xfId="0" applyAlignment="1" applyFont="1" applyNumberFormat="1">
      <alignment horizontal="right" readingOrder="0"/>
    </xf>
    <xf borderId="0" fillId="3" fontId="7" numFmtId="164" xfId="0" applyAlignment="1" applyFont="1" applyNumberFormat="1">
      <alignment horizontal="right" readingOrder="0"/>
    </xf>
    <xf borderId="0" fillId="3" fontId="6" numFmtId="164" xfId="0" applyAlignment="1" applyFont="1" applyNumberFormat="1">
      <alignment horizontal="right" readingOrder="0"/>
    </xf>
    <xf borderId="0" fillId="5" fontId="5" numFmtId="164" xfId="0" applyAlignment="1" applyFill="1" applyFont="1" applyNumberFormat="1">
      <alignment readingOrder="0" vertical="bottom"/>
    </xf>
    <xf borderId="0" fillId="0" fontId="2" numFmtId="0" xfId="0" applyAlignment="1" applyFont="1">
      <alignment readingOrder="0" vertical="bottom"/>
    </xf>
    <xf borderId="0" fillId="3" fontId="7" numFmtId="164" xfId="0" applyAlignment="1" applyFont="1" applyNumberFormat="1">
      <alignment readingOrder="0" shrinkToFit="0" wrapText="0"/>
    </xf>
    <xf borderId="0" fillId="3" fontId="5" numFmtId="164" xfId="0" applyAlignment="1" applyFont="1" applyNumberFormat="1">
      <alignment horizontal="right" readingOrder="0" vertical="bottom"/>
    </xf>
    <xf borderId="0" fillId="5" fontId="8" numFmtId="0" xfId="0" applyAlignment="1" applyFont="1">
      <alignment vertical="bottom"/>
    </xf>
    <xf borderId="0" fillId="6" fontId="8" numFmtId="164" xfId="0" applyAlignment="1" applyFill="1" applyFont="1" applyNumberFormat="1">
      <alignment readingOrder="0" shrinkToFit="0" wrapText="0"/>
    </xf>
    <xf borderId="0" fillId="6" fontId="9" numFmtId="164" xfId="0" applyAlignment="1" applyFont="1" applyNumberFormat="1">
      <alignment horizontal="right" readingOrder="0" vertical="bottom"/>
    </xf>
    <xf borderId="0" fillId="6" fontId="8" numFmtId="164" xfId="0" applyAlignment="1" applyFont="1" applyNumberFormat="1">
      <alignment readingOrder="0"/>
    </xf>
    <xf borderId="0" fillId="6" fontId="10" numFmtId="164" xfId="0" applyAlignment="1" applyFont="1" applyNumberFormat="1">
      <alignment horizontal="right" readingOrder="0" shrinkToFit="0" wrapText="0"/>
    </xf>
    <xf borderId="0" fillId="6" fontId="10" numFmtId="164" xfId="0" applyAlignment="1" applyFont="1" applyNumberFormat="1">
      <alignment horizontal="right" readingOrder="0"/>
    </xf>
    <xf borderId="0" fillId="6" fontId="9" numFmtId="164" xfId="0" applyAlignment="1" applyFont="1" applyNumberFormat="1">
      <alignment horizontal="right" readingOrder="0"/>
    </xf>
    <xf borderId="0" fillId="6" fontId="8" numFmtId="164" xfId="0" applyAlignment="1" applyFont="1" applyNumberFormat="1">
      <alignment readingOrder="0" vertical="bottom"/>
    </xf>
    <xf borderId="0" fillId="0" fontId="6" numFmtId="164" xfId="0" applyAlignment="1" applyFont="1" applyNumberFormat="1">
      <alignment horizontal="right" readingOrder="0"/>
    </xf>
    <xf borderId="0" fillId="0" fontId="5" numFmtId="164" xfId="0" applyAlignment="1" applyFont="1" applyNumberFormat="1">
      <alignment readingOrder="0" vertical="bottom"/>
    </xf>
    <xf borderId="0" fillId="5" fontId="5" numFmtId="164" xfId="0" applyAlignment="1" applyFont="1" applyNumberFormat="1">
      <alignment horizontal="right" readingOrder="0" vertical="bottom"/>
    </xf>
    <xf borderId="0" fillId="5" fontId="11" numFmtId="164" xfId="0" applyAlignment="1" applyFont="1" applyNumberFormat="1">
      <alignment horizontal="right" vertical="bottom"/>
    </xf>
    <xf borderId="0" fillId="5" fontId="11" numFmtId="164" xfId="0" applyAlignment="1" applyFont="1" applyNumberFormat="1">
      <alignment readingOrder="0" vertical="bottom"/>
    </xf>
    <xf borderId="0" fillId="0" fontId="5" numFmtId="0" xfId="0" applyAlignment="1" applyFont="1">
      <alignment readingOrder="0" vertical="bottom"/>
    </xf>
    <xf borderId="0" fillId="0" fontId="5" numFmtId="165" xfId="0" applyAlignment="1" applyFont="1" applyNumberFormat="1">
      <alignment horizontal="right" readingOrder="0" vertical="bottom"/>
    </xf>
    <xf borderId="0" fillId="5" fontId="5" numFmtId="165" xfId="0" applyAlignment="1" applyFont="1" applyNumberFormat="1">
      <alignment horizontal="right" vertical="bottom"/>
    </xf>
    <xf borderId="0" fillId="0" fontId="5" numFmtId="0" xfId="0" applyFont="1"/>
    <xf borderId="0" fillId="3" fontId="5" numFmtId="165" xfId="0" applyAlignment="1" applyFont="1" applyNumberFormat="1">
      <alignment horizontal="right" readingOrder="0" vertical="bottom"/>
    </xf>
    <xf borderId="0" fillId="0" fontId="5" numFmtId="165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0" fontId="5" numFmtId="166" xfId="0" applyAlignment="1" applyFont="1" applyNumberFormat="1">
      <alignment readingOrder="0"/>
    </xf>
    <xf borderId="0" fillId="0" fontId="5" numFmtId="0" xfId="0" applyAlignment="1" applyFont="1">
      <alignment vertical="bottom"/>
    </xf>
    <xf borderId="0" fillId="0" fontId="5" numFmtId="167" xfId="0" applyAlignment="1" applyFont="1" applyNumberFormat="1">
      <alignment horizontal="right" readingOrder="0"/>
    </xf>
    <xf borderId="0" fillId="0" fontId="5" numFmtId="167" xfId="0" applyAlignment="1" applyFont="1" applyNumberFormat="1">
      <alignment horizontal="right"/>
    </xf>
    <xf borderId="0" fillId="3" fontId="7" numFmtId="165" xfId="0" applyAlignment="1" applyFont="1" applyNumberFormat="1">
      <alignment readingOrder="0"/>
    </xf>
    <xf borderId="0" fillId="0" fontId="5" numFmtId="165" xfId="0" applyAlignment="1" applyFont="1" applyNumberFormat="1">
      <alignment readingOrder="0"/>
    </xf>
    <xf borderId="0" fillId="0" fontId="6" numFmtId="0" xfId="0" applyAlignment="1" applyFont="1">
      <alignment readingOrder="0" vertical="bottom"/>
    </xf>
    <xf borderId="0" fillId="0" fontId="12" numFmtId="0" xfId="0" applyAlignment="1" applyFont="1">
      <alignment readingOrder="0"/>
    </xf>
    <xf borderId="0" fillId="5" fontId="5" numFmtId="165" xfId="0" applyAlignment="1" applyFont="1" applyNumberFormat="1">
      <alignment horizontal="right" readingOrder="0" vertical="bottom"/>
    </xf>
    <xf borderId="0" fillId="5" fontId="11" numFmtId="165" xfId="0" applyAlignment="1" applyFont="1" applyNumberFormat="1">
      <alignment horizontal="right" vertical="bottom"/>
    </xf>
    <xf borderId="0" fillId="5" fontId="11" numFmtId="165" xfId="0" applyAlignment="1" applyFont="1" applyNumberFormat="1">
      <alignment horizontal="right" readingOrder="0" vertical="bottom"/>
    </xf>
    <xf borderId="0" fillId="3" fontId="2" numFmtId="0" xfId="0" applyAlignment="1" applyFont="1">
      <alignment vertical="bottom"/>
    </xf>
    <xf borderId="0" fillId="2" fontId="4" numFmtId="0" xfId="0" applyAlignment="1" applyFont="1">
      <alignment horizontal="right" readingOrder="0" vertical="bottom"/>
    </xf>
    <xf borderId="0" fillId="5" fontId="8" numFmtId="165" xfId="0" applyAlignment="1" applyFont="1" applyNumberFormat="1">
      <alignment horizontal="right" vertical="bottom"/>
    </xf>
    <xf borderId="0" fillId="5" fontId="8" numFmtId="165" xfId="0" applyAlignment="1" applyFont="1" applyNumberFormat="1">
      <alignment horizontal="right" readingOrder="0" vertical="bottom"/>
    </xf>
    <xf borderId="0" fillId="0" fontId="8" numFmtId="0" xfId="0" applyAlignment="1" applyFont="1">
      <alignment readingOrder="0"/>
    </xf>
    <xf borderId="0" fillId="2" fontId="4" numFmtId="0" xfId="0" applyFont="1"/>
    <xf borderId="0" fillId="0" fontId="2" numFmtId="165" xfId="0" applyFont="1" applyNumberFormat="1"/>
    <xf borderId="0" fillId="0" fontId="2" numFmtId="165" xfId="0" applyAlignment="1" applyFont="1" applyNumberFormat="1">
      <alignment readingOrder="0"/>
    </xf>
    <xf borderId="0" fillId="0" fontId="2" numFmtId="165" xfId="0" applyAlignment="1" applyFont="1" applyNumberFormat="1">
      <alignment horizontal="right" vertical="bottom"/>
    </xf>
    <xf borderId="0" fillId="0" fontId="2" numFmtId="2" xfId="0" applyAlignment="1" applyFont="1" applyNumberFormat="1">
      <alignment horizontal="right" vertical="bottom"/>
    </xf>
    <xf borderId="0" fillId="3" fontId="12" numFmtId="0" xfId="0" applyAlignment="1" applyFont="1">
      <alignment vertical="bottom"/>
    </xf>
    <xf borderId="0" fillId="3" fontId="12" numFmtId="165" xfId="0" applyAlignment="1" applyFont="1" applyNumberFormat="1">
      <alignment horizontal="right" vertical="bottom"/>
    </xf>
    <xf borderId="0" fillId="3" fontId="2" numFmtId="4" xfId="0" applyAlignment="1" applyFont="1" applyNumberFormat="1">
      <alignment horizontal="right" vertical="bottom"/>
    </xf>
    <xf borderId="0" fillId="0" fontId="2" numFmtId="164" xfId="0" applyAlignment="1" applyFont="1" applyNumberFormat="1">
      <alignment readingOrder="0" shrinkToFit="0" wrapText="0"/>
    </xf>
    <xf borderId="0" fillId="3" fontId="12" numFmtId="164" xfId="0" applyAlignment="1" applyFont="1" applyNumberFormat="1">
      <alignment horizontal="right" readingOrder="0" vertical="bottom"/>
    </xf>
    <xf borderId="0" fillId="0" fontId="2" numFmtId="164" xfId="0" applyAlignment="1" applyFont="1" applyNumberFormat="1">
      <alignment readingOrder="0"/>
    </xf>
    <xf borderId="0" fillId="4" fontId="13" numFmtId="164" xfId="0" applyAlignment="1" applyFont="1" applyNumberFormat="1">
      <alignment horizontal="right" readingOrder="0" shrinkToFit="0" wrapText="0"/>
    </xf>
    <xf borderId="0" fillId="4" fontId="13" numFmtId="164" xfId="0" applyAlignment="1" applyFont="1" applyNumberFormat="1">
      <alignment horizontal="right" readingOrder="0"/>
    </xf>
    <xf borderId="0" fillId="3" fontId="13" numFmtId="164" xfId="0" applyAlignment="1" applyFont="1" applyNumberFormat="1">
      <alignment horizontal="right" readingOrder="0"/>
    </xf>
    <xf borderId="0" fillId="3" fontId="12" numFmtId="164" xfId="0" applyAlignment="1" applyFont="1" applyNumberFormat="1">
      <alignment horizontal="right" readingOrder="0"/>
    </xf>
    <xf borderId="0" fillId="5" fontId="2" numFmtId="164" xfId="0" applyAlignment="1" applyFont="1" applyNumberFormat="1">
      <alignment readingOrder="0" vertical="bottom"/>
    </xf>
    <xf borderId="0" fillId="3" fontId="2" numFmtId="164" xfId="0" applyAlignment="1" applyFont="1" applyNumberFormat="1">
      <alignment horizontal="right" readingOrder="0" vertical="bottom"/>
    </xf>
    <xf borderId="0" fillId="0" fontId="12" numFmtId="164" xfId="0" applyAlignment="1" applyFont="1" applyNumberFormat="1">
      <alignment horizontal="right" readingOrder="0"/>
    </xf>
    <xf borderId="0" fillId="0" fontId="2" numFmtId="164" xfId="0" applyAlignment="1" applyFont="1" applyNumberFormat="1">
      <alignment readingOrder="0" vertical="bottom"/>
    </xf>
    <xf borderId="0" fillId="5" fontId="2" numFmtId="164" xfId="0" applyAlignment="1" applyFont="1" applyNumberFormat="1">
      <alignment horizontal="right" readingOrder="0" vertical="bottom"/>
    </xf>
    <xf borderId="0" fillId="5" fontId="8" numFmtId="164" xfId="0" applyAlignment="1" applyFont="1" applyNumberFormat="1">
      <alignment horizontal="right" vertical="bottom"/>
    </xf>
    <xf borderId="0" fillId="5" fontId="8" numFmtId="164" xfId="0" applyAlignment="1" applyFont="1" applyNumberForma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5" fontId="2" numFmtId="165" xfId="0" applyAlignment="1" applyFont="1" applyNumberFormat="1">
      <alignment horizontal="right" vertical="bottom"/>
    </xf>
    <xf borderId="0" fillId="3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readingOrder="0"/>
    </xf>
    <xf borderId="0" fillId="0" fontId="2" numFmtId="166" xfId="0" applyAlignment="1" applyFont="1" applyNumberFormat="1">
      <alignment readingOrder="0"/>
    </xf>
    <xf borderId="0" fillId="0" fontId="14" numFmtId="167" xfId="0" applyAlignment="1" applyFont="1" applyNumberFormat="1">
      <alignment horizontal="right"/>
    </xf>
    <xf borderId="0" fillId="0" fontId="14" numFmtId="167" xfId="0" applyAlignment="1" applyFont="1" applyNumberFormat="1">
      <alignment horizontal="right" readingOrder="0"/>
    </xf>
    <xf borderId="0" fillId="0" fontId="2" numFmtId="165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  <c:spPr>
              <a:solidFill>
                <a:srgbClr val="F4B400"/>
              </a:solidFill>
            </c:spPr>
          </c:dPt>
          <c:dPt>
            <c:idx val="3"/>
            <c:spPr>
              <a:solidFill>
                <a:srgbClr val="0F9D58"/>
              </a:solidFill>
            </c:spPr>
          </c:dPt>
          <c:dPt>
            <c:idx val="4"/>
            <c:spPr>
              <a:solidFill>
                <a:srgbClr val="FF6D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'2025'!$A$37:$A$41</c:f>
            </c:strRef>
          </c:cat>
          <c:val>
            <c:numRef>
              <c:f>'2025'!$B$37:$B$41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  <c:spPr>
              <a:solidFill>
                <a:srgbClr val="F4B400"/>
              </a:solidFill>
            </c:spPr>
          </c:dPt>
          <c:dPt>
            <c:idx val="3"/>
            <c:spPr>
              <a:solidFill>
                <a:srgbClr val="0F9D58"/>
              </a:solidFill>
            </c:spPr>
          </c:dPt>
          <c:dPt>
            <c:idx val="4"/>
            <c:spPr>
              <a:solidFill>
                <a:srgbClr val="FF6D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'2024'!$A$36:$A$40</c:f>
            </c:strRef>
          </c:cat>
          <c:val>
            <c:numRef>
              <c:f>'2024'!$B$36:$B$40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  <c:spPr>
              <a:solidFill>
                <a:srgbClr val="F4B400"/>
              </a:solidFill>
            </c:spPr>
          </c:dPt>
          <c:dPt>
            <c:idx val="3"/>
            <c:spPr>
              <a:solidFill>
                <a:srgbClr val="0F9D58"/>
              </a:solidFill>
            </c:spPr>
          </c:dPt>
          <c:dPt>
            <c:idx val="4"/>
            <c:spPr>
              <a:solidFill>
                <a:srgbClr val="FF6D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'2023'!$A$36:$A$40</c:f>
            </c:strRef>
          </c:cat>
          <c:val>
            <c:numRef>
              <c:f>'2023'!$B$36:$B$40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35</xdr:row>
      <xdr:rowOff>47625</xdr:rowOff>
    </xdr:from>
    <xdr:ext cx="5772150" cy="35814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16</xdr:row>
      <xdr:rowOff>76200</xdr:rowOff>
    </xdr:from>
    <xdr:ext cx="4048125" cy="4048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34</xdr:row>
      <xdr:rowOff>47625</xdr:rowOff>
    </xdr:from>
    <xdr:ext cx="5772150" cy="35814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16</xdr:row>
      <xdr:rowOff>76200</xdr:rowOff>
    </xdr:from>
    <xdr:ext cx="4048125" cy="4048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34</xdr:row>
      <xdr:rowOff>47625</xdr:rowOff>
    </xdr:from>
    <xdr:ext cx="5772150" cy="358140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16</xdr:row>
      <xdr:rowOff>76200</xdr:rowOff>
    </xdr:from>
    <xdr:ext cx="4048125" cy="4048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2025.0</v>
      </c>
      <c r="C3" s="7">
        <v>2025.0</v>
      </c>
      <c r="D3" s="7">
        <v>2025.0</v>
      </c>
      <c r="E3" s="7">
        <v>2025.0</v>
      </c>
      <c r="F3" s="7">
        <v>2025.0</v>
      </c>
      <c r="G3" s="7">
        <v>2025.0</v>
      </c>
      <c r="H3" s="7">
        <v>2025.0</v>
      </c>
      <c r="I3" s="7">
        <v>2025.0</v>
      </c>
      <c r="J3" s="7">
        <v>2025.0</v>
      </c>
      <c r="K3" s="7">
        <v>2025.0</v>
      </c>
      <c r="L3" s="7">
        <v>2025.0</v>
      </c>
      <c r="M3" s="7">
        <v>2025.0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0</v>
      </c>
      <c r="B4" s="9" t="s">
        <v>1</v>
      </c>
      <c r="C4" s="9" t="s">
        <v>2</v>
      </c>
      <c r="D4" s="9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10" t="s">
        <v>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14</v>
      </c>
      <c r="B5" s="11">
        <v>49767.69</v>
      </c>
      <c r="C5" s="12">
        <v>27248.92</v>
      </c>
      <c r="D5" s="13">
        <v>108923.11</v>
      </c>
      <c r="E5" s="12">
        <v>117200.74</v>
      </c>
      <c r="F5" s="12">
        <v>105734.75</v>
      </c>
      <c r="G5" s="14">
        <v>158765.88</v>
      </c>
      <c r="H5" s="15">
        <v>125777.35</v>
      </c>
      <c r="I5" s="16">
        <v>169941.78</v>
      </c>
      <c r="J5" s="17"/>
      <c r="K5" s="15"/>
      <c r="L5" s="14"/>
      <c r="M5" s="14"/>
      <c r="N5" s="18">
        <f t="shared" ref="N5:N7" si="1">SUM(B5:M5)</f>
        <v>863360.22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9" t="s">
        <v>15</v>
      </c>
      <c r="B6" s="11"/>
      <c r="C6" s="12"/>
      <c r="D6" s="13"/>
      <c r="E6" s="12"/>
      <c r="F6" s="13"/>
      <c r="G6" s="12"/>
      <c r="H6" s="14"/>
      <c r="I6" s="14"/>
      <c r="J6" s="20"/>
      <c r="K6" s="21"/>
      <c r="L6" s="14"/>
      <c r="M6" s="14"/>
      <c r="N6" s="18">
        <f t="shared" si="1"/>
        <v>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22" t="s">
        <v>16</v>
      </c>
      <c r="B7" s="23">
        <v>49767.69</v>
      </c>
      <c r="C7" s="24">
        <v>27248.92</v>
      </c>
      <c r="D7" s="25">
        <v>108923.11</v>
      </c>
      <c r="E7" s="24">
        <v>117200.74</v>
      </c>
      <c r="F7" s="24">
        <v>105734.75</v>
      </c>
      <c r="G7" s="26">
        <v>158765.88</v>
      </c>
      <c r="H7" s="27">
        <v>125777.35</v>
      </c>
      <c r="I7" s="27">
        <v>169941.78</v>
      </c>
      <c r="J7" s="28">
        <v>0.0</v>
      </c>
      <c r="K7" s="27">
        <v>0.0</v>
      </c>
      <c r="L7" s="26">
        <v>0.0</v>
      </c>
      <c r="M7" s="26">
        <v>0.0</v>
      </c>
      <c r="N7" s="29">
        <f t="shared" si="1"/>
        <v>863360.22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7">
        <v>2025.0</v>
      </c>
      <c r="C9" s="7">
        <v>2025.0</v>
      </c>
      <c r="D9" s="7">
        <v>2025.0</v>
      </c>
      <c r="E9" s="7">
        <v>2025.0</v>
      </c>
      <c r="F9" s="7">
        <v>2025.0</v>
      </c>
      <c r="G9" s="7">
        <v>2025.0</v>
      </c>
      <c r="H9" s="7">
        <v>2025.0</v>
      </c>
      <c r="I9" s="7">
        <v>2025.0</v>
      </c>
      <c r="J9" s="7">
        <v>2025.0</v>
      </c>
      <c r="K9" s="7">
        <v>2025.0</v>
      </c>
      <c r="L9" s="7">
        <v>2025.0</v>
      </c>
      <c r="M9" s="7">
        <v>2025.0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8" t="s">
        <v>17</v>
      </c>
      <c r="B10" s="9" t="s">
        <v>1</v>
      </c>
      <c r="C10" s="9" t="s">
        <v>2</v>
      </c>
      <c r="D10" s="9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10" t="s">
        <v>13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9" t="s">
        <v>18</v>
      </c>
      <c r="B11" s="12">
        <v>3879.5</v>
      </c>
      <c r="C11" s="12">
        <v>2307.2</v>
      </c>
      <c r="D11" s="12">
        <v>9239.2</v>
      </c>
      <c r="E11" s="12">
        <v>20155.8</v>
      </c>
      <c r="F11" s="12">
        <v>18487.42</v>
      </c>
      <c r="G11" s="12">
        <v>23986.4</v>
      </c>
      <c r="H11" s="30">
        <v>21961.0</v>
      </c>
      <c r="I11" s="12">
        <v>28341.7</v>
      </c>
      <c r="J11" s="12"/>
      <c r="K11" s="21"/>
      <c r="L11" s="13"/>
      <c r="M11" s="31"/>
      <c r="N11" s="32">
        <f t="shared" ref="N11:N12" si="3">SUM(B11:M11)</f>
        <v>128358.22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22" t="s">
        <v>19</v>
      </c>
      <c r="B12" s="33">
        <f t="shared" ref="B12:M12" si="2">MINUS(B7,B11)</f>
        <v>45888.19</v>
      </c>
      <c r="C12" s="33">
        <f t="shared" si="2"/>
        <v>24941.72</v>
      </c>
      <c r="D12" s="33">
        <f t="shared" si="2"/>
        <v>99683.91</v>
      </c>
      <c r="E12" s="33">
        <f t="shared" si="2"/>
        <v>97044.94</v>
      </c>
      <c r="F12" s="33">
        <f t="shared" si="2"/>
        <v>87247.33</v>
      </c>
      <c r="G12" s="33">
        <f t="shared" si="2"/>
        <v>134779.48</v>
      </c>
      <c r="H12" s="33">
        <f t="shared" si="2"/>
        <v>103816.35</v>
      </c>
      <c r="I12" s="33">
        <f t="shared" si="2"/>
        <v>141600.08</v>
      </c>
      <c r="J12" s="33">
        <f t="shared" si="2"/>
        <v>0</v>
      </c>
      <c r="K12" s="33">
        <f t="shared" si="2"/>
        <v>0</v>
      </c>
      <c r="L12" s="33">
        <f t="shared" si="2"/>
        <v>0</v>
      </c>
      <c r="M12" s="33">
        <f t="shared" si="2"/>
        <v>0</v>
      </c>
      <c r="N12" s="34">
        <f t="shared" si="3"/>
        <v>735002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  <c r="J13" s="7"/>
      <c r="K13" s="7"/>
      <c r="L13" s="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7">
        <v>2025.0</v>
      </c>
      <c r="C14" s="7">
        <v>2025.0</v>
      </c>
      <c r="D14" s="7">
        <v>2025.0</v>
      </c>
      <c r="E14" s="7">
        <v>2025.0</v>
      </c>
      <c r="F14" s="7">
        <v>2025.0</v>
      </c>
      <c r="G14" s="7">
        <v>2025.0</v>
      </c>
      <c r="H14" s="7">
        <v>2025.0</v>
      </c>
      <c r="I14" s="7">
        <v>2025.0</v>
      </c>
      <c r="J14" s="7">
        <v>2025.0</v>
      </c>
      <c r="K14" s="7">
        <v>2025.0</v>
      </c>
      <c r="L14" s="7">
        <v>2025.0</v>
      </c>
      <c r="M14" s="7">
        <v>2025.0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8" t="s">
        <v>20</v>
      </c>
      <c r="B15" s="9" t="s">
        <v>1</v>
      </c>
      <c r="C15" s="9" t="s">
        <v>2</v>
      </c>
      <c r="D15" s="9" t="s">
        <v>3</v>
      </c>
      <c r="E15" s="8" t="s">
        <v>4</v>
      </c>
      <c r="F15" s="8" t="s">
        <v>5</v>
      </c>
      <c r="G15" s="8" t="s">
        <v>6</v>
      </c>
      <c r="H15" s="8" t="s">
        <v>7</v>
      </c>
      <c r="I15" s="8" t="s">
        <v>8</v>
      </c>
      <c r="J15" s="8" t="s">
        <v>9</v>
      </c>
      <c r="K15" s="8" t="s">
        <v>10</v>
      </c>
      <c r="L15" s="8" t="s">
        <v>11</v>
      </c>
      <c r="M15" s="8" t="s">
        <v>12</v>
      </c>
      <c r="N15" s="10" t="s">
        <v>13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5" t="s">
        <v>21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7">
        <f t="shared" ref="N16:N27" si="4">SUM(B16:M16)</f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8" t="s">
        <v>22</v>
      </c>
      <c r="B17" s="36"/>
      <c r="C17" s="36"/>
      <c r="D17" s="36"/>
      <c r="E17" s="36"/>
      <c r="F17" s="36"/>
      <c r="G17" s="36"/>
      <c r="H17" s="36"/>
      <c r="I17" s="36"/>
      <c r="J17" s="36"/>
      <c r="K17" s="39"/>
      <c r="L17" s="40"/>
      <c r="M17" s="40"/>
      <c r="N17" s="37">
        <f t="shared" si="4"/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41" t="s">
        <v>23</v>
      </c>
      <c r="B18" s="36">
        <v>34141.69</v>
      </c>
      <c r="C18" s="36">
        <v>11080.43</v>
      </c>
      <c r="D18" s="36">
        <v>48708.81</v>
      </c>
      <c r="E18" s="36">
        <v>69740.67</v>
      </c>
      <c r="F18" s="36">
        <v>65334.48</v>
      </c>
      <c r="G18" s="36">
        <v>77749.42</v>
      </c>
      <c r="H18" s="36">
        <v>63636.56</v>
      </c>
      <c r="I18" s="36">
        <v>86958.01</v>
      </c>
      <c r="J18" s="36"/>
      <c r="K18" s="39"/>
      <c r="L18" s="42"/>
      <c r="M18" s="42"/>
      <c r="N18" s="37">
        <f t="shared" si="4"/>
        <v>457350.07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8" t="s">
        <v>24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>
        <f t="shared" si="4"/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41" t="s">
        <v>25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>
        <f t="shared" si="4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43" t="s">
        <v>26</v>
      </c>
      <c r="B21" s="36">
        <v>2177.24</v>
      </c>
      <c r="C21" s="36">
        <v>856.72</v>
      </c>
      <c r="D21" s="36">
        <v>3187.95</v>
      </c>
      <c r="E21" s="36">
        <v>4272.29</v>
      </c>
      <c r="F21" s="44">
        <v>3457.55</v>
      </c>
      <c r="G21" s="44">
        <v>5585.48</v>
      </c>
      <c r="H21" s="44">
        <v>4731.54</v>
      </c>
      <c r="I21" s="44">
        <v>6796.79</v>
      </c>
      <c r="J21" s="45"/>
      <c r="K21" s="45"/>
      <c r="L21" s="45"/>
      <c r="M21" s="45"/>
      <c r="N21" s="37">
        <f t="shared" si="4"/>
        <v>31065.56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5" t="s">
        <v>27</v>
      </c>
      <c r="B22" s="36">
        <v>550.0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46"/>
      <c r="N22" s="37">
        <f t="shared" si="4"/>
        <v>550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5" t="s">
        <v>28</v>
      </c>
      <c r="B23" s="36">
        <v>1093.74</v>
      </c>
      <c r="C23" s="36">
        <v>473.91</v>
      </c>
      <c r="D23" s="36">
        <v>864.28</v>
      </c>
      <c r="E23" s="36">
        <v>1183.9</v>
      </c>
      <c r="F23" s="36">
        <v>1395.9</v>
      </c>
      <c r="G23" s="36">
        <v>1837.5</v>
      </c>
      <c r="H23" s="36">
        <v>1642.46</v>
      </c>
      <c r="I23" s="36">
        <v>1679.9</v>
      </c>
      <c r="J23" s="36"/>
      <c r="K23" s="36"/>
      <c r="L23" s="36"/>
      <c r="M23" s="46"/>
      <c r="N23" s="37">
        <f t="shared" si="4"/>
        <v>10171.59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5" t="s">
        <v>29</v>
      </c>
      <c r="B24" s="36"/>
      <c r="C24" s="36"/>
      <c r="D24" s="36"/>
      <c r="E24" s="36"/>
      <c r="F24" s="36"/>
      <c r="G24" s="36"/>
      <c r="H24" s="36"/>
      <c r="I24" s="36"/>
      <c r="J24" s="36"/>
      <c r="K24" s="39"/>
      <c r="L24" s="47"/>
      <c r="M24" s="47"/>
      <c r="N24" s="37">
        <f t="shared" si="4"/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48" t="s">
        <v>30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7">
        <f t="shared" si="4"/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43" t="s">
        <v>31</v>
      </c>
      <c r="B26" s="36">
        <v>400.0</v>
      </c>
      <c r="C26" s="36">
        <v>500.0</v>
      </c>
      <c r="D26" s="36">
        <v>500.0</v>
      </c>
      <c r="E26" s="36">
        <v>600.0</v>
      </c>
      <c r="F26" s="36">
        <v>600.0</v>
      </c>
      <c r="G26" s="36">
        <v>600.0</v>
      </c>
      <c r="H26" s="36">
        <v>600.0</v>
      </c>
      <c r="I26" s="36">
        <v>600.0</v>
      </c>
      <c r="J26" s="36"/>
      <c r="K26" s="36"/>
      <c r="L26" s="36"/>
      <c r="M26" s="36"/>
      <c r="N26" s="37">
        <f t="shared" si="4"/>
        <v>4400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41" t="s">
        <v>32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>
        <f t="shared" si="4"/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49" t="s">
        <v>33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50">
        <v>0.0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49" t="s">
        <v>34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37">
        <f t="shared" ref="N29:N30" si="6">SUM(B29:M29)</f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22" t="s">
        <v>35</v>
      </c>
      <c r="B30" s="51">
        <f t="shared" ref="B30:M30" si="5">SUM(B16:B29)</f>
        <v>38362.67</v>
      </c>
      <c r="C30" s="51">
        <f t="shared" si="5"/>
        <v>12911.06</v>
      </c>
      <c r="D30" s="51">
        <f t="shared" si="5"/>
        <v>53261.04</v>
      </c>
      <c r="E30" s="51">
        <f t="shared" si="5"/>
        <v>75796.86</v>
      </c>
      <c r="F30" s="51">
        <f t="shared" si="5"/>
        <v>70787.93</v>
      </c>
      <c r="G30" s="51">
        <f t="shared" si="5"/>
        <v>85772.4</v>
      </c>
      <c r="H30" s="51">
        <f t="shared" si="5"/>
        <v>70610.56</v>
      </c>
      <c r="I30" s="51">
        <f t="shared" si="5"/>
        <v>96034.7</v>
      </c>
      <c r="J30" s="51">
        <f t="shared" si="5"/>
        <v>0</v>
      </c>
      <c r="K30" s="51">
        <f t="shared" si="5"/>
        <v>0</v>
      </c>
      <c r="L30" s="51">
        <f t="shared" si="5"/>
        <v>0</v>
      </c>
      <c r="M30" s="51">
        <f t="shared" si="5"/>
        <v>0</v>
      </c>
      <c r="N30" s="52">
        <f t="shared" si="6"/>
        <v>503537.22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6"/>
      <c r="B31" s="6"/>
      <c r="C31" s="6"/>
      <c r="D31" s="6"/>
      <c r="E31" s="53"/>
      <c r="F31" s="53"/>
      <c r="G31" s="53"/>
      <c r="H31" s="53"/>
      <c r="I31" s="53"/>
      <c r="J31" s="6"/>
      <c r="K31" s="6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8" t="s">
        <v>36</v>
      </c>
      <c r="B32" s="9" t="s">
        <v>1</v>
      </c>
      <c r="C32" s="9" t="s">
        <v>2</v>
      </c>
      <c r="D32" s="9" t="s">
        <v>3</v>
      </c>
      <c r="E32" s="8" t="s">
        <v>4</v>
      </c>
      <c r="F32" s="8" t="s">
        <v>5</v>
      </c>
      <c r="G32" s="8" t="s">
        <v>6</v>
      </c>
      <c r="H32" s="8" t="s">
        <v>7</v>
      </c>
      <c r="I32" s="8" t="s">
        <v>8</v>
      </c>
      <c r="J32" s="8" t="s">
        <v>9</v>
      </c>
      <c r="K32" s="8" t="s">
        <v>10</v>
      </c>
      <c r="L32" s="8" t="s">
        <v>11</v>
      </c>
      <c r="M32" s="8" t="s">
        <v>12</v>
      </c>
      <c r="N32" s="54" t="s">
        <v>37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22" t="s">
        <v>38</v>
      </c>
      <c r="B33" s="55">
        <f t="shared" ref="B33:M33" si="7">MINUS(B12,B30)</f>
        <v>7525.52</v>
      </c>
      <c r="C33" s="55">
        <f t="shared" si="7"/>
        <v>12030.66</v>
      </c>
      <c r="D33" s="55">
        <f t="shared" si="7"/>
        <v>46422.87</v>
      </c>
      <c r="E33" s="55">
        <f t="shared" si="7"/>
        <v>21248.08</v>
      </c>
      <c r="F33" s="55">
        <f t="shared" si="7"/>
        <v>16459.4</v>
      </c>
      <c r="G33" s="55">
        <f t="shared" si="7"/>
        <v>49007.08</v>
      </c>
      <c r="H33" s="55">
        <f t="shared" si="7"/>
        <v>33205.79</v>
      </c>
      <c r="I33" s="55">
        <f t="shared" si="7"/>
        <v>45565.38</v>
      </c>
      <c r="J33" s="55">
        <f t="shared" si="7"/>
        <v>0</v>
      </c>
      <c r="K33" s="55">
        <f t="shared" si="7"/>
        <v>0</v>
      </c>
      <c r="L33" s="55">
        <f t="shared" si="7"/>
        <v>0</v>
      </c>
      <c r="M33" s="55">
        <f t="shared" si="7"/>
        <v>0</v>
      </c>
      <c r="N33" s="56">
        <f>SUM(B33:M33)</f>
        <v>231464.78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5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58" t="s">
        <v>39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2" t="s">
        <v>23</v>
      </c>
      <c r="B37" s="59">
        <f>SUM(N18)</f>
        <v>457350.07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7"/>
      <c r="N37" s="2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 t="s">
        <v>40</v>
      </c>
      <c r="B38" s="59">
        <f>SUM(N17)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7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 t="s">
        <v>41</v>
      </c>
      <c r="B39" s="60">
        <f>sum(N16)</f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7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" t="s">
        <v>24</v>
      </c>
      <c r="B40" s="59">
        <f>SUM(N19)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7" t="s">
        <v>25</v>
      </c>
      <c r="B41" s="59">
        <f>sum(N20)</f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2"/>
      <c r="B42" s="5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53"/>
      <c r="B47" s="6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53"/>
      <c r="B48" s="6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6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63"/>
      <c r="B50" s="6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53"/>
      <c r="B51" s="65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autoFilter ref="$L$20:$L$30"/>
  <mergeCells count="1">
    <mergeCell ref="A36:B36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2024.0</v>
      </c>
      <c r="C3" s="7">
        <v>2024.0</v>
      </c>
      <c r="D3" s="7">
        <v>2024.0</v>
      </c>
      <c r="E3" s="7">
        <v>2024.0</v>
      </c>
      <c r="F3" s="7">
        <v>2024.0</v>
      </c>
      <c r="G3" s="7">
        <v>2024.0</v>
      </c>
      <c r="H3" s="7">
        <v>2024.0</v>
      </c>
      <c r="I3" s="7">
        <v>2024.0</v>
      </c>
      <c r="J3" s="7">
        <v>2024.0</v>
      </c>
      <c r="K3" s="7">
        <v>2024.0</v>
      </c>
      <c r="L3" s="7">
        <v>2024.0</v>
      </c>
      <c r="M3" s="7">
        <v>2024.0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0</v>
      </c>
      <c r="B4" s="9" t="s">
        <v>1</v>
      </c>
      <c r="C4" s="9" t="s">
        <v>2</v>
      </c>
      <c r="D4" s="9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10" t="s">
        <v>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14</v>
      </c>
      <c r="B5" s="66"/>
      <c r="C5" s="67"/>
      <c r="D5" s="68"/>
      <c r="E5" s="67"/>
      <c r="F5" s="67"/>
      <c r="G5" s="69"/>
      <c r="H5" s="70"/>
      <c r="I5" s="71"/>
      <c r="J5" s="72"/>
      <c r="K5" s="70">
        <v>4775.0</v>
      </c>
      <c r="L5" s="69">
        <v>97456.54</v>
      </c>
      <c r="M5" s="69">
        <v>205423.31</v>
      </c>
      <c r="N5" s="73">
        <f t="shared" ref="N5:N7" si="1">SUM(B5:M5)</f>
        <v>307654.85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9" t="s">
        <v>15</v>
      </c>
      <c r="B6" s="66"/>
      <c r="C6" s="67"/>
      <c r="D6" s="68"/>
      <c r="E6" s="67"/>
      <c r="F6" s="68"/>
      <c r="G6" s="67"/>
      <c r="H6" s="69"/>
      <c r="I6" s="69"/>
      <c r="J6" s="20"/>
      <c r="K6" s="74"/>
      <c r="L6" s="69"/>
      <c r="M6" s="69"/>
      <c r="N6" s="73">
        <f t="shared" si="1"/>
        <v>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22" t="s">
        <v>16</v>
      </c>
      <c r="B7" s="23">
        <v>0.0</v>
      </c>
      <c r="C7" s="24">
        <v>0.0</v>
      </c>
      <c r="D7" s="25">
        <v>0.0</v>
      </c>
      <c r="E7" s="24">
        <v>0.0</v>
      </c>
      <c r="F7" s="24">
        <v>0.0</v>
      </c>
      <c r="G7" s="26">
        <v>0.0</v>
      </c>
      <c r="H7" s="27">
        <v>0.0</v>
      </c>
      <c r="I7" s="27">
        <v>0.0</v>
      </c>
      <c r="J7" s="28">
        <v>0.0</v>
      </c>
      <c r="K7" s="27">
        <v>4775.0</v>
      </c>
      <c r="L7" s="26">
        <v>97456.54</v>
      </c>
      <c r="M7" s="26">
        <v>205423.31</v>
      </c>
      <c r="N7" s="29">
        <f t="shared" si="1"/>
        <v>307654.85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7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7">
        <v>2024.0</v>
      </c>
      <c r="C9" s="7">
        <v>2024.0</v>
      </c>
      <c r="D9" s="7">
        <v>2024.0</v>
      </c>
      <c r="E9" s="7">
        <v>2024.0</v>
      </c>
      <c r="F9" s="7">
        <v>2024.0</v>
      </c>
      <c r="G9" s="7">
        <v>2024.0</v>
      </c>
      <c r="H9" s="7">
        <v>2024.0</v>
      </c>
      <c r="I9" s="7">
        <v>2024.0</v>
      </c>
      <c r="J9" s="7">
        <v>2024.0</v>
      </c>
      <c r="K9" s="7">
        <v>2024.0</v>
      </c>
      <c r="L9" s="7">
        <v>2024.0</v>
      </c>
      <c r="M9" s="7">
        <v>2024.0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8" t="s">
        <v>17</v>
      </c>
      <c r="B10" s="9" t="s">
        <v>1</v>
      </c>
      <c r="C10" s="9" t="s">
        <v>2</v>
      </c>
      <c r="D10" s="9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10" t="s">
        <v>13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9" t="s">
        <v>18</v>
      </c>
      <c r="B11" s="67"/>
      <c r="C11" s="67"/>
      <c r="D11" s="67"/>
      <c r="E11" s="67"/>
      <c r="F11" s="67"/>
      <c r="G11" s="67"/>
      <c r="H11" s="75"/>
      <c r="I11" s="67"/>
      <c r="J11" s="67"/>
      <c r="K11" s="74">
        <v>1255.83</v>
      </c>
      <c r="L11" s="68">
        <v>9561.3</v>
      </c>
      <c r="M11" s="76">
        <v>27173.8</v>
      </c>
      <c r="N11" s="77">
        <f t="shared" ref="N11:N12" si="3">SUM(B11:M11)</f>
        <v>37990.93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22" t="s">
        <v>19</v>
      </c>
      <c r="B12" s="78">
        <f t="shared" ref="B12:M12" si="2">MINUS(B7,B11)</f>
        <v>0</v>
      </c>
      <c r="C12" s="78">
        <f t="shared" si="2"/>
        <v>0</v>
      </c>
      <c r="D12" s="78">
        <f t="shared" si="2"/>
        <v>0</v>
      </c>
      <c r="E12" s="78">
        <f t="shared" si="2"/>
        <v>0</v>
      </c>
      <c r="F12" s="78">
        <f t="shared" si="2"/>
        <v>0</v>
      </c>
      <c r="G12" s="78">
        <f t="shared" si="2"/>
        <v>0</v>
      </c>
      <c r="H12" s="78">
        <f t="shared" si="2"/>
        <v>0</v>
      </c>
      <c r="I12" s="78">
        <f t="shared" si="2"/>
        <v>0</v>
      </c>
      <c r="J12" s="78">
        <f t="shared" si="2"/>
        <v>0</v>
      </c>
      <c r="K12" s="78">
        <f t="shared" si="2"/>
        <v>3519.17</v>
      </c>
      <c r="L12" s="78">
        <f t="shared" si="2"/>
        <v>87895.24</v>
      </c>
      <c r="M12" s="78">
        <f t="shared" si="2"/>
        <v>178249.51</v>
      </c>
      <c r="N12" s="79">
        <f t="shared" si="3"/>
        <v>269663.92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  <c r="J13" s="7"/>
      <c r="K13" s="7"/>
      <c r="L13" s="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7">
        <v>2024.0</v>
      </c>
      <c r="C14" s="7">
        <v>2024.0</v>
      </c>
      <c r="D14" s="7">
        <v>2024.0</v>
      </c>
      <c r="E14" s="7">
        <v>2024.0</v>
      </c>
      <c r="F14" s="7">
        <v>2024.0</v>
      </c>
      <c r="G14" s="7">
        <v>2024.0</v>
      </c>
      <c r="H14" s="7">
        <v>2024.0</v>
      </c>
      <c r="I14" s="7">
        <v>2024.0</v>
      </c>
      <c r="J14" s="7">
        <v>2024.0</v>
      </c>
      <c r="K14" s="7">
        <v>2024.0</v>
      </c>
      <c r="L14" s="7">
        <v>2024.0</v>
      </c>
      <c r="M14" s="7">
        <v>2024.0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8" t="s">
        <v>20</v>
      </c>
      <c r="B15" s="9" t="s">
        <v>1</v>
      </c>
      <c r="C15" s="9" t="s">
        <v>2</v>
      </c>
      <c r="D15" s="9" t="s">
        <v>3</v>
      </c>
      <c r="E15" s="8" t="s">
        <v>4</v>
      </c>
      <c r="F15" s="8" t="s">
        <v>5</v>
      </c>
      <c r="G15" s="8" t="s">
        <v>6</v>
      </c>
      <c r="H15" s="8" t="s">
        <v>7</v>
      </c>
      <c r="I15" s="8" t="s">
        <v>8</v>
      </c>
      <c r="J15" s="8" t="s">
        <v>9</v>
      </c>
      <c r="K15" s="8" t="s">
        <v>10</v>
      </c>
      <c r="L15" s="8" t="s">
        <v>11</v>
      </c>
      <c r="M15" s="8" t="s">
        <v>12</v>
      </c>
      <c r="N15" s="10" t="s">
        <v>13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5" t="s">
        <v>21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1">
        <f t="shared" ref="N16:N29" si="4">SUM(B16:M16)</f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8" t="s">
        <v>22</v>
      </c>
      <c r="B17" s="80"/>
      <c r="C17" s="80"/>
      <c r="D17" s="80"/>
      <c r="E17" s="80"/>
      <c r="F17" s="80"/>
      <c r="G17" s="80"/>
      <c r="H17" s="80"/>
      <c r="I17" s="80"/>
      <c r="J17" s="80"/>
      <c r="K17" s="82"/>
      <c r="L17" s="83"/>
      <c r="M17" s="83"/>
      <c r="N17" s="81">
        <f t="shared" si="4"/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41" t="s">
        <v>23</v>
      </c>
      <c r="B18" s="80"/>
      <c r="C18" s="80"/>
      <c r="D18" s="80"/>
      <c r="E18" s="80"/>
      <c r="F18" s="80"/>
      <c r="G18" s="80"/>
      <c r="H18" s="80"/>
      <c r="I18" s="80"/>
      <c r="J18" s="80"/>
      <c r="K18" s="82">
        <v>6350.74</v>
      </c>
      <c r="L18" s="84">
        <v>35737.12</v>
      </c>
      <c r="M18" s="84">
        <v>109263.12</v>
      </c>
      <c r="N18" s="81">
        <f t="shared" si="4"/>
        <v>151350.98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8" t="s">
        <v>24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1">
        <f t="shared" si="4"/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41" t="s">
        <v>25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1">
        <f t="shared" si="4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43" t="s">
        <v>26</v>
      </c>
      <c r="B21" s="80"/>
      <c r="C21" s="80"/>
      <c r="D21" s="80"/>
      <c r="E21" s="80"/>
      <c r="F21" s="85"/>
      <c r="G21" s="85"/>
      <c r="H21" s="85"/>
      <c r="I21" s="85"/>
      <c r="J21" s="85"/>
      <c r="K21" s="86">
        <v>252.54</v>
      </c>
      <c r="L21" s="86">
        <v>791.17</v>
      </c>
      <c r="M21" s="86">
        <v>9165.76</v>
      </c>
      <c r="N21" s="81">
        <f t="shared" si="4"/>
        <v>10209.47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5" t="s">
        <v>42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46"/>
      <c r="N22" s="81">
        <f t="shared" si="4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43" t="s">
        <v>43</v>
      </c>
      <c r="B23" s="80"/>
      <c r="C23" s="80"/>
      <c r="D23" s="80"/>
      <c r="E23" s="80"/>
      <c r="F23" s="80"/>
      <c r="G23" s="80"/>
      <c r="H23" s="80"/>
      <c r="I23" s="80"/>
      <c r="J23" s="80"/>
      <c r="K23" s="80">
        <v>183.97</v>
      </c>
      <c r="L23" s="80">
        <v>174.96</v>
      </c>
      <c r="M23" s="46">
        <v>1064.5</v>
      </c>
      <c r="N23" s="81">
        <f t="shared" si="4"/>
        <v>1423.43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5" t="s">
        <v>29</v>
      </c>
      <c r="B24" s="80"/>
      <c r="C24" s="80"/>
      <c r="D24" s="80"/>
      <c r="E24" s="80"/>
      <c r="F24" s="80"/>
      <c r="G24" s="80"/>
      <c r="H24" s="80"/>
      <c r="I24" s="80"/>
      <c r="J24" s="80"/>
      <c r="K24" s="82"/>
      <c r="L24" s="87"/>
      <c r="M24" s="87"/>
      <c r="N24" s="81">
        <f t="shared" si="4"/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48" t="s">
        <v>44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1">
        <f t="shared" si="4"/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43" t="s">
        <v>31</v>
      </c>
      <c r="B26" s="80"/>
      <c r="C26" s="80"/>
      <c r="D26" s="80"/>
      <c r="E26" s="80"/>
      <c r="F26" s="80"/>
      <c r="G26" s="80"/>
      <c r="H26" s="80"/>
      <c r="I26" s="80"/>
      <c r="J26" s="80"/>
      <c r="K26" s="80">
        <v>400.0</v>
      </c>
      <c r="L26" s="80">
        <v>400.0</v>
      </c>
      <c r="M26" s="80">
        <v>400.0</v>
      </c>
      <c r="N26" s="81">
        <f t="shared" si="4"/>
        <v>1200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41" t="s">
        <v>32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1">
        <f t="shared" si="4"/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49" t="s">
        <v>33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1">
        <f t="shared" si="4"/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22" t="s">
        <v>35</v>
      </c>
      <c r="B29" s="55">
        <f t="shared" ref="B29:M29" si="5">SUM(B16:B28)</f>
        <v>0</v>
      </c>
      <c r="C29" s="55">
        <f t="shared" si="5"/>
        <v>0</v>
      </c>
      <c r="D29" s="55">
        <f t="shared" si="5"/>
        <v>0</v>
      </c>
      <c r="E29" s="55">
        <f t="shared" si="5"/>
        <v>0</v>
      </c>
      <c r="F29" s="55">
        <f t="shared" si="5"/>
        <v>0</v>
      </c>
      <c r="G29" s="55">
        <f t="shared" si="5"/>
        <v>0</v>
      </c>
      <c r="H29" s="55">
        <f t="shared" si="5"/>
        <v>0</v>
      </c>
      <c r="I29" s="55">
        <f t="shared" si="5"/>
        <v>0</v>
      </c>
      <c r="J29" s="55">
        <f t="shared" si="5"/>
        <v>0</v>
      </c>
      <c r="K29" s="55">
        <f t="shared" si="5"/>
        <v>7187.25</v>
      </c>
      <c r="L29" s="55">
        <f t="shared" si="5"/>
        <v>37103.25</v>
      </c>
      <c r="M29" s="55">
        <f t="shared" si="5"/>
        <v>119893.38</v>
      </c>
      <c r="N29" s="56">
        <f t="shared" si="4"/>
        <v>164183.88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6"/>
      <c r="B30" s="6"/>
      <c r="C30" s="6"/>
      <c r="D30" s="6"/>
      <c r="E30" s="53"/>
      <c r="F30" s="53"/>
      <c r="G30" s="53"/>
      <c r="H30" s="53"/>
      <c r="I30" s="53"/>
      <c r="J30" s="6"/>
      <c r="K30" s="6"/>
      <c r="L30" s="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8" t="s">
        <v>36</v>
      </c>
      <c r="B31" s="9" t="s">
        <v>1</v>
      </c>
      <c r="C31" s="9" t="s">
        <v>2</v>
      </c>
      <c r="D31" s="9" t="s">
        <v>3</v>
      </c>
      <c r="E31" s="8" t="s">
        <v>4</v>
      </c>
      <c r="F31" s="8" t="s">
        <v>5</v>
      </c>
      <c r="G31" s="8" t="s">
        <v>6</v>
      </c>
      <c r="H31" s="8" t="s">
        <v>7</v>
      </c>
      <c r="I31" s="8" t="s">
        <v>8</v>
      </c>
      <c r="J31" s="8" t="s">
        <v>9</v>
      </c>
      <c r="K31" s="8" t="s">
        <v>10</v>
      </c>
      <c r="L31" s="8" t="s">
        <v>11</v>
      </c>
      <c r="M31" s="8" t="s">
        <v>12</v>
      </c>
      <c r="N31" s="54" t="s">
        <v>37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22" t="s">
        <v>38</v>
      </c>
      <c r="B32" s="55">
        <f t="shared" ref="B32:M32" si="6">MINUS(B12,B29)</f>
        <v>0</v>
      </c>
      <c r="C32" s="55">
        <f t="shared" si="6"/>
        <v>0</v>
      </c>
      <c r="D32" s="55">
        <f t="shared" si="6"/>
        <v>0</v>
      </c>
      <c r="E32" s="55">
        <f t="shared" si="6"/>
        <v>0</v>
      </c>
      <c r="F32" s="55">
        <f t="shared" si="6"/>
        <v>0</v>
      </c>
      <c r="G32" s="55">
        <f t="shared" si="6"/>
        <v>0</v>
      </c>
      <c r="H32" s="55">
        <f t="shared" si="6"/>
        <v>0</v>
      </c>
      <c r="I32" s="55">
        <f t="shared" si="6"/>
        <v>0</v>
      </c>
      <c r="J32" s="55">
        <f t="shared" si="6"/>
        <v>0</v>
      </c>
      <c r="K32" s="55">
        <f t="shared" si="6"/>
        <v>-3668.08</v>
      </c>
      <c r="L32" s="55">
        <f t="shared" si="6"/>
        <v>50791.99</v>
      </c>
      <c r="M32" s="55">
        <f t="shared" si="6"/>
        <v>58356.13</v>
      </c>
      <c r="N32" s="56">
        <f>SUM(B32:M32)</f>
        <v>105480.04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5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58" t="s">
        <v>39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2" t="s">
        <v>23</v>
      </c>
      <c r="B36" s="59">
        <f>SUM(N18)</f>
        <v>151350.98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7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2" t="s">
        <v>40</v>
      </c>
      <c r="B37" s="59">
        <f>SUM(N17)</f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7"/>
      <c r="N37" s="7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 t="s">
        <v>41</v>
      </c>
      <c r="B38" s="60">
        <f>sum(N16)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2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 t="s">
        <v>24</v>
      </c>
      <c r="B39" s="59">
        <f>SUM(N19)</f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7" t="s">
        <v>25</v>
      </c>
      <c r="B40" s="59">
        <f>sum(N20)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2"/>
      <c r="B41" s="5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53"/>
      <c r="B46" s="6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53"/>
      <c r="B47" s="6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6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63"/>
      <c r="B49" s="6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53"/>
      <c r="B50" s="6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</sheetData>
  <autoFilter ref="$L$20:$L$29"/>
  <mergeCells count="1">
    <mergeCell ref="A35:B35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2023.0</v>
      </c>
      <c r="C3" s="7">
        <v>2023.0</v>
      </c>
      <c r="D3" s="7">
        <v>2023.0</v>
      </c>
      <c r="E3" s="7">
        <v>2023.0</v>
      </c>
      <c r="F3" s="7">
        <v>2023.0</v>
      </c>
      <c r="G3" s="7">
        <v>2023.0</v>
      </c>
      <c r="H3" s="7">
        <v>2023.0</v>
      </c>
      <c r="I3" s="7">
        <v>2023.0</v>
      </c>
      <c r="J3" s="7">
        <v>2023.0</v>
      </c>
      <c r="K3" s="7">
        <v>2023.0</v>
      </c>
      <c r="L3" s="7">
        <v>2023.0</v>
      </c>
      <c r="M3" s="7">
        <v>2023.0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0</v>
      </c>
      <c r="B4" s="9" t="s">
        <v>1</v>
      </c>
      <c r="C4" s="9" t="s">
        <v>2</v>
      </c>
      <c r="D4" s="9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10" t="s">
        <v>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14</v>
      </c>
      <c r="B5" s="66"/>
      <c r="C5" s="67"/>
      <c r="D5" s="68"/>
      <c r="E5" s="67"/>
      <c r="F5" s="67"/>
      <c r="G5" s="69"/>
      <c r="H5" s="70"/>
      <c r="I5" s="71"/>
      <c r="J5" s="72"/>
      <c r="K5" s="70"/>
      <c r="L5" s="69"/>
      <c r="M5" s="69"/>
      <c r="N5" s="73">
        <f t="shared" ref="N5:N7" si="1">SUM(B5:M5)</f>
        <v>0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9" t="s">
        <v>15</v>
      </c>
      <c r="B6" s="66"/>
      <c r="C6" s="67"/>
      <c r="D6" s="68"/>
      <c r="E6" s="67"/>
      <c r="F6" s="68"/>
      <c r="G6" s="67"/>
      <c r="H6" s="69"/>
      <c r="I6" s="69"/>
      <c r="J6" s="20"/>
      <c r="K6" s="74"/>
      <c r="L6" s="69"/>
      <c r="M6" s="69"/>
      <c r="N6" s="73">
        <f t="shared" si="1"/>
        <v>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22" t="s">
        <v>16</v>
      </c>
      <c r="B7" s="23">
        <v>0.0</v>
      </c>
      <c r="C7" s="24">
        <v>0.0</v>
      </c>
      <c r="D7" s="25">
        <v>0.0</v>
      </c>
      <c r="E7" s="24">
        <v>0.0</v>
      </c>
      <c r="F7" s="24">
        <v>0.0</v>
      </c>
      <c r="G7" s="26">
        <v>0.0</v>
      </c>
      <c r="H7" s="27">
        <v>0.0</v>
      </c>
      <c r="I7" s="27">
        <v>0.0</v>
      </c>
      <c r="J7" s="28">
        <v>0.0</v>
      </c>
      <c r="K7" s="27">
        <v>0.0</v>
      </c>
      <c r="L7" s="26">
        <v>0.0</v>
      </c>
      <c r="M7" s="26">
        <v>0.0</v>
      </c>
      <c r="N7" s="29">
        <f t="shared" si="1"/>
        <v>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7">
        <v>2023.0</v>
      </c>
      <c r="C9" s="7">
        <v>2023.0</v>
      </c>
      <c r="D9" s="7">
        <v>2023.0</v>
      </c>
      <c r="E9" s="7">
        <v>2023.0</v>
      </c>
      <c r="F9" s="7">
        <v>2023.0</v>
      </c>
      <c r="G9" s="7">
        <v>2023.0</v>
      </c>
      <c r="H9" s="7">
        <v>2023.0</v>
      </c>
      <c r="I9" s="7">
        <v>2023.0</v>
      </c>
      <c r="J9" s="7">
        <v>2023.0</v>
      </c>
      <c r="K9" s="7">
        <v>2023.0</v>
      </c>
      <c r="L9" s="7">
        <v>2023.0</v>
      </c>
      <c r="M9" s="7">
        <v>2023.0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8" t="s">
        <v>17</v>
      </c>
      <c r="B10" s="9" t="s">
        <v>1</v>
      </c>
      <c r="C10" s="9" t="s">
        <v>2</v>
      </c>
      <c r="D10" s="9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10" t="s">
        <v>13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9" t="s">
        <v>18</v>
      </c>
      <c r="B11" s="67"/>
      <c r="C11" s="67"/>
      <c r="D11" s="67"/>
      <c r="E11" s="67"/>
      <c r="F11" s="67"/>
      <c r="G11" s="67"/>
      <c r="H11" s="75"/>
      <c r="I11" s="67"/>
      <c r="J11" s="67"/>
      <c r="K11" s="74"/>
      <c r="L11" s="68"/>
      <c r="M11" s="76"/>
      <c r="N11" s="77">
        <f t="shared" ref="N11:N12" si="3">SUM(B11:M11)</f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22" t="s">
        <v>19</v>
      </c>
      <c r="B12" s="78">
        <f t="shared" ref="B12:M12" si="2">MINUS(B7,B11)</f>
        <v>0</v>
      </c>
      <c r="C12" s="78">
        <f t="shared" si="2"/>
        <v>0</v>
      </c>
      <c r="D12" s="78">
        <f t="shared" si="2"/>
        <v>0</v>
      </c>
      <c r="E12" s="78">
        <f t="shared" si="2"/>
        <v>0</v>
      </c>
      <c r="F12" s="78">
        <f t="shared" si="2"/>
        <v>0</v>
      </c>
      <c r="G12" s="78">
        <f t="shared" si="2"/>
        <v>0</v>
      </c>
      <c r="H12" s="78">
        <f t="shared" si="2"/>
        <v>0</v>
      </c>
      <c r="I12" s="78">
        <f t="shared" si="2"/>
        <v>0</v>
      </c>
      <c r="J12" s="78">
        <f t="shared" si="2"/>
        <v>0</v>
      </c>
      <c r="K12" s="78">
        <f t="shared" si="2"/>
        <v>0</v>
      </c>
      <c r="L12" s="78">
        <f t="shared" si="2"/>
        <v>0</v>
      </c>
      <c r="M12" s="78">
        <f t="shared" si="2"/>
        <v>0</v>
      </c>
      <c r="N12" s="79">
        <f t="shared" si="3"/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  <c r="J13" s="7"/>
      <c r="K13" s="7"/>
      <c r="L13" s="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7">
        <v>2023.0</v>
      </c>
      <c r="C14" s="7">
        <v>2023.0</v>
      </c>
      <c r="D14" s="7">
        <v>2023.0</v>
      </c>
      <c r="E14" s="7">
        <v>2023.0</v>
      </c>
      <c r="F14" s="7">
        <v>2023.0</v>
      </c>
      <c r="G14" s="7">
        <v>2023.0</v>
      </c>
      <c r="H14" s="7">
        <v>2023.0</v>
      </c>
      <c r="I14" s="7">
        <v>2023.0</v>
      </c>
      <c r="J14" s="7">
        <v>2023.0</v>
      </c>
      <c r="K14" s="7">
        <v>2023.0</v>
      </c>
      <c r="L14" s="7">
        <v>2023.0</v>
      </c>
      <c r="M14" s="7">
        <v>2023.0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8" t="s">
        <v>20</v>
      </c>
      <c r="B15" s="9" t="s">
        <v>1</v>
      </c>
      <c r="C15" s="9" t="s">
        <v>2</v>
      </c>
      <c r="D15" s="9" t="s">
        <v>3</v>
      </c>
      <c r="E15" s="8" t="s">
        <v>4</v>
      </c>
      <c r="F15" s="8" t="s">
        <v>5</v>
      </c>
      <c r="G15" s="8" t="s">
        <v>6</v>
      </c>
      <c r="H15" s="8" t="s">
        <v>7</v>
      </c>
      <c r="I15" s="8" t="s">
        <v>8</v>
      </c>
      <c r="J15" s="8" t="s">
        <v>9</v>
      </c>
      <c r="K15" s="8" t="s">
        <v>10</v>
      </c>
      <c r="L15" s="8" t="s">
        <v>11</v>
      </c>
      <c r="M15" s="8" t="s">
        <v>12</v>
      </c>
      <c r="N15" s="10" t="s">
        <v>13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5" t="s">
        <v>21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1">
        <f t="shared" ref="N16:N29" si="4">SUM(B16:M16)</f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8" t="s">
        <v>22</v>
      </c>
      <c r="B17" s="80"/>
      <c r="C17" s="80"/>
      <c r="D17" s="80"/>
      <c r="E17" s="80"/>
      <c r="F17" s="80"/>
      <c r="G17" s="80"/>
      <c r="H17" s="80"/>
      <c r="I17" s="80"/>
      <c r="J17" s="80"/>
      <c r="K17" s="82"/>
      <c r="L17" s="83"/>
      <c r="M17" s="83"/>
      <c r="N17" s="81">
        <f t="shared" si="4"/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41" t="s">
        <v>23</v>
      </c>
      <c r="B18" s="80"/>
      <c r="C18" s="80"/>
      <c r="D18" s="80"/>
      <c r="E18" s="80"/>
      <c r="F18" s="80"/>
      <c r="G18" s="80"/>
      <c r="H18" s="80"/>
      <c r="I18" s="80"/>
      <c r="J18" s="80"/>
      <c r="K18" s="82"/>
      <c r="L18" s="84"/>
      <c r="M18" s="84"/>
      <c r="N18" s="81">
        <f t="shared" si="4"/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8" t="s">
        <v>24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1">
        <f t="shared" si="4"/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41" t="s">
        <v>25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1">
        <f t="shared" si="4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43" t="s">
        <v>26</v>
      </c>
      <c r="B21" s="80"/>
      <c r="C21" s="80"/>
      <c r="D21" s="80"/>
      <c r="E21" s="80"/>
      <c r="F21" s="85"/>
      <c r="G21" s="85"/>
      <c r="H21" s="85"/>
      <c r="I21" s="85"/>
      <c r="J21" s="85"/>
      <c r="K21" s="85"/>
      <c r="L21" s="85"/>
      <c r="M21" s="85"/>
      <c r="N21" s="81">
        <f t="shared" si="4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5" t="s">
        <v>42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46"/>
      <c r="N22" s="81">
        <f t="shared" si="4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43" t="s">
        <v>43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46"/>
      <c r="N23" s="81">
        <f t="shared" si="4"/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5" t="s">
        <v>29</v>
      </c>
      <c r="B24" s="80"/>
      <c r="C24" s="80"/>
      <c r="D24" s="80"/>
      <c r="E24" s="80"/>
      <c r="F24" s="80"/>
      <c r="G24" s="80"/>
      <c r="H24" s="80"/>
      <c r="I24" s="80"/>
      <c r="J24" s="80"/>
      <c r="K24" s="82"/>
      <c r="L24" s="87"/>
      <c r="M24" s="87"/>
      <c r="N24" s="81">
        <f t="shared" si="4"/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48" t="s">
        <v>44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1">
        <f t="shared" si="4"/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43" t="s">
        <v>31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1">
        <f t="shared" si="4"/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41" t="s">
        <v>32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1">
        <f t="shared" si="4"/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49" t="s">
        <v>33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1">
        <f t="shared" si="4"/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22" t="s">
        <v>35</v>
      </c>
      <c r="B29" s="55">
        <f t="shared" ref="B29:M29" si="5">SUM(B16:B28)</f>
        <v>0</v>
      </c>
      <c r="C29" s="55">
        <f t="shared" si="5"/>
        <v>0</v>
      </c>
      <c r="D29" s="55">
        <f t="shared" si="5"/>
        <v>0</v>
      </c>
      <c r="E29" s="55">
        <f t="shared" si="5"/>
        <v>0</v>
      </c>
      <c r="F29" s="55">
        <f t="shared" si="5"/>
        <v>0</v>
      </c>
      <c r="G29" s="55">
        <f t="shared" si="5"/>
        <v>0</v>
      </c>
      <c r="H29" s="55">
        <f t="shared" si="5"/>
        <v>0</v>
      </c>
      <c r="I29" s="55">
        <f t="shared" si="5"/>
        <v>0</v>
      </c>
      <c r="J29" s="55">
        <f t="shared" si="5"/>
        <v>0</v>
      </c>
      <c r="K29" s="55">
        <f t="shared" si="5"/>
        <v>0</v>
      </c>
      <c r="L29" s="55">
        <f t="shared" si="5"/>
        <v>0</v>
      </c>
      <c r="M29" s="55">
        <f t="shared" si="5"/>
        <v>0</v>
      </c>
      <c r="N29" s="56">
        <f t="shared" si="4"/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6"/>
      <c r="B30" s="6"/>
      <c r="C30" s="6"/>
      <c r="D30" s="6"/>
      <c r="E30" s="53"/>
      <c r="F30" s="53"/>
      <c r="G30" s="53"/>
      <c r="H30" s="53"/>
      <c r="I30" s="53"/>
      <c r="J30" s="6"/>
      <c r="K30" s="6"/>
      <c r="L30" s="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8" t="s">
        <v>36</v>
      </c>
      <c r="B31" s="9" t="s">
        <v>1</v>
      </c>
      <c r="C31" s="9" t="s">
        <v>2</v>
      </c>
      <c r="D31" s="9" t="s">
        <v>3</v>
      </c>
      <c r="E31" s="8" t="s">
        <v>4</v>
      </c>
      <c r="F31" s="8" t="s">
        <v>5</v>
      </c>
      <c r="G31" s="8" t="s">
        <v>6</v>
      </c>
      <c r="H31" s="8" t="s">
        <v>7</v>
      </c>
      <c r="I31" s="8" t="s">
        <v>8</v>
      </c>
      <c r="J31" s="8" t="s">
        <v>9</v>
      </c>
      <c r="K31" s="8" t="s">
        <v>10</v>
      </c>
      <c r="L31" s="8" t="s">
        <v>11</v>
      </c>
      <c r="M31" s="8" t="s">
        <v>12</v>
      </c>
      <c r="N31" s="54" t="s">
        <v>37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22" t="s">
        <v>38</v>
      </c>
      <c r="B32" s="55">
        <f t="shared" ref="B32:M32" si="6">MINUS(B12,B29)</f>
        <v>0</v>
      </c>
      <c r="C32" s="55">
        <f t="shared" si="6"/>
        <v>0</v>
      </c>
      <c r="D32" s="55">
        <f t="shared" si="6"/>
        <v>0</v>
      </c>
      <c r="E32" s="55">
        <f t="shared" si="6"/>
        <v>0</v>
      </c>
      <c r="F32" s="55">
        <f t="shared" si="6"/>
        <v>0</v>
      </c>
      <c r="G32" s="55">
        <f t="shared" si="6"/>
        <v>0</v>
      </c>
      <c r="H32" s="55">
        <f t="shared" si="6"/>
        <v>0</v>
      </c>
      <c r="I32" s="55">
        <f t="shared" si="6"/>
        <v>0</v>
      </c>
      <c r="J32" s="55">
        <f t="shared" si="6"/>
        <v>0</v>
      </c>
      <c r="K32" s="55">
        <f t="shared" si="6"/>
        <v>0</v>
      </c>
      <c r="L32" s="55">
        <f t="shared" si="6"/>
        <v>0</v>
      </c>
      <c r="M32" s="55">
        <f t="shared" si="6"/>
        <v>0</v>
      </c>
      <c r="N32" s="56">
        <f>SUM(B32:M32)</f>
        <v>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5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58" t="s">
        <v>39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2" t="s">
        <v>23</v>
      </c>
      <c r="B36" s="59">
        <f>SUM(N18)</f>
        <v>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7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2" t="s">
        <v>40</v>
      </c>
      <c r="B37" s="59">
        <f>SUM(N17)</f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7"/>
      <c r="N37" s="7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 t="s">
        <v>41</v>
      </c>
      <c r="B38" s="60">
        <f>sum(N16)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2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 t="s">
        <v>24</v>
      </c>
      <c r="B39" s="59">
        <f>SUM(N19)</f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7" t="s">
        <v>25</v>
      </c>
      <c r="B40" s="59">
        <f>sum(N20)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2"/>
      <c r="B41" s="5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53"/>
      <c r="B46" s="6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53"/>
      <c r="B47" s="6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6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63"/>
      <c r="B49" s="6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53"/>
      <c r="B50" s="6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</sheetData>
  <autoFilter ref="$L$20:$L$29"/>
  <mergeCells count="1">
    <mergeCell ref="A35:B35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