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3"/>
    <sheet state="visible" name="2023-2025" sheetId="2" r:id="rId4"/>
    <sheet state="hidden" name="Sheet4" sheetId="3" r:id="rId5"/>
    <sheet state="hidden" name="Misc. Formula Calcluation" sheetId="4" r:id="rId6"/>
    <sheet state="hidden" name="2021-2024" sheetId="5" r:id="rId7"/>
    <sheet state="hidden" name="Product Landed Costs (3PL)" sheetId="6"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P27">
      <text>
        <t xml:space="preserve">No Chargebacks</t>
      </text>
    </comment>
  </commentList>
</comments>
</file>

<file path=xl/sharedStrings.xml><?xml version="1.0" encoding="utf-8"?>
<sst xmlns="http://schemas.openxmlformats.org/spreadsheetml/2006/main" count="158" uniqueCount="102">
  <si>
    <t xml:space="preserve">Empire Flippers's Shopify P&amp;L </t>
  </si>
  <si>
    <t>P&amp;L Methodology &amp; Disclaimer</t>
  </si>
  <si>
    <t>• "Gross Sales", "Discounts", "Returns", "Shipping (Credits charged to Customers)" are figures taken directly from the Shopify Total Sales Report.</t>
  </si>
  <si>
    <t>• These figures can be found in the "Earnings" folder located within the business's Google Drive folder.</t>
  </si>
  <si>
    <t>• "Cost Of Sales" and "Operating Expenses" are entered manually by the Seller.</t>
  </si>
  <si>
    <t>• "Traffic" data is taken from the Google Analytics account provided by the Seller.</t>
  </si>
  <si>
    <t>Please note: add-back treatment of expenses may vary depending on whether they are recurring maintenance expenses or whether they are one time investments/expenses. The performance of a business may also influence Empire Flippers' determination of whether a cost is recurring or a one time investment. Buyers are encouraged to consult sellers about the nature of expenses and use their own discretion in determining how they should be impacting the valuation of the business.</t>
  </si>
  <si>
    <t>Business started: 25th of August, 2023 (1 year 11 months ago)</t>
  </si>
  <si>
    <t>Profit &amp; Loss Statement (Currency: USD)</t>
  </si>
  <si>
    <t>To request more financial history, use the 'Contact Seller' button on the Listing Page.</t>
  </si>
  <si>
    <t>NOTES</t>
  </si>
  <si>
    <t>2022 Totals</t>
  </si>
  <si>
    <t>2023 Totals</t>
  </si>
  <si>
    <t>2024 Totals</t>
  </si>
  <si>
    <t>2025 Totals</t>
  </si>
  <si>
    <t>List each income stream separately and change field description as appropriate. Any sales price discounts go under the "Discount" section as a negative amount</t>
  </si>
  <si>
    <t>Revenue</t>
  </si>
  <si>
    <t>Gross Sales</t>
  </si>
  <si>
    <t>Discounts</t>
  </si>
  <si>
    <t>Returns</t>
  </si>
  <si>
    <t>Shipping (Credits charged to Customers)</t>
  </si>
  <si>
    <t>Additional Revenue (Paypal, eBay, etc.)</t>
  </si>
  <si>
    <t>Display Advertising Revenue</t>
  </si>
  <si>
    <t>Affiliate Income</t>
  </si>
  <si>
    <t>TOTAL REVENUE</t>
  </si>
  <si>
    <t>Cost Of Sales</t>
  </si>
  <si>
    <t>This will only apply where the business has sells a product that has a direct cost associated with a sale.</t>
  </si>
  <si>
    <t>Paid Traffic - facebook+google ads</t>
  </si>
  <si>
    <t>Cost of Goods Sold (COGS)</t>
  </si>
  <si>
    <t>Credit Card Processing Fees (Total Average processing fee)</t>
  </si>
  <si>
    <t>PayPal Processing Fees</t>
  </si>
  <si>
    <t>Shipping and Delivery (paid by Merchant to ship goods)</t>
  </si>
  <si>
    <t>Total Cost Of Sales</t>
  </si>
  <si>
    <t>GROSS PROFIT</t>
  </si>
  <si>
    <t>Operating Expenses</t>
  </si>
  <si>
    <t>Please breakdown all costs. Make sure you include everything related to the running of the business and ensure everything listed is properly verifiable. Change field descriptions where appropriate.</t>
  </si>
  <si>
    <t>Chargebacks</t>
  </si>
  <si>
    <t>Hosting</t>
  </si>
  <si>
    <t>Domains</t>
  </si>
  <si>
    <t>Contractors</t>
  </si>
  <si>
    <t>Software</t>
  </si>
  <si>
    <t>SEO</t>
  </si>
  <si>
    <t>Content</t>
  </si>
  <si>
    <t>Insurance (Estimate)</t>
  </si>
  <si>
    <t>Affiliate Program (Payout)</t>
  </si>
  <si>
    <t>Employees</t>
  </si>
  <si>
    <t>Other</t>
  </si>
  <si>
    <t>Total Operating Expenses</t>
  </si>
  <si>
    <t>TOTAL EXPENSES</t>
  </si>
  <si>
    <t>Add Backs (Discretionary Spending, not required)</t>
  </si>
  <si>
    <t>Discretionary Spending #1</t>
  </si>
  <si>
    <t>Discretionary Spending #2</t>
  </si>
  <si>
    <t>Discretionary Spending #3</t>
  </si>
  <si>
    <t>Discretionary Spending #4</t>
  </si>
  <si>
    <t>Discretionary Spending #5</t>
  </si>
  <si>
    <t>Total Add Back Expenses</t>
  </si>
  <si>
    <t>EXPENSES AFTER ADD BACKS</t>
  </si>
  <si>
    <t>NET INCOME</t>
  </si>
  <si>
    <t>TRAFFIC - GA-UA</t>
  </si>
  <si>
    <t>Pageviews</t>
  </si>
  <si>
    <t>Users</t>
  </si>
  <si>
    <t>TRAFFIC - GA-V4</t>
  </si>
  <si>
    <t>TACoS (Past 12 months Ending)</t>
  </si>
  <si>
    <t>Revenue Growth (12 months Ending)</t>
  </si>
  <si>
    <t>COGS (Past 12 months Ending)</t>
  </si>
  <si>
    <t>Net Profit Margin (Past 12 months Ending)</t>
  </si>
  <si>
    <t>Net Profit Margin (Current Month)</t>
  </si>
  <si>
    <t>Estimated Inventory Value</t>
  </si>
  <si>
    <t>Date Last Updated</t>
  </si>
  <si>
    <t>Inventory value:</t>
  </si>
  <si>
    <t>COGS(product cost only)</t>
  </si>
  <si>
    <t>Cost of shipping to customer</t>
  </si>
  <si>
    <t>COGS% (Past 12 months ending)</t>
  </si>
  <si>
    <t>TaCOS (Past 12 months ending)</t>
  </si>
  <si>
    <t>Rev. Growth (Past 12 months ending)</t>
  </si>
  <si>
    <t>Units Sold (Fill In Product Landed Costs)</t>
  </si>
  <si>
    <t>Total Units Sold</t>
  </si>
  <si>
    <t>Paid Traffic</t>
  </si>
  <si>
    <t>3PL Fulfilled COGs</t>
  </si>
  <si>
    <t>Credit Card Processing Fees</t>
  </si>
  <si>
    <t>Web Design and Programming Expense</t>
  </si>
  <si>
    <t>Number of SKUs</t>
  </si>
  <si>
    <t>Product</t>
  </si>
  <si>
    <t>Order Details</t>
  </si>
  <si>
    <t xml:space="preserve">Ex-ampl-eSKU </t>
  </si>
  <si>
    <t>UPS (Domestic)</t>
  </si>
  <si>
    <t>Product Title</t>
  </si>
  <si>
    <t>Per SKU (NOT ASIN or Product)</t>
  </si>
  <si>
    <t>Packing</t>
  </si>
  <si>
    <t>Shipping Costs</t>
  </si>
  <si>
    <t>Customs &amp; Duties</t>
  </si>
  <si>
    <t>Inspection Costs</t>
  </si>
  <si>
    <t>Amazon Labels</t>
  </si>
  <si>
    <t>Total Cost Per Unit</t>
  </si>
  <si>
    <t>Production Time</t>
  </si>
  <si>
    <t>Transit Time</t>
  </si>
  <si>
    <t>Transit Mode (Sea or Air)</t>
  </si>
  <si>
    <t>Total Lead Time</t>
  </si>
  <si>
    <t>MOQ</t>
  </si>
  <si>
    <t>SKU 1</t>
  </si>
  <si>
    <t>SKU 2</t>
  </si>
  <si>
    <t>SKU 3</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</si>
</sst>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809]#,##0.00;\-[$$-809]#,##0.00"/>
    <numFmt numFmtId="165" formatCode="mmm&quot;-&quot;yy"/>
    <numFmt numFmtId="166" formatCode="_(&quot;$&quot;* #,##0.00_);_(&quot;$&quot;* \(#,##0.00\);_(&quot;$&quot;* &quot;-&quot;??_);_(@_)"/>
    <numFmt numFmtId="167" formatCode="&quot;$&quot;#,##0.00"/>
    <numFmt numFmtId="168" formatCode="mmmm yyyy"/>
  </numFmts>
  <fonts count="36">
    <font>
      <sz val="10.0"/>
      <color rgb="FF000000"/>
      <name val="Arial"/>
    </font>
    <font/>
    <font>
      <sz val="14.0"/>
    </font>
    <font>
      <b/>
      <sz val="16.0"/>
    </font>
    <font>
      <b/>
      <sz val="12.0"/>
    </font>
    <font>
      <sz val="12.0"/>
    </font>
    <font>
      <i/>
    </font>
    <font>
      <b/>
      <sz val="12.0"/>
      <name val="Arial"/>
    </font>
    <font>
      <sz val="10.0"/>
      <name val="Arial"/>
    </font>
    <font>
      <sz val="10.0"/>
    </font>
    <font>
      <b/>
      <sz val="10.0"/>
      <name val="Arial"/>
    </font>
    <font>
      <b/>
    </font>
    <font>
      <b/>
      <color rgb="FF000000"/>
      <name val="Arial"/>
    </font>
    <font>
      <sz val="9.0"/>
      <name val="Arial"/>
    </font>
    <font>
      <b/>
      <sz val="9.0"/>
      <name val="Arial"/>
    </font>
    <font>
      <sz val="9.0"/>
      <color rgb="FF303030"/>
      <name val="Inter"/>
    </font>
    <font>
      <color rgb="FF000000"/>
      <name val="Roboto"/>
    </font>
    <font>
      <name val="Calibri"/>
    </font>
    <font>
      <b/>
      <name val="Arial"/>
    </font>
    <font>
      <name val="Arial"/>
    </font>
    <font>
      <sz val="11.0"/>
      <name val="Arial"/>
    </font>
    <font>
      <b/>
      <sz val="11.0"/>
      <name val="Arial"/>
    </font>
    <font>
      <b/>
      <sz val="11.0"/>
      <color rgb="FF000000"/>
      <name val="Arial"/>
    </font>
    <font>
      <sz val="12.0"/>
      <name val="Calibri"/>
    </font>
    <font>
      <color rgb="FF000000"/>
      <name val="Arial"/>
    </font>
    <font>
      <b/>
      <sz val="10.0"/>
      <color rgb="FF000000"/>
      <name val="Arial"/>
    </font>
    <font>
      <b/>
      <u/>
      <sz val="9.0"/>
      <color rgb="FF000000"/>
      <name val="Arial"/>
    </font>
    <font>
      <b/>
      <sz val="9.0"/>
      <color rgb="FF000000"/>
      <name val="Arial"/>
    </font>
    <font>
      <i/>
      <color rgb="FF000000"/>
      <name val="Arial"/>
    </font>
    <font>
      <b/>
      <u/>
      <sz val="10.0"/>
      <color rgb="FF000000"/>
      <name val="Arial"/>
    </font>
    <font>
      <b/>
      <u/>
      <sz val="10.0"/>
      <color rgb="FF000000"/>
      <name val="Arial"/>
    </font>
    <font>
      <b/>
      <u/>
      <sz val="10.0"/>
      <color rgb="FF000000"/>
      <name val="Arial"/>
    </font>
    <font>
      <b/>
      <u/>
      <sz val="10.0"/>
      <color rgb="FF000000"/>
      <name val="Arial"/>
    </font>
    <font>
      <b/>
      <u/>
      <sz val="10.0"/>
      <color rgb="FF000000"/>
      <name val="Arial"/>
    </font>
    <font>
      <b/>
      <u/>
      <sz val="10.0"/>
      <color rgb="FF000000"/>
      <name val="Arial"/>
    </font>
    <font>
      <sz val="9.0"/>
      <color rgb="FF000000"/>
      <name val="Arial"/>
    </font>
  </fonts>
  <fills count="11">
    <fill>
      <patternFill patternType="none"/>
    </fill>
    <fill>
      <patternFill patternType="lightGray"/>
    </fill>
    <fill>
      <patternFill patternType="solid">
        <fgColor rgb="FFFFFFFF"/>
        <bgColor rgb="FFFFFFFF"/>
      </patternFill>
    </fill>
    <fill>
      <patternFill patternType="solid">
        <fgColor rgb="FFCFE2F3"/>
        <bgColor rgb="FFCFE2F3"/>
      </patternFill>
    </fill>
    <fill>
      <patternFill patternType="solid">
        <fgColor rgb="FFF3F3F3"/>
        <bgColor rgb="FFF3F3F3"/>
      </patternFill>
    </fill>
    <fill>
      <patternFill patternType="solid">
        <fgColor rgb="FFD8D8D8"/>
        <bgColor rgb="FFD8D8D8"/>
      </patternFill>
    </fill>
    <fill>
      <patternFill patternType="solid">
        <fgColor rgb="FFBFBFBF"/>
        <bgColor rgb="FFBFBFBF"/>
      </patternFill>
    </fill>
    <fill>
      <patternFill patternType="solid">
        <fgColor rgb="FFB7B7B7"/>
        <bgColor rgb="FFB7B7B7"/>
      </patternFill>
    </fill>
    <fill>
      <patternFill patternType="solid">
        <fgColor rgb="FFF4CCCC"/>
        <bgColor rgb="FFF4CCCC"/>
      </patternFill>
    </fill>
    <fill>
      <patternFill patternType="solid">
        <fgColor rgb="FFD9E2F3"/>
        <bgColor rgb="FFD9E2F3"/>
      </patternFill>
    </fill>
    <fill>
      <patternFill patternType="solid">
        <fgColor rgb="FFFFF2CC"/>
        <bgColor rgb="FFFFF2CC"/>
      </patternFill>
    </fill>
  </fills>
  <borders count="4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border>
    <border>
      <right style="thin">
        <color rgb="FF000000"/>
      </right>
    </border>
    <border>
      <left style="thin">
        <color rgb="FF000000"/>
      </left>
    </border>
    <border>
      <left/>
      <right/>
      <top/>
      <bottom style="double">
        <color rgb="FF000000"/>
      </bottom>
    </border>
    <border>
      <left/>
      <right style="thin">
        <color rgb="FF000000"/>
      </right>
      <top/>
      <bottom style="double">
        <color rgb="FF000000"/>
      </bottom>
    </border>
    <border>
      <left style="thin">
        <color rgb="FF000000"/>
      </left>
      <right/>
      <top/>
      <bottom style="double">
        <color rgb="FF000000"/>
      </bottom>
    </border>
    <border>
      <right/>
      <top/>
      <bottom style="double">
        <color rgb="FF000000"/>
      </bottom>
    </border>
    <border>
      <left style="thin">
        <color rgb="FF000000"/>
      </left>
      <right style="thin">
        <color rgb="FF000000"/>
      </right>
      <top/>
      <bottom style="double">
        <color rgb="FF000000"/>
      </bottom>
    </border>
    <border>
      <right style="thin">
        <color rgb="FF000000"/>
      </right>
      <top/>
      <bottom style="double">
        <color rgb="FF000000"/>
      </bottom>
    </border>
    <border>
      <left/>
      <right/>
      <top style="thin">
        <color rgb="FF000000"/>
      </top>
      <bottom/>
    </border>
    <border>
      <left/>
      <right style="thin">
        <color rgb="FF000000"/>
      </right>
      <top style="thin">
        <color rgb="FF000000"/>
      </top>
      <bottom/>
    </border>
    <border>
      <left style="thin">
        <color rgb="FF000000"/>
      </left>
      <right/>
      <top style="thin">
        <color rgb="FF000000"/>
      </top>
      <bottom/>
    </border>
    <border>
      <right/>
      <top style="thin">
        <color rgb="FF000000"/>
      </top>
      <bottom/>
    </border>
    <border>
      <left style="thin">
        <color rgb="FF000000"/>
      </left>
      <right style="thin">
        <color rgb="FF000000"/>
      </right>
      <top style="thin">
        <color rgb="FF000000"/>
      </top>
      <bottom/>
    </border>
    <border>
      <right style="thin">
        <color rgb="FF000000"/>
      </right>
      <top style="thin">
        <color rgb="FF000000"/>
      </top>
      <bottom/>
    </border>
    <border>
      <left/>
      <right/>
      <top/>
      <bottom/>
    </border>
    <border>
      <left/>
      <right style="thin">
        <color rgb="FF000000"/>
      </right>
      <top/>
      <bottom/>
    </border>
    <border>
      <left style="thin">
        <color rgb="FF000000"/>
      </left>
      <right/>
      <top/>
      <bottom/>
    </border>
    <border>
      <left style="thin">
        <color rgb="FF000000"/>
      </left>
      <right style="thin">
        <color rgb="FF000000"/>
      </right>
      <top/>
      <bottom/>
    </border>
    <border>
      <right style="thin">
        <color rgb="FF000000"/>
      </right>
      <top/>
      <bottom/>
    </border>
    <border>
      <bottom style="thin">
        <color rgb="FF000000"/>
      </bottom>
    </border>
    <border>
      <right style="thin">
        <color rgb="FF000000"/>
      </right>
      <bottom style="thin">
        <color rgb="FF000000"/>
      </bottom>
    </border>
    <border>
      <left/>
      <right/>
      <bottom/>
    </border>
    <border>
      <bottom/>
    </border>
    <border>
      <left style="thin">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ttom/>
    </border>
    <border>
      <left/>
      <right style="thin">
        <color rgb="FF000000"/>
      </right>
      <bottom/>
    </border>
    <border>
      <right/>
      <bottom/>
    </border>
    <border>
      <right/>
      <top/>
      <bottom/>
    </border>
    <border>
      <right/>
    </border>
  </borders>
  <cellStyleXfs count="1">
    <xf borderId="0" fillId="0" fontId="0" numFmtId="0" applyAlignment="1" applyFont="1"/>
  </cellStyleXfs>
  <cellXfs count="239">
    <xf borderId="0" fillId="0" fontId="0" numFmtId="0" xfId="0" applyAlignment="1" applyFont="1">
      <alignment readingOrder="0" shrinkToFit="0" vertical="center" wrapText="0"/>
    </xf>
    <xf borderId="0" fillId="2" fontId="1" numFmtId="0" xfId="0" applyAlignment="1" applyFill="1" applyFont="1">
      <alignment vertical="center"/>
    </xf>
    <xf borderId="1" fillId="3" fontId="1" numFmtId="0" xfId="0" applyAlignment="1" applyBorder="1" applyFill="1" applyFont="1">
      <alignment vertical="center"/>
    </xf>
    <xf borderId="2" fillId="3" fontId="1" numFmtId="0" xfId="0" applyAlignment="1" applyBorder="1" applyFont="1">
      <alignment vertical="center"/>
    </xf>
    <xf borderId="3" fillId="3" fontId="1" numFmtId="0" xfId="0" applyAlignment="1" applyBorder="1" applyFont="1">
      <alignment vertical="center"/>
    </xf>
    <xf borderId="0" fillId="2" fontId="2" numFmtId="0" xfId="0" applyAlignment="1" applyFont="1">
      <alignment readingOrder="0" vertical="center"/>
    </xf>
    <xf borderId="4" fillId="3" fontId="2" numFmtId="0" xfId="0" applyAlignment="1" applyBorder="1" applyFont="1">
      <alignment readingOrder="0" vertical="center"/>
    </xf>
    <xf borderId="0" fillId="3" fontId="3" numFmtId="0" xfId="0" applyAlignment="1" applyFont="1">
      <alignment readingOrder="0" vertical="center"/>
    </xf>
    <xf borderId="0" fillId="3" fontId="1" numFmtId="0" xfId="0" applyAlignment="1" applyFont="1">
      <alignment vertical="center"/>
    </xf>
    <xf borderId="5" fillId="3" fontId="1" numFmtId="0" xfId="0" applyAlignment="1" applyBorder="1" applyFont="1">
      <alignment vertical="center"/>
    </xf>
    <xf borderId="0" fillId="2" fontId="1" numFmtId="0" xfId="0" applyAlignment="1" applyFont="1">
      <alignment readingOrder="0" vertical="center"/>
    </xf>
    <xf borderId="4" fillId="3" fontId="1" numFmtId="0" xfId="0" applyAlignment="1" applyBorder="1" applyFont="1">
      <alignment readingOrder="0" vertical="center"/>
    </xf>
    <xf borderId="0" fillId="3" fontId="1" numFmtId="0" xfId="0" applyAlignment="1" applyFont="1">
      <alignment readingOrder="0" vertical="center"/>
    </xf>
    <xf borderId="6" fillId="4" fontId="1" numFmtId="0" xfId="0" applyAlignment="1" applyBorder="1" applyFill="1" applyFont="1">
      <alignment readingOrder="0" vertical="center"/>
    </xf>
    <xf borderId="7" fillId="4" fontId="4" numFmtId="0" xfId="0" applyAlignment="1" applyBorder="1" applyFont="1">
      <alignment readingOrder="0" vertical="center"/>
    </xf>
    <xf borderId="7" fillId="0" fontId="1" numFmtId="0" xfId="0" applyAlignment="1" applyBorder="1" applyFont="1">
      <alignment vertical="center"/>
    </xf>
    <xf borderId="7" fillId="4" fontId="1" numFmtId="0" xfId="0" applyAlignment="1" applyBorder="1" applyFont="1">
      <alignment vertical="center"/>
    </xf>
    <xf borderId="8" fillId="4" fontId="1" numFmtId="0" xfId="0" applyAlignment="1" applyBorder="1" applyFont="1">
      <alignment vertical="center"/>
    </xf>
    <xf borderId="0" fillId="2" fontId="5" numFmtId="0" xfId="0" applyAlignment="1" applyFont="1">
      <alignment vertical="center"/>
    </xf>
    <xf borderId="4" fillId="2" fontId="5" numFmtId="0" xfId="0" applyAlignment="1" applyBorder="1" applyFont="1">
      <alignment vertical="center"/>
    </xf>
    <xf borderId="0" fillId="2" fontId="5" numFmtId="0" xfId="0" applyAlignment="1" applyFont="1">
      <alignment readingOrder="0" vertical="center"/>
    </xf>
    <xf borderId="5" fillId="2" fontId="5" numFmtId="0" xfId="0" applyAlignment="1" applyBorder="1" applyFont="1">
      <alignment vertical="center"/>
    </xf>
    <xf borderId="4" fillId="2" fontId="1" numFmtId="0" xfId="0" applyAlignment="1" applyBorder="1" applyFont="1">
      <alignment vertical="center"/>
    </xf>
    <xf borderId="5" fillId="2" fontId="1" numFmtId="0" xfId="0" applyAlignment="1" applyBorder="1" applyFont="1">
      <alignment vertical="center"/>
    </xf>
    <xf borderId="0" fillId="2" fontId="6" numFmtId="0" xfId="0" applyAlignment="1" applyFont="1">
      <alignment readingOrder="0" shrinkToFit="0" vertical="center" wrapText="1"/>
    </xf>
    <xf borderId="9" fillId="2" fontId="1" numFmtId="0" xfId="0" applyAlignment="1" applyBorder="1" applyFont="1">
      <alignment vertical="center"/>
    </xf>
    <xf borderId="10" fillId="2" fontId="1" numFmtId="0" xfId="0" applyAlignment="1" applyBorder="1" applyFont="1">
      <alignment vertical="center"/>
    </xf>
    <xf borderId="11" fillId="2" fontId="1" numFmtId="0" xfId="0" applyAlignment="1" applyBorder="1" applyFont="1">
      <alignment vertical="center"/>
    </xf>
    <xf borderId="0" fillId="0" fontId="4" numFmtId="0" xfId="0" applyAlignment="1" applyFont="1">
      <alignment horizontal="left" shrinkToFit="0" vertical="center" wrapText="0"/>
    </xf>
    <xf borderId="0" fillId="0" fontId="7" numFmtId="164" xfId="0" applyAlignment="1" applyFont="1" applyNumberFormat="1">
      <alignment horizontal="center" readingOrder="0" vertical="center"/>
    </xf>
    <xf borderId="0" fillId="0" fontId="8" numFmtId="0" xfId="0" applyAlignment="1" applyFont="1">
      <alignment vertical="center"/>
    </xf>
    <xf borderId="0" fillId="0" fontId="9" numFmtId="0" xfId="0" applyAlignment="1" applyFont="1">
      <alignment horizontal="left" shrinkToFit="0" vertical="center" wrapText="0"/>
    </xf>
    <xf borderId="0" fillId="0" fontId="10" numFmtId="164" xfId="0" applyAlignment="1" applyFont="1" applyNumberFormat="1">
      <alignment vertical="center"/>
    </xf>
    <xf borderId="0" fillId="0" fontId="11" numFmtId="0" xfId="0" applyAlignment="1" applyFont="1">
      <alignment readingOrder="0" vertical="bottom"/>
    </xf>
    <xf borderId="0" fillId="2" fontId="11" numFmtId="0" xfId="0" applyAlignment="1" applyFont="1">
      <alignment readingOrder="0" vertical="bottom"/>
    </xf>
    <xf borderId="0" fillId="0" fontId="10" numFmtId="0" xfId="0" applyAlignment="1" applyFont="1">
      <alignment horizontal="center" vertical="center"/>
    </xf>
    <xf borderId="0" fillId="0" fontId="10" numFmtId="165" xfId="0" applyAlignment="1" applyFont="1" applyNumberFormat="1">
      <alignment readingOrder="0" vertical="center"/>
    </xf>
    <xf borderId="12" fillId="0" fontId="12" numFmtId="0" xfId="0" applyAlignment="1" applyBorder="1" applyFont="1">
      <alignment horizontal="right" readingOrder="0" vertical="center"/>
    </xf>
    <xf borderId="13" fillId="0" fontId="12" numFmtId="0" xfId="0" applyAlignment="1" applyBorder="1" applyFont="1">
      <alignment horizontal="right" readingOrder="0" vertical="center"/>
    </xf>
    <xf borderId="0" fillId="0" fontId="13" numFmtId="1" xfId="0" applyAlignment="1" applyFont="1" applyNumberFormat="1">
      <alignment vertical="center"/>
    </xf>
    <xf borderId="13" fillId="0" fontId="13" numFmtId="1" xfId="0" applyAlignment="1" applyBorder="1" applyFont="1" applyNumberFormat="1">
      <alignment vertical="center"/>
    </xf>
    <xf borderId="14" fillId="0" fontId="13" numFmtId="1" xfId="0" applyAlignment="1" applyBorder="1" applyFont="1" applyNumberFormat="1">
      <alignment vertical="center"/>
    </xf>
    <xf borderId="12" fillId="0" fontId="8" numFmtId="0" xfId="0" applyAlignment="1" applyBorder="1" applyFont="1">
      <alignment vertical="center"/>
    </xf>
    <xf borderId="13" fillId="0" fontId="8" numFmtId="0" xfId="0" applyAlignment="1" applyBorder="1" applyFont="1">
      <alignment vertical="center"/>
    </xf>
    <xf borderId="0" fillId="0" fontId="10" numFmtId="0" xfId="0" applyAlignment="1" applyFont="1">
      <alignment vertical="center"/>
    </xf>
    <xf borderId="0" fillId="0" fontId="8" numFmtId="0" xfId="0" applyAlignment="1" applyFont="1">
      <alignment horizontal="center" shrinkToFit="0" vertical="center" wrapText="1"/>
    </xf>
    <xf borderId="0" fillId="0" fontId="14" numFmtId="164" xfId="0" applyAlignment="1" applyFont="1" applyNumberFormat="1">
      <alignment readingOrder="0" vertical="center"/>
    </xf>
    <xf borderId="0" fillId="0" fontId="13" numFmtId="164" xfId="0" applyAlignment="1" applyFont="1" applyNumberFormat="1">
      <alignment vertical="center"/>
    </xf>
    <xf borderId="13" fillId="0" fontId="13" numFmtId="164" xfId="0" applyAlignment="1" applyBorder="1" applyFont="1" applyNumberFormat="1">
      <alignment vertical="center"/>
    </xf>
    <xf borderId="14" fillId="0" fontId="13" numFmtId="164" xfId="0" applyAlignment="1" applyBorder="1" applyFont="1" applyNumberFormat="1">
      <alignment vertical="center"/>
    </xf>
    <xf borderId="12" fillId="0" fontId="13" numFmtId="0" xfId="0" applyAlignment="1" applyBorder="1" applyFont="1">
      <alignment vertical="center"/>
    </xf>
    <xf borderId="13" fillId="0" fontId="13" numFmtId="0" xfId="0" applyAlignment="1" applyBorder="1" applyFont="1">
      <alignment vertical="center"/>
    </xf>
    <xf borderId="0" fillId="0" fontId="13" numFmtId="166" xfId="0" applyAlignment="1" applyFont="1" applyNumberFormat="1">
      <alignment vertical="center"/>
    </xf>
    <xf borderId="13" fillId="0" fontId="13" numFmtId="166" xfId="0" applyAlignment="1" applyBorder="1" applyFont="1" applyNumberFormat="1">
      <alignment vertical="center"/>
    </xf>
    <xf borderId="14" fillId="0" fontId="13" numFmtId="166" xfId="0" applyAlignment="1" applyBorder="1" applyFont="1" applyNumberFormat="1">
      <alignment vertical="center"/>
    </xf>
    <xf borderId="0" fillId="0" fontId="13" numFmtId="166" xfId="0" applyAlignment="1" applyFont="1" applyNumberFormat="1">
      <alignment readingOrder="0" vertical="center"/>
    </xf>
    <xf borderId="13" fillId="0" fontId="13" numFmtId="166" xfId="0" applyAlignment="1" applyBorder="1" applyFont="1" applyNumberFormat="1">
      <alignment readingOrder="0" vertical="center"/>
    </xf>
    <xf borderId="14" fillId="0" fontId="13" numFmtId="166" xfId="0" applyAlignment="1" applyBorder="1" applyFont="1" applyNumberFormat="1">
      <alignment readingOrder="0" vertical="center"/>
    </xf>
    <xf borderId="0" fillId="2" fontId="15" numFmtId="166" xfId="0" applyAlignment="1" applyFont="1" applyNumberFormat="1">
      <alignment horizontal="left" readingOrder="0" shrinkToFit="0" vertical="center" wrapText="0"/>
    </xf>
    <xf borderId="12" fillId="0" fontId="13" numFmtId="166" xfId="0" applyAlignment="1" applyBorder="1" applyFont="1" applyNumberFormat="1">
      <alignment vertical="center"/>
    </xf>
    <xf borderId="0" fillId="0" fontId="13" numFmtId="164" xfId="0" applyAlignment="1" applyFont="1" applyNumberFormat="1">
      <alignment readingOrder="0" vertical="center"/>
    </xf>
    <xf borderId="15" fillId="5" fontId="14" numFmtId="0" xfId="0" applyAlignment="1" applyBorder="1" applyFill="1" applyFont="1">
      <alignment readingOrder="0" vertical="center"/>
    </xf>
    <xf borderId="15" fillId="5" fontId="14" numFmtId="166" xfId="0" applyAlignment="1" applyBorder="1" applyFont="1" applyNumberFormat="1">
      <alignment vertical="center"/>
    </xf>
    <xf borderId="16" fillId="5" fontId="14" numFmtId="166" xfId="0" applyAlignment="1" applyBorder="1" applyFont="1" applyNumberFormat="1">
      <alignment vertical="center"/>
    </xf>
    <xf borderId="17" fillId="5" fontId="14" numFmtId="166" xfId="0" applyAlignment="1" applyBorder="1" applyFont="1" applyNumberFormat="1">
      <alignment vertical="center"/>
    </xf>
    <xf borderId="18" fillId="5" fontId="14" numFmtId="166" xfId="0" applyAlignment="1" applyBorder="1" applyFont="1" applyNumberFormat="1">
      <alignment vertical="center"/>
    </xf>
    <xf borderId="19" fillId="5" fontId="14" numFmtId="166" xfId="0" applyAlignment="1" applyBorder="1" applyFont="1" applyNumberFormat="1">
      <alignment vertical="center"/>
    </xf>
    <xf borderId="20" fillId="5" fontId="14" numFmtId="166" xfId="0" applyAlignment="1" applyBorder="1" applyFont="1" applyNumberFormat="1">
      <alignment vertical="center"/>
    </xf>
    <xf borderId="0" fillId="0" fontId="8" numFmtId="0" xfId="0" applyAlignment="1" applyFont="1">
      <alignment horizontal="center" readingOrder="0" shrinkToFit="0" vertical="center" wrapText="1"/>
    </xf>
    <xf borderId="21" fillId="5" fontId="14" numFmtId="0" xfId="0" applyAlignment="1" applyBorder="1" applyFont="1">
      <alignment vertical="center"/>
    </xf>
    <xf borderId="21" fillId="5" fontId="14" numFmtId="166" xfId="0" applyAlignment="1" applyBorder="1" applyFont="1" applyNumberFormat="1">
      <alignment vertical="center"/>
    </xf>
    <xf borderId="22" fillId="5" fontId="14" numFmtId="166" xfId="0" applyAlignment="1" applyBorder="1" applyFont="1" applyNumberFormat="1">
      <alignment vertical="center"/>
    </xf>
    <xf borderId="23" fillId="5" fontId="14" numFmtId="166" xfId="0" applyAlignment="1" applyBorder="1" applyFont="1" applyNumberFormat="1">
      <alignment vertical="center"/>
    </xf>
    <xf borderId="24" fillId="5" fontId="14" numFmtId="166" xfId="0" applyAlignment="1" applyBorder="1" applyFont="1" applyNumberFormat="1">
      <alignment vertical="center"/>
    </xf>
    <xf borderId="25" fillId="5" fontId="14" numFmtId="166" xfId="0" applyAlignment="1" applyBorder="1" applyFont="1" applyNumberFormat="1">
      <alignment vertical="center"/>
    </xf>
    <xf borderId="26" fillId="5" fontId="14" numFmtId="166" xfId="0" applyAlignment="1" applyBorder="1" applyFont="1" applyNumberFormat="1">
      <alignment vertical="center"/>
    </xf>
    <xf borderId="15" fillId="5" fontId="14" numFmtId="0" xfId="0" applyAlignment="1" applyBorder="1" applyFont="1">
      <alignment vertical="center"/>
    </xf>
    <xf borderId="0" fillId="2" fontId="16" numFmtId="0" xfId="0" applyAlignment="1" applyFont="1">
      <alignment horizontal="center" readingOrder="0" shrinkToFit="0" vertical="center" wrapText="1"/>
    </xf>
    <xf borderId="0" fillId="0" fontId="13" numFmtId="166" xfId="0" applyAlignment="1" applyFont="1" applyNumberFormat="1">
      <alignment horizontal="right" vertical="bottom"/>
    </xf>
    <xf borderId="0" fillId="0" fontId="17" numFmtId="166" xfId="0" applyAlignment="1" applyFont="1" applyNumberFormat="1">
      <alignment vertical="bottom"/>
    </xf>
    <xf borderId="13" fillId="0" fontId="13" numFmtId="166" xfId="0" applyAlignment="1" applyBorder="1" applyFont="1" applyNumberFormat="1">
      <alignment horizontal="right" vertical="bottom"/>
    </xf>
    <xf borderId="0" fillId="2" fontId="13" numFmtId="164" xfId="0" applyAlignment="1" applyFont="1" applyNumberFormat="1">
      <alignment vertical="center"/>
    </xf>
    <xf borderId="0" fillId="2" fontId="13" numFmtId="0" xfId="0" applyAlignment="1" applyFont="1">
      <alignment vertical="center"/>
    </xf>
    <xf borderId="27" fillId="5" fontId="10" numFmtId="0" xfId="0" applyAlignment="1" applyBorder="1" applyFont="1">
      <alignment vertical="center"/>
    </xf>
    <xf borderId="27" fillId="5" fontId="14" numFmtId="166" xfId="0" applyAlignment="1" applyBorder="1" applyFont="1" applyNumberFormat="1">
      <alignment vertical="center"/>
    </xf>
    <xf borderId="28" fillId="5" fontId="14" numFmtId="166" xfId="0" applyAlignment="1" applyBorder="1" applyFont="1" applyNumberFormat="1">
      <alignment vertical="center"/>
    </xf>
    <xf borderId="29" fillId="5" fontId="14" numFmtId="166" xfId="0" applyAlignment="1" applyBorder="1" applyFont="1" applyNumberFormat="1">
      <alignment vertical="center"/>
    </xf>
    <xf borderId="30" fillId="5" fontId="14" numFmtId="166" xfId="0" applyAlignment="1" applyBorder="1" applyFont="1" applyNumberFormat="1">
      <alignment vertical="center"/>
    </xf>
    <xf borderId="31" fillId="5" fontId="14" numFmtId="166" xfId="0" applyAlignment="1" applyBorder="1" applyFont="1" applyNumberFormat="1">
      <alignment vertical="center"/>
    </xf>
    <xf borderId="0" fillId="0" fontId="18" numFmtId="166" xfId="0" applyAlignment="1" applyFont="1" applyNumberFormat="1">
      <alignment readingOrder="0" vertical="center"/>
    </xf>
    <xf borderId="0" fillId="0" fontId="13" numFmtId="166" xfId="0" applyAlignment="1" applyFont="1" applyNumberFormat="1">
      <alignment vertical="center"/>
    </xf>
    <xf borderId="0" fillId="0" fontId="13" numFmtId="166" xfId="0" applyAlignment="1" applyFont="1" applyNumberFormat="1">
      <alignment horizontal="right" vertical="center"/>
    </xf>
    <xf borderId="13" fillId="0" fontId="13" numFmtId="166" xfId="0" applyAlignment="1" applyBorder="1" applyFont="1" applyNumberFormat="1">
      <alignment horizontal="right" vertical="center"/>
    </xf>
    <xf borderId="32" fillId="0" fontId="13" numFmtId="166" xfId="0" applyAlignment="1" applyBorder="1" applyFont="1" applyNumberFormat="1">
      <alignment vertical="center"/>
    </xf>
    <xf borderId="32" fillId="0" fontId="13" numFmtId="166" xfId="0" applyAlignment="1" applyBorder="1" applyFont="1" applyNumberFormat="1">
      <alignment horizontal="right" vertical="center"/>
    </xf>
    <xf borderId="33" fillId="0" fontId="13" numFmtId="166" xfId="0" applyAlignment="1" applyBorder="1" applyFont="1" applyNumberFormat="1">
      <alignment horizontal="right" vertical="center"/>
    </xf>
    <xf borderId="34" fillId="5" fontId="18" numFmtId="166" xfId="0" applyAlignment="1" applyBorder="1" applyFont="1" applyNumberFormat="1">
      <alignment readingOrder="0" vertical="center"/>
    </xf>
    <xf borderId="0" fillId="5" fontId="14" numFmtId="166" xfId="0" applyAlignment="1" applyFont="1" applyNumberFormat="1">
      <alignment horizontal="right" vertical="center"/>
    </xf>
    <xf borderId="13" fillId="5" fontId="14" numFmtId="166" xfId="0" applyAlignment="1" applyBorder="1" applyFont="1" applyNumberFormat="1">
      <alignment horizontal="right" vertical="center"/>
    </xf>
    <xf borderId="12" fillId="5" fontId="14" numFmtId="166" xfId="0" applyAlignment="1" applyBorder="1" applyFont="1" applyNumberFormat="1">
      <alignment horizontal="right" vertical="center"/>
    </xf>
    <xf borderId="35" fillId="0" fontId="19" numFmtId="166" xfId="0" applyAlignment="1" applyBorder="1" applyFont="1" applyNumberFormat="1">
      <alignment vertical="center"/>
    </xf>
    <xf borderId="13" fillId="0" fontId="13" numFmtId="166" xfId="0" applyAlignment="1" applyBorder="1" applyFont="1" applyNumberFormat="1">
      <alignment vertical="center"/>
    </xf>
    <xf borderId="0" fillId="0" fontId="20" numFmtId="0" xfId="0" applyAlignment="1" applyFont="1">
      <alignment vertical="center"/>
    </xf>
    <xf borderId="15" fillId="6" fontId="21" numFmtId="0" xfId="0" applyAlignment="1" applyBorder="1" applyFill="1" applyFont="1">
      <alignment vertical="center"/>
    </xf>
    <xf borderId="15" fillId="6" fontId="14" numFmtId="166" xfId="0" applyAlignment="1" applyBorder="1" applyFont="1" applyNumberFormat="1">
      <alignment vertical="center"/>
    </xf>
    <xf borderId="16" fillId="6" fontId="14" numFmtId="166" xfId="0" applyAlignment="1" applyBorder="1" applyFont="1" applyNumberFormat="1">
      <alignment vertical="center"/>
    </xf>
    <xf borderId="18" fillId="6" fontId="14" numFmtId="166" xfId="0" applyAlignment="1" applyBorder="1" applyFont="1" applyNumberFormat="1">
      <alignment vertical="center"/>
    </xf>
    <xf borderId="19" fillId="6" fontId="14" numFmtId="166" xfId="0" applyAlignment="1" applyBorder="1" applyFont="1" applyNumberFormat="1">
      <alignment vertical="center"/>
    </xf>
    <xf borderId="20" fillId="6" fontId="14" numFmtId="166" xfId="0" applyAlignment="1" applyBorder="1" applyFont="1" applyNumberFormat="1">
      <alignment vertical="center"/>
    </xf>
    <xf borderId="32" fillId="0" fontId="22" numFmtId="0" xfId="0" applyAlignment="1" applyBorder="1" applyFont="1">
      <alignment vertical="bottom"/>
    </xf>
    <xf borderId="32" fillId="0" fontId="23" numFmtId="167" xfId="0" applyAlignment="1" applyBorder="1" applyFont="1" applyNumberFormat="1">
      <alignment vertical="bottom"/>
    </xf>
    <xf borderId="32" fillId="0" fontId="23" numFmtId="3" xfId="0" applyAlignment="1" applyBorder="1" applyFont="1" applyNumberFormat="1">
      <alignment vertical="bottom"/>
    </xf>
    <xf borderId="32" fillId="0" fontId="23" numFmtId="0" xfId="0" applyAlignment="1" applyBorder="1" applyFont="1">
      <alignment vertical="bottom"/>
    </xf>
    <xf borderId="0" fillId="0" fontId="23" numFmtId="0" xfId="0" applyAlignment="1" applyFont="1">
      <alignment vertical="bottom"/>
    </xf>
    <xf borderId="14" fillId="0" fontId="18" numFmtId="166" xfId="0" applyAlignment="1" applyBorder="1" applyFont="1" applyNumberFormat="1">
      <alignment vertical="bottom"/>
    </xf>
    <xf borderId="0" fillId="0" fontId="24" numFmtId="3" xfId="0" applyAlignment="1" applyFont="1" applyNumberFormat="1">
      <alignment horizontal="right" vertical="bottom"/>
    </xf>
    <xf borderId="0" fillId="0" fontId="24" numFmtId="3" xfId="0" applyAlignment="1" applyFont="1" applyNumberFormat="1">
      <alignment horizontal="right" readingOrder="0" vertical="bottom"/>
    </xf>
    <xf borderId="13" fillId="0" fontId="24" numFmtId="3" xfId="0" applyAlignment="1" applyBorder="1" applyFont="1" applyNumberFormat="1">
      <alignment horizontal="right" readingOrder="0" vertical="bottom"/>
    </xf>
    <xf borderId="13" fillId="0" fontId="24" numFmtId="3" xfId="0" applyAlignment="1" applyBorder="1" applyFont="1" applyNumberFormat="1">
      <alignment horizontal="right" vertical="bottom"/>
    </xf>
    <xf borderId="13" fillId="0" fontId="23" numFmtId="0" xfId="0" applyAlignment="1" applyBorder="1" applyFont="1">
      <alignment vertical="bottom"/>
    </xf>
    <xf borderId="13" fillId="0" fontId="19" numFmtId="3" xfId="0" applyAlignment="1" applyBorder="1" applyFont="1" applyNumberFormat="1">
      <alignment horizontal="right" vertical="bottom"/>
    </xf>
    <xf borderId="36" fillId="0" fontId="18" numFmtId="166" xfId="0" applyAlignment="1" applyBorder="1" applyFont="1" applyNumberFormat="1">
      <alignment vertical="bottom"/>
    </xf>
    <xf borderId="32" fillId="0" fontId="24" numFmtId="3" xfId="0" applyAlignment="1" applyBorder="1" applyFont="1" applyNumberFormat="1">
      <alignment horizontal="right" vertical="bottom"/>
    </xf>
    <xf borderId="32" fillId="0" fontId="24" numFmtId="3" xfId="0" applyAlignment="1" applyBorder="1" applyFont="1" applyNumberFormat="1">
      <alignment horizontal="right" readingOrder="0" vertical="bottom"/>
    </xf>
    <xf borderId="33" fillId="0" fontId="24" numFmtId="3" xfId="0" applyAlignment="1" applyBorder="1" applyFont="1" applyNumberFormat="1">
      <alignment horizontal="right" readingOrder="0" vertical="bottom"/>
    </xf>
    <xf borderId="33" fillId="0" fontId="24" numFmtId="3" xfId="0" applyAlignment="1" applyBorder="1" applyFont="1" applyNumberFormat="1">
      <alignment horizontal="right" vertical="bottom"/>
    </xf>
    <xf borderId="33" fillId="0" fontId="19" numFmtId="3" xfId="0" applyAlignment="1" applyBorder="1" applyFont="1" applyNumberFormat="1">
      <alignment horizontal="right" vertical="bottom"/>
    </xf>
    <xf borderId="0" fillId="0" fontId="23" numFmtId="167" xfId="0" applyAlignment="1" applyFont="1" applyNumberFormat="1">
      <alignment vertical="bottom"/>
    </xf>
    <xf borderId="0" fillId="0" fontId="23" numFmtId="3" xfId="0" applyAlignment="1" applyFont="1" applyNumberFormat="1">
      <alignment vertical="bottom"/>
    </xf>
    <xf borderId="37" fillId="6" fontId="25" numFmtId="0" xfId="0" applyAlignment="1" applyBorder="1" applyFont="1">
      <alignment readingOrder="0" vertical="center"/>
    </xf>
    <xf borderId="38" fillId="6" fontId="8" numFmtId="0" xfId="0" applyAlignment="1" applyBorder="1" applyFont="1">
      <alignment horizontal="center" vertical="center"/>
    </xf>
    <xf borderId="38" fillId="6" fontId="8" numFmtId="10" xfId="0" applyAlignment="1" applyBorder="1" applyFont="1" applyNumberFormat="1">
      <alignment horizontal="center" vertical="center"/>
    </xf>
    <xf borderId="39" fillId="6" fontId="8" numFmtId="10" xfId="0" applyAlignment="1" applyBorder="1" applyFont="1" applyNumberFormat="1">
      <alignment horizontal="center" vertical="center"/>
    </xf>
    <xf borderId="0" fillId="0" fontId="8" numFmtId="10" xfId="0" applyAlignment="1" applyFont="1" applyNumberFormat="1">
      <alignment vertical="center"/>
    </xf>
    <xf borderId="37" fillId="7" fontId="8" numFmtId="10" xfId="0" applyAlignment="1" applyBorder="1" applyFill="1" applyFont="1" applyNumberFormat="1">
      <alignment vertical="center"/>
    </xf>
    <xf borderId="38" fillId="7" fontId="8" numFmtId="10" xfId="0" applyAlignment="1" applyBorder="1" applyFont="1" applyNumberFormat="1">
      <alignment vertical="center"/>
    </xf>
    <xf borderId="39" fillId="7" fontId="8" numFmtId="10" xfId="0" applyAlignment="1" applyBorder="1" applyFont="1" applyNumberFormat="1">
      <alignment vertical="center"/>
    </xf>
    <xf borderId="0" fillId="0" fontId="8" numFmtId="0" xfId="0" applyAlignment="1" applyFont="1">
      <alignment vertical="center"/>
    </xf>
    <xf borderId="14" fillId="6" fontId="25" numFmtId="0" xfId="0" applyAlignment="1" applyBorder="1" applyFont="1">
      <alignment readingOrder="0" vertical="center"/>
    </xf>
    <xf borderId="0" fillId="6" fontId="8" numFmtId="10" xfId="0" applyAlignment="1" applyFont="1" applyNumberFormat="1">
      <alignment horizontal="center" vertical="center"/>
    </xf>
    <xf borderId="0" fillId="6" fontId="8" numFmtId="0" xfId="0" applyAlignment="1" applyFont="1">
      <alignment horizontal="center" vertical="center"/>
    </xf>
    <xf borderId="13" fillId="6" fontId="8" numFmtId="10" xfId="0" applyAlignment="1" applyBorder="1" applyFont="1" applyNumberFormat="1">
      <alignment horizontal="center" vertical="center"/>
    </xf>
    <xf borderId="14" fillId="7" fontId="8" numFmtId="10" xfId="0" applyAlignment="1" applyBorder="1" applyFont="1" applyNumberFormat="1">
      <alignment vertical="center"/>
    </xf>
    <xf borderId="0" fillId="7" fontId="8" numFmtId="10" xfId="0" applyAlignment="1" applyFont="1" applyNumberFormat="1">
      <alignment vertical="center"/>
    </xf>
    <xf borderId="13" fillId="7" fontId="8" numFmtId="10" xfId="0" applyAlignment="1" applyBorder="1" applyFont="1" applyNumberFormat="1">
      <alignment vertical="center"/>
    </xf>
    <xf borderId="14" fillId="6" fontId="10" numFmtId="0" xfId="0" applyAlignment="1" applyBorder="1" applyFont="1">
      <alignment readingOrder="0" vertical="center"/>
    </xf>
    <xf borderId="36" fillId="6" fontId="10" numFmtId="0" xfId="0" applyAlignment="1" applyBorder="1" applyFont="1">
      <alignment readingOrder="0" vertical="center"/>
    </xf>
    <xf borderId="32" fillId="6" fontId="8" numFmtId="10" xfId="0" applyAlignment="1" applyBorder="1" applyFont="1" applyNumberFormat="1">
      <alignment horizontal="center" vertical="center"/>
    </xf>
    <xf borderId="36" fillId="7" fontId="8" numFmtId="10" xfId="0" applyAlignment="1" applyBorder="1" applyFont="1" applyNumberFormat="1">
      <alignment vertical="center"/>
    </xf>
    <xf borderId="32" fillId="7" fontId="8" numFmtId="10" xfId="0" applyAlignment="1" applyBorder="1" applyFont="1" applyNumberFormat="1">
      <alignment vertical="center"/>
    </xf>
    <xf borderId="0" fillId="0" fontId="26" numFmtId="0" xfId="0" applyAlignment="1" applyFont="1">
      <alignment vertical="center"/>
    </xf>
    <xf borderId="0" fillId="0" fontId="19" numFmtId="0" xfId="0" applyAlignment="1" applyFont="1">
      <alignment vertical="center"/>
    </xf>
    <xf borderId="0" fillId="0" fontId="8" numFmtId="0" xfId="0" applyAlignment="1" applyFont="1">
      <alignment readingOrder="0" vertical="center"/>
    </xf>
    <xf borderId="0" fillId="0" fontId="8" numFmtId="167" xfId="0" applyAlignment="1" applyFont="1" applyNumberFormat="1">
      <alignment readingOrder="0" vertical="center"/>
    </xf>
    <xf borderId="0" fillId="0" fontId="8" numFmtId="166" xfId="0" applyAlignment="1" applyFont="1" applyNumberFormat="1">
      <alignment vertical="center"/>
    </xf>
    <xf borderId="0" fillId="0" fontId="8" numFmtId="167" xfId="0" applyAlignment="1" applyFont="1" applyNumberFormat="1">
      <alignment vertical="center"/>
    </xf>
    <xf borderId="0" fillId="0" fontId="0" numFmtId="0" xfId="0" applyAlignment="1" applyFont="1">
      <alignment vertical="center"/>
    </xf>
    <xf borderId="0" fillId="0" fontId="19" numFmtId="168" xfId="0" applyAlignment="1" applyFont="1" applyNumberFormat="1">
      <alignment vertical="bottom"/>
    </xf>
    <xf borderId="0" fillId="0" fontId="19" numFmtId="168" xfId="0" applyAlignment="1" applyFont="1" applyNumberFormat="1">
      <alignment horizontal="right" vertical="bottom"/>
    </xf>
    <xf borderId="0" fillId="0" fontId="19" numFmtId="168" xfId="0" applyAlignment="1" applyFont="1" applyNumberFormat="1">
      <alignment horizontal="right" readingOrder="0" vertical="bottom"/>
    </xf>
    <xf borderId="0" fillId="0" fontId="19" numFmtId="0" xfId="0" applyAlignment="1" applyFont="1">
      <alignment vertical="bottom"/>
    </xf>
    <xf borderId="0" fillId="0" fontId="19" numFmtId="0" xfId="0" applyAlignment="1" applyFont="1">
      <alignment horizontal="right" vertical="bottom"/>
    </xf>
    <xf borderId="0" fillId="8" fontId="1" numFmtId="0" xfId="0" applyAlignment="1" applyFill="1" applyFont="1">
      <alignment vertical="center"/>
    </xf>
    <xf borderId="0" fillId="0" fontId="11" numFmtId="0" xfId="0" applyAlignment="1" applyFont="1">
      <alignment vertical="center"/>
    </xf>
    <xf borderId="13" fillId="0" fontId="10" numFmtId="0" xfId="0" applyAlignment="1" applyBorder="1" applyFont="1">
      <alignment vertical="center"/>
    </xf>
    <xf borderId="40" fillId="0" fontId="18" numFmtId="164" xfId="0" applyAlignment="1" applyBorder="1" applyFont="1" applyNumberFormat="1">
      <alignment vertical="center"/>
    </xf>
    <xf borderId="0" fillId="0" fontId="19" numFmtId="3" xfId="0" applyAlignment="1" applyFont="1" applyNumberFormat="1">
      <alignment vertical="center"/>
    </xf>
    <xf borderId="13" fillId="0" fontId="19" numFmtId="3" xfId="0" applyAlignment="1" applyBorder="1" applyFont="1" applyNumberFormat="1">
      <alignment vertical="center"/>
    </xf>
    <xf borderId="41" fillId="9" fontId="13" numFmtId="1" xfId="0" applyAlignment="1" applyBorder="1" applyFill="1" applyFont="1" applyNumberFormat="1">
      <alignment horizontal="right" vertical="center"/>
    </xf>
    <xf borderId="0" fillId="0" fontId="13" numFmtId="3" xfId="0" applyAlignment="1" applyFont="1" applyNumberFormat="1">
      <alignment readingOrder="0" vertical="center"/>
    </xf>
    <xf borderId="0" fillId="0" fontId="13" numFmtId="3" xfId="0" applyAlignment="1" applyFont="1" applyNumberFormat="1">
      <alignment vertical="center"/>
    </xf>
    <xf borderId="13" fillId="0" fontId="13" numFmtId="3" xfId="0" applyAlignment="1" applyBorder="1" applyFont="1" applyNumberFormat="1">
      <alignment vertical="center"/>
    </xf>
    <xf borderId="12" fillId="0" fontId="13" numFmtId="3" xfId="0" applyAlignment="1" applyBorder="1" applyFont="1" applyNumberFormat="1">
      <alignment vertical="center"/>
    </xf>
    <xf borderId="13" fillId="0" fontId="13" numFmtId="3" xfId="0" applyAlignment="1" applyBorder="1" applyFont="1" applyNumberFormat="1">
      <alignment vertical="center"/>
    </xf>
    <xf borderId="22" fillId="5" fontId="18" numFmtId="164" xfId="0" applyAlignment="1" applyBorder="1" applyFont="1" applyNumberFormat="1">
      <alignment vertical="center"/>
    </xf>
    <xf borderId="42" fillId="5" fontId="14" numFmtId="3" xfId="0" applyAlignment="1" applyBorder="1" applyFont="1" applyNumberFormat="1">
      <alignment vertical="center"/>
    </xf>
    <xf borderId="40" fillId="5" fontId="14" numFmtId="3" xfId="0" applyAlignment="1" applyBorder="1" applyFont="1" applyNumberFormat="1">
      <alignment vertical="center"/>
    </xf>
    <xf borderId="25" fillId="5" fontId="13" numFmtId="3" xfId="0" applyAlignment="1" applyBorder="1" applyFont="1" applyNumberFormat="1">
      <alignment vertical="center"/>
    </xf>
    <xf borderId="26" fillId="5" fontId="13" numFmtId="3" xfId="0" applyAlignment="1" applyBorder="1" applyFont="1" applyNumberFormat="1">
      <alignment vertical="center"/>
    </xf>
    <xf borderId="13" fillId="0" fontId="14" numFmtId="164" xfId="0" applyAlignment="1" applyBorder="1" applyFont="1" applyNumberFormat="1">
      <alignment vertical="center"/>
    </xf>
    <xf borderId="13" fillId="0" fontId="14" numFmtId="164" xfId="0" applyAlignment="1" applyBorder="1" applyFont="1" applyNumberFormat="1">
      <alignment readingOrder="0" vertical="center"/>
    </xf>
    <xf borderId="13" fillId="0" fontId="13" numFmtId="164" xfId="0" applyAlignment="1" applyBorder="1" applyFont="1" applyNumberFormat="1">
      <alignment readingOrder="0" vertical="center"/>
    </xf>
    <xf borderId="14" fillId="0" fontId="13" numFmtId="166" xfId="0" applyAlignment="1" applyBorder="1" applyFont="1" applyNumberFormat="1">
      <alignment vertical="center"/>
    </xf>
    <xf borderId="0" fillId="0" fontId="13" numFmtId="0" xfId="0" applyAlignment="1" applyFont="1">
      <alignment vertical="center"/>
    </xf>
    <xf borderId="28" fillId="5" fontId="10" numFmtId="0" xfId="0" applyAlignment="1" applyBorder="1" applyFont="1">
      <alignment vertical="center"/>
    </xf>
    <xf borderId="43" fillId="5" fontId="14" numFmtId="166" xfId="0" applyAlignment="1" applyBorder="1" applyFont="1" applyNumberFormat="1">
      <alignment vertical="center"/>
    </xf>
    <xf borderId="13" fillId="0" fontId="18" numFmtId="166" xfId="0" applyAlignment="1" applyBorder="1" applyFont="1" applyNumberFormat="1">
      <alignment readingOrder="0" vertical="center"/>
    </xf>
    <xf borderId="33" fillId="0" fontId="13" numFmtId="166" xfId="0" applyAlignment="1" applyBorder="1" applyFont="1" applyNumberFormat="1">
      <alignment vertical="center"/>
    </xf>
    <xf borderId="41" fillId="5" fontId="18" numFmtId="166" xfId="0" applyAlignment="1" applyBorder="1" applyFont="1" applyNumberFormat="1">
      <alignment readingOrder="0" vertical="center"/>
    </xf>
    <xf borderId="40" fillId="0" fontId="19" numFmtId="166" xfId="0" applyAlignment="1" applyBorder="1" applyFont="1" applyNumberFormat="1">
      <alignment vertical="center"/>
    </xf>
    <xf borderId="16" fillId="6" fontId="21" numFmtId="0" xfId="0" applyAlignment="1" applyBorder="1" applyFont="1">
      <alignment vertical="center"/>
    </xf>
    <xf borderId="37" fillId="6" fontId="27" numFmtId="0" xfId="0" applyAlignment="1" applyBorder="1" applyFont="1">
      <alignment readingOrder="0" vertical="center"/>
    </xf>
    <xf borderId="38" fillId="6" fontId="19" numFmtId="0" xfId="0" applyAlignment="1" applyBorder="1" applyFont="1">
      <alignment horizontal="center" vertical="center"/>
    </xf>
    <xf borderId="39" fillId="6" fontId="19" numFmtId="0" xfId="0" applyAlignment="1" applyBorder="1" applyFont="1">
      <alignment horizontal="center" vertical="center"/>
    </xf>
    <xf borderId="0" fillId="0" fontId="19" numFmtId="10" xfId="0" applyAlignment="1" applyFont="1" applyNumberFormat="1">
      <alignment vertical="center"/>
    </xf>
    <xf borderId="37" fillId="7" fontId="19" numFmtId="10" xfId="0" applyAlignment="1" applyBorder="1" applyFont="1" applyNumberFormat="1">
      <alignment vertical="center"/>
    </xf>
    <xf borderId="38" fillId="7" fontId="19" numFmtId="10" xfId="0" applyAlignment="1" applyBorder="1" applyFont="1" applyNumberFormat="1">
      <alignment vertical="center"/>
    </xf>
    <xf borderId="39" fillId="7" fontId="19" numFmtId="10" xfId="0" applyAlignment="1" applyBorder="1" applyFont="1" applyNumberFormat="1">
      <alignment vertical="center"/>
    </xf>
    <xf borderId="14" fillId="6" fontId="27" numFmtId="0" xfId="0" applyAlignment="1" applyBorder="1" applyFont="1">
      <alignment readingOrder="0" vertical="center"/>
    </xf>
    <xf borderId="0" fillId="6" fontId="19" numFmtId="0" xfId="0" applyAlignment="1" applyFont="1">
      <alignment horizontal="center" vertical="center"/>
    </xf>
    <xf borderId="13" fillId="6" fontId="19" numFmtId="0" xfId="0" applyAlignment="1" applyBorder="1" applyFont="1">
      <alignment horizontal="center" vertical="center"/>
    </xf>
    <xf borderId="14" fillId="7" fontId="19" numFmtId="10" xfId="0" applyAlignment="1" applyBorder="1" applyFont="1" applyNumberFormat="1">
      <alignment vertical="center"/>
    </xf>
    <xf borderId="0" fillId="7" fontId="19" numFmtId="10" xfId="0" applyAlignment="1" applyFont="1" applyNumberFormat="1">
      <alignment vertical="center"/>
    </xf>
    <xf borderId="13" fillId="7" fontId="19" numFmtId="10" xfId="0" applyAlignment="1" applyBorder="1" applyFont="1" applyNumberFormat="1">
      <alignment vertical="center"/>
    </xf>
    <xf borderId="14" fillId="6" fontId="18" numFmtId="0" xfId="0" applyAlignment="1" applyBorder="1" applyFont="1">
      <alignment readingOrder="0" vertical="center"/>
    </xf>
    <xf borderId="0" fillId="6" fontId="19" numFmtId="10" xfId="0" applyAlignment="1" applyFont="1" applyNumberFormat="1">
      <alignment horizontal="center" vertical="center"/>
    </xf>
    <xf borderId="13" fillId="6" fontId="19" numFmtId="10" xfId="0" applyAlignment="1" applyBorder="1" applyFont="1" applyNumberFormat="1">
      <alignment horizontal="center" vertical="center"/>
    </xf>
    <xf borderId="36" fillId="6" fontId="18" numFmtId="0" xfId="0" applyAlignment="1" applyBorder="1" applyFont="1">
      <alignment readingOrder="0" vertical="center"/>
    </xf>
    <xf borderId="32" fillId="6" fontId="19" numFmtId="10" xfId="0" applyAlignment="1" applyBorder="1" applyFont="1" applyNumberFormat="1">
      <alignment horizontal="center" vertical="center"/>
    </xf>
    <xf borderId="33" fillId="6" fontId="19" numFmtId="10" xfId="0" applyAlignment="1" applyBorder="1" applyFont="1" applyNumberFormat="1">
      <alignment horizontal="center" vertical="center"/>
    </xf>
    <xf borderId="36" fillId="7" fontId="19" numFmtId="10" xfId="0" applyAlignment="1" applyBorder="1" applyFont="1" applyNumberFormat="1">
      <alignment vertical="center"/>
    </xf>
    <xf borderId="32" fillId="7" fontId="19" numFmtId="10" xfId="0" applyAlignment="1" applyBorder="1" applyFont="1" applyNumberFormat="1">
      <alignment vertical="center"/>
    </xf>
    <xf borderId="0" fillId="0" fontId="25" numFmtId="0" xfId="0" applyAlignment="1" applyFont="1">
      <alignment vertical="center"/>
    </xf>
    <xf borderId="0" fillId="0" fontId="25" numFmtId="0" xfId="0" applyAlignment="1" applyFont="1">
      <alignment horizontal="center" vertical="center"/>
    </xf>
    <xf borderId="0" fillId="0" fontId="13" numFmtId="0" xfId="0" applyAlignment="1" applyFont="1">
      <alignment vertical="bottom"/>
    </xf>
    <xf borderId="0" fillId="3" fontId="19" numFmtId="0" xfId="0" applyAlignment="1" applyFont="1">
      <alignment vertical="bottom"/>
    </xf>
    <xf borderId="0" fillId="3" fontId="28" numFmtId="166" xfId="0" applyAlignment="1" applyFont="1" applyNumberFormat="1">
      <alignment horizontal="right" vertical="center"/>
    </xf>
    <xf borderId="0" fillId="3" fontId="28" numFmtId="167" xfId="0" applyAlignment="1" applyFont="1" applyNumberFormat="1">
      <alignment horizontal="right" vertical="center"/>
    </xf>
    <xf borderId="0" fillId="3" fontId="28" numFmtId="167" xfId="0" applyAlignment="1" applyFont="1" applyNumberFormat="1">
      <alignment horizontal="right" readingOrder="0" vertical="center"/>
    </xf>
    <xf borderId="44" fillId="3" fontId="28" numFmtId="167" xfId="0" applyAlignment="1" applyBorder="1" applyFont="1" applyNumberFormat="1">
      <alignment horizontal="right" vertical="center"/>
    </xf>
    <xf borderId="43" fillId="3" fontId="28" numFmtId="166" xfId="0" applyAlignment="1" applyBorder="1" applyFont="1" applyNumberFormat="1">
      <alignment horizontal="right" vertical="center"/>
    </xf>
    <xf borderId="0" fillId="3" fontId="28" numFmtId="0" xfId="0" applyAlignment="1" applyFont="1">
      <alignment horizontal="right" vertical="center"/>
    </xf>
    <xf borderId="0" fillId="3" fontId="28" numFmtId="0" xfId="0" applyAlignment="1" applyFont="1">
      <alignment vertical="center"/>
    </xf>
    <xf borderId="0" fillId="0" fontId="29" numFmtId="0" xfId="0" applyAlignment="1" applyFont="1">
      <alignment readingOrder="0" vertical="bottom"/>
    </xf>
    <xf borderId="0" fillId="0" fontId="30" numFmtId="0" xfId="0" applyAlignment="1" applyFont="1">
      <alignment vertical="bottom"/>
    </xf>
    <xf borderId="0" fillId="0" fontId="31" numFmtId="167" xfId="0" applyAlignment="1" applyFont="1" applyNumberFormat="1">
      <alignment vertical="bottom"/>
    </xf>
    <xf borderId="0" fillId="10" fontId="32" numFmtId="0" xfId="0" applyAlignment="1" applyFill="1" applyFont="1">
      <alignment vertical="bottom"/>
    </xf>
    <xf borderId="0" fillId="0" fontId="33" numFmtId="167" xfId="0" applyAlignment="1" applyFont="1" applyNumberFormat="1">
      <alignment readingOrder="0" vertical="bottom"/>
    </xf>
    <xf borderId="27" fillId="10" fontId="34" numFmtId="0" xfId="0" applyAlignment="1" applyBorder="1" applyFont="1">
      <alignment vertical="bottom"/>
    </xf>
    <xf borderId="0" fillId="0" fontId="35" numFmtId="0" xfId="0" applyAlignment="1" applyFont="1">
      <alignment horizontal="left" readingOrder="0" vertical="center"/>
    </xf>
    <xf borderId="0" fillId="0" fontId="0" numFmtId="166" xfId="0" applyAlignment="1" applyFont="1" applyNumberFormat="1">
      <alignment readingOrder="0" vertical="center"/>
    </xf>
    <xf borderId="0" fillId="0" fontId="0" numFmtId="167" xfId="0" applyAlignment="1" applyFont="1" applyNumberFormat="1">
      <alignment vertical="center"/>
    </xf>
    <xf borderId="0" fillId="0" fontId="0" numFmtId="166" xfId="0" applyAlignment="1" applyFont="1" applyNumberFormat="1">
      <alignment vertical="center"/>
    </xf>
    <xf borderId="27" fillId="10" fontId="0" numFmtId="166" xfId="0" applyAlignment="1" applyBorder="1" applyFont="1" applyNumberFormat="1">
      <alignment vertical="center"/>
    </xf>
    <xf borderId="0" fillId="0" fontId="35" numFmtId="167" xfId="0" applyAlignment="1" applyFont="1" applyNumberFormat="1">
      <alignment horizontal="right" vertical="center"/>
    </xf>
    <xf borderId="0" fillId="0" fontId="13" numFmtId="167" xfId="0" applyAlignment="1" applyFont="1" applyNumberFormat="1">
      <alignment vertical="bottom"/>
    </xf>
    <xf borderId="0" fillId="0" fontId="13" numFmtId="166" xfId="0" applyAlignment="1" applyFont="1" applyNumberFormat="1">
      <alignment vertical="bottom"/>
    </xf>
    <xf borderId="0" fillId="0" fontId="0" numFmtId="1" xfId="0" applyAlignment="1" applyFont="1" applyNumberFormat="1">
      <alignment horizontal="left" readingOrder="0" vertical="center"/>
    </xf>
    <xf borderId="0" fillId="0" fontId="0" numFmtId="0" xfId="0" applyAlignment="1" applyFont="1">
      <alignment horizontal="lef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923925</xdr:colOff>
      <xdr:row>16</xdr:row>
      <xdr:rowOff>180975</xdr:rowOff>
    </xdr:from>
    <xdr:ext cx="2038350" cy="10858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25"/>
    <col customWidth="1" min="2" max="2" width="1.63"/>
    <col customWidth="1" min="15" max="15" width="17.38"/>
  </cols>
  <sheetData>
    <row r="1" ht="6.0"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ht="9.75" customHeight="1">
      <c r="A2" s="1"/>
      <c r="B2" s="2"/>
      <c r="C2" s="3"/>
      <c r="D2" s="3"/>
      <c r="E2" s="3"/>
      <c r="F2" s="3"/>
      <c r="G2" s="3"/>
      <c r="H2" s="3"/>
      <c r="I2" s="3"/>
      <c r="J2" s="3"/>
      <c r="K2" s="3"/>
      <c r="L2" s="3"/>
      <c r="M2" s="3"/>
      <c r="N2" s="3"/>
      <c r="O2" s="4"/>
      <c r="P2" s="1"/>
      <c r="Q2" s="1"/>
      <c r="R2" s="1"/>
      <c r="S2" s="1"/>
      <c r="T2" s="1"/>
      <c r="U2" s="1"/>
      <c r="V2" s="1"/>
      <c r="W2" s="1"/>
      <c r="X2" s="1"/>
      <c r="Y2" s="1"/>
      <c r="Z2" s="1"/>
      <c r="AA2" s="1"/>
      <c r="AB2" s="1"/>
    </row>
    <row r="3" ht="19.5" customHeight="1">
      <c r="A3" s="5"/>
      <c r="B3" s="6"/>
      <c r="C3" s="7" t="s">
        <v>0</v>
      </c>
      <c r="N3" s="8"/>
      <c r="O3" s="9"/>
      <c r="P3" s="1"/>
      <c r="Q3" s="1"/>
      <c r="R3" s="1"/>
      <c r="S3" s="1"/>
      <c r="T3" s="1"/>
      <c r="U3" s="1"/>
      <c r="V3" s="1"/>
      <c r="W3" s="1"/>
      <c r="X3" s="1"/>
      <c r="Y3" s="1"/>
      <c r="Z3" s="1"/>
      <c r="AA3" s="1"/>
      <c r="AB3" s="1"/>
    </row>
    <row r="4" ht="6.0" customHeight="1">
      <c r="A4" s="10"/>
      <c r="B4" s="11"/>
      <c r="C4" s="12"/>
      <c r="D4" s="8"/>
      <c r="E4" s="8"/>
      <c r="F4" s="8"/>
      <c r="G4" s="8"/>
      <c r="H4" s="8"/>
      <c r="I4" s="8"/>
      <c r="J4" s="8"/>
      <c r="K4" s="8"/>
      <c r="L4" s="8"/>
      <c r="M4" s="8"/>
      <c r="N4" s="8"/>
      <c r="O4" s="9"/>
      <c r="P4" s="1"/>
      <c r="Q4" s="1"/>
      <c r="R4" s="1"/>
      <c r="S4" s="1"/>
      <c r="T4" s="1"/>
      <c r="U4" s="1"/>
      <c r="V4" s="1"/>
      <c r="W4" s="1"/>
      <c r="X4" s="1"/>
      <c r="Y4" s="1"/>
      <c r="Z4" s="1"/>
      <c r="AA4" s="1"/>
      <c r="AB4" s="1"/>
    </row>
    <row r="5" ht="24.0" customHeight="1">
      <c r="A5" s="10"/>
      <c r="B5" s="13"/>
      <c r="C5" s="14" t="s">
        <v>1</v>
      </c>
      <c r="D5" s="15"/>
      <c r="E5" s="15"/>
      <c r="F5" s="15"/>
      <c r="G5" s="15"/>
      <c r="H5" s="15"/>
      <c r="I5" s="15"/>
      <c r="J5" s="15"/>
      <c r="K5" s="15"/>
      <c r="L5" s="15"/>
      <c r="M5" s="15"/>
      <c r="N5" s="16"/>
      <c r="O5" s="17"/>
      <c r="P5" s="1"/>
      <c r="Q5" s="1"/>
      <c r="R5" s="1"/>
      <c r="S5" s="1"/>
      <c r="T5" s="1"/>
      <c r="U5" s="1"/>
      <c r="V5" s="1"/>
      <c r="W5" s="1"/>
      <c r="X5" s="1"/>
      <c r="Y5" s="1"/>
      <c r="Z5" s="1"/>
      <c r="AA5" s="1"/>
      <c r="AB5" s="1"/>
    </row>
    <row r="6" ht="8.25" customHeight="1">
      <c r="A6" s="18"/>
      <c r="B6" s="19"/>
      <c r="C6" s="20"/>
      <c r="D6" s="18"/>
      <c r="E6" s="18"/>
      <c r="F6" s="18"/>
      <c r="G6" s="18"/>
      <c r="H6" s="18"/>
      <c r="I6" s="18"/>
      <c r="J6" s="18"/>
      <c r="K6" s="18"/>
      <c r="L6" s="18"/>
      <c r="M6" s="18"/>
      <c r="N6" s="18"/>
      <c r="O6" s="21"/>
      <c r="P6" s="18"/>
      <c r="Q6" s="18"/>
      <c r="R6" s="18"/>
      <c r="S6" s="18"/>
      <c r="T6" s="18"/>
      <c r="U6" s="18"/>
      <c r="V6" s="18"/>
      <c r="W6" s="18"/>
      <c r="X6" s="18"/>
      <c r="Y6" s="18"/>
      <c r="Z6" s="18"/>
      <c r="AA6" s="18"/>
      <c r="AB6" s="18"/>
    </row>
    <row r="7" ht="20.25" customHeight="1">
      <c r="A7" s="18"/>
      <c r="B7" s="19"/>
      <c r="C7" s="20" t="s">
        <v>2</v>
      </c>
      <c r="D7" s="18"/>
      <c r="E7" s="18"/>
      <c r="F7" s="18"/>
      <c r="G7" s="18"/>
      <c r="H7" s="18"/>
      <c r="I7" s="18"/>
      <c r="J7" s="18"/>
      <c r="K7" s="18"/>
      <c r="L7" s="18"/>
      <c r="M7" s="18"/>
      <c r="N7" s="18"/>
      <c r="O7" s="21"/>
      <c r="P7" s="18"/>
      <c r="Q7" s="18"/>
      <c r="R7" s="18"/>
      <c r="S7" s="18"/>
      <c r="T7" s="18"/>
      <c r="U7" s="18"/>
      <c r="V7" s="18"/>
      <c r="W7" s="18"/>
      <c r="X7" s="18"/>
      <c r="Y7" s="18"/>
      <c r="Z7" s="18"/>
      <c r="AA7" s="18"/>
      <c r="AB7" s="18"/>
    </row>
    <row r="8" ht="20.25" customHeight="1">
      <c r="A8" s="18"/>
      <c r="B8" s="19"/>
      <c r="C8" s="20" t="s">
        <v>3</v>
      </c>
      <c r="D8" s="18"/>
      <c r="E8" s="18"/>
      <c r="F8" s="18"/>
      <c r="G8" s="18"/>
      <c r="H8" s="18"/>
      <c r="I8" s="18"/>
      <c r="J8" s="18"/>
      <c r="K8" s="18"/>
      <c r="L8" s="18"/>
      <c r="M8" s="18"/>
      <c r="N8" s="18"/>
      <c r="O8" s="21"/>
      <c r="P8" s="18"/>
      <c r="Q8" s="18"/>
      <c r="R8" s="18"/>
      <c r="S8" s="18"/>
      <c r="T8" s="18"/>
      <c r="U8" s="18"/>
      <c r="V8" s="18"/>
      <c r="W8" s="18"/>
      <c r="X8" s="18"/>
      <c r="Y8" s="18"/>
      <c r="Z8" s="18"/>
      <c r="AA8" s="18"/>
      <c r="AB8" s="18"/>
    </row>
    <row r="9" ht="20.25" customHeight="1">
      <c r="A9" s="18"/>
      <c r="B9" s="19"/>
      <c r="C9" s="20" t="s">
        <v>4</v>
      </c>
      <c r="D9" s="18"/>
      <c r="E9" s="18"/>
      <c r="F9" s="18"/>
      <c r="G9" s="18"/>
      <c r="H9" s="18"/>
      <c r="I9" s="18"/>
      <c r="J9" s="18"/>
      <c r="K9" s="18"/>
      <c r="L9" s="18"/>
      <c r="M9" s="18"/>
      <c r="N9" s="18"/>
      <c r="O9" s="21"/>
      <c r="P9" s="18"/>
      <c r="Q9" s="18"/>
      <c r="R9" s="18"/>
      <c r="S9" s="18"/>
      <c r="T9" s="18"/>
      <c r="U9" s="18"/>
      <c r="V9" s="18"/>
      <c r="W9" s="18"/>
      <c r="X9" s="18"/>
      <c r="Y9" s="18"/>
      <c r="Z9" s="18"/>
      <c r="AA9" s="18"/>
      <c r="AB9" s="18"/>
    </row>
    <row r="10" ht="20.25" customHeight="1">
      <c r="A10" s="18"/>
      <c r="B10" s="19"/>
      <c r="C10" s="20" t="s">
        <v>5</v>
      </c>
      <c r="D10" s="18"/>
      <c r="E10" s="18"/>
      <c r="F10" s="18"/>
      <c r="G10" s="18"/>
      <c r="H10" s="18"/>
      <c r="I10" s="18"/>
      <c r="J10" s="18"/>
      <c r="K10" s="18"/>
      <c r="L10" s="18"/>
      <c r="M10" s="18"/>
      <c r="N10" s="18"/>
      <c r="O10" s="21"/>
      <c r="P10" s="18"/>
      <c r="Q10" s="18"/>
      <c r="R10" s="18"/>
      <c r="S10" s="18"/>
      <c r="T10" s="18"/>
      <c r="U10" s="18"/>
      <c r="V10" s="18"/>
      <c r="W10" s="18"/>
      <c r="X10" s="18"/>
      <c r="Y10" s="18"/>
      <c r="Z10" s="18"/>
      <c r="AA10" s="18"/>
      <c r="AB10" s="18"/>
    </row>
    <row r="11" ht="20.25" customHeight="1">
      <c r="A11" s="18"/>
      <c r="B11" s="19"/>
      <c r="C11" s="20"/>
      <c r="D11" s="18"/>
      <c r="E11" s="18"/>
      <c r="F11" s="18"/>
      <c r="G11" s="18"/>
      <c r="H11" s="18"/>
      <c r="I11" s="18"/>
      <c r="J11" s="18"/>
      <c r="K11" s="18"/>
      <c r="L11" s="18"/>
      <c r="M11" s="18"/>
      <c r="N11" s="18"/>
      <c r="O11" s="21"/>
      <c r="P11" s="18"/>
      <c r="Q11" s="18"/>
      <c r="R11" s="18"/>
      <c r="S11" s="18"/>
      <c r="T11" s="18"/>
      <c r="U11" s="18"/>
      <c r="V11" s="18"/>
      <c r="W11" s="18"/>
      <c r="X11" s="18"/>
      <c r="Y11" s="18"/>
      <c r="Z11" s="18"/>
      <c r="AA11" s="18"/>
      <c r="AB11" s="18"/>
    </row>
    <row r="12" ht="20.25" customHeight="1">
      <c r="A12" s="18"/>
      <c r="B12" s="19"/>
      <c r="C12" s="20"/>
      <c r="D12" s="18"/>
      <c r="E12" s="18"/>
      <c r="F12" s="18"/>
      <c r="G12" s="18"/>
      <c r="H12" s="18"/>
      <c r="I12" s="18"/>
      <c r="J12" s="18"/>
      <c r="K12" s="18"/>
      <c r="L12" s="18"/>
      <c r="M12" s="18"/>
      <c r="N12" s="18"/>
      <c r="O12" s="21"/>
      <c r="P12" s="18"/>
      <c r="Q12" s="18"/>
      <c r="R12" s="18"/>
      <c r="S12" s="18"/>
      <c r="T12" s="18"/>
      <c r="U12" s="18"/>
      <c r="V12" s="18"/>
      <c r="W12" s="18"/>
      <c r="X12" s="18"/>
      <c r="Y12" s="18"/>
      <c r="Z12" s="18"/>
      <c r="AA12" s="18"/>
      <c r="AB12" s="18"/>
    </row>
    <row r="13">
      <c r="A13" s="1"/>
      <c r="B13" s="22"/>
      <c r="C13" s="1"/>
      <c r="D13" s="1"/>
      <c r="E13" s="1"/>
      <c r="F13" s="1"/>
      <c r="G13" s="1"/>
      <c r="H13" s="1"/>
      <c r="I13" s="1"/>
      <c r="J13" s="1"/>
      <c r="K13" s="1"/>
      <c r="L13" s="1"/>
      <c r="M13" s="1"/>
      <c r="N13" s="1"/>
      <c r="O13" s="23"/>
      <c r="P13" s="1"/>
      <c r="Q13" s="1"/>
      <c r="R13" s="1"/>
      <c r="S13" s="1"/>
      <c r="T13" s="1"/>
      <c r="U13" s="1"/>
      <c r="V13" s="1"/>
      <c r="W13" s="1"/>
      <c r="X13" s="1"/>
      <c r="Y13" s="1"/>
      <c r="Z13" s="1"/>
      <c r="AA13" s="1"/>
      <c r="AB13" s="1"/>
    </row>
    <row r="14">
      <c r="A14" s="1"/>
      <c r="B14" s="22"/>
      <c r="C14" s="1"/>
      <c r="D14" s="1"/>
      <c r="E14" s="1"/>
      <c r="F14" s="1"/>
      <c r="G14" s="1"/>
      <c r="H14" s="1"/>
      <c r="I14" s="1"/>
      <c r="J14" s="1"/>
      <c r="K14" s="1"/>
      <c r="L14" s="1"/>
      <c r="M14" s="1"/>
      <c r="N14" s="1"/>
      <c r="O14" s="23"/>
      <c r="P14" s="1"/>
      <c r="Q14" s="1"/>
      <c r="R14" s="1"/>
      <c r="S14" s="1"/>
      <c r="T14" s="1"/>
      <c r="U14" s="1"/>
      <c r="V14" s="1"/>
      <c r="W14" s="1"/>
      <c r="X14" s="1"/>
      <c r="Y14" s="1"/>
      <c r="Z14" s="1"/>
      <c r="AA14" s="1"/>
      <c r="AB14" s="1"/>
    </row>
    <row r="15">
      <c r="A15" s="1"/>
      <c r="B15" s="22"/>
      <c r="C15" s="1"/>
      <c r="D15" s="1"/>
      <c r="E15" s="1"/>
      <c r="F15" s="1"/>
      <c r="G15" s="1"/>
      <c r="H15" s="1"/>
      <c r="I15" s="1"/>
      <c r="J15" s="1"/>
      <c r="K15" s="1"/>
      <c r="L15" s="1"/>
      <c r="M15" s="1"/>
      <c r="N15" s="1"/>
      <c r="O15" s="23"/>
      <c r="P15" s="1"/>
      <c r="Q15" s="1"/>
      <c r="R15" s="1"/>
      <c r="S15" s="1"/>
      <c r="T15" s="1"/>
      <c r="U15" s="1"/>
      <c r="V15" s="1"/>
      <c r="W15" s="1"/>
      <c r="X15" s="1"/>
      <c r="Y15" s="1"/>
      <c r="Z15" s="1"/>
      <c r="AA15" s="1"/>
      <c r="AB15" s="1"/>
    </row>
    <row r="16">
      <c r="A16" s="1"/>
      <c r="B16" s="22"/>
      <c r="C16" s="1"/>
      <c r="D16" s="1"/>
      <c r="E16" s="1"/>
      <c r="F16" s="1"/>
      <c r="G16" s="1"/>
      <c r="H16" s="1"/>
      <c r="I16" s="1"/>
      <c r="J16" s="1"/>
      <c r="K16" s="1"/>
      <c r="L16" s="1"/>
      <c r="M16" s="1"/>
      <c r="N16" s="1"/>
      <c r="O16" s="23"/>
      <c r="P16" s="1"/>
      <c r="Q16" s="1"/>
      <c r="R16" s="1"/>
      <c r="S16" s="1"/>
      <c r="T16" s="1"/>
      <c r="U16" s="1"/>
      <c r="V16" s="1"/>
      <c r="W16" s="1"/>
      <c r="X16" s="1"/>
      <c r="Y16" s="1"/>
      <c r="Z16" s="1"/>
      <c r="AA16" s="1"/>
      <c r="AB16" s="1"/>
    </row>
    <row r="17">
      <c r="A17" s="1"/>
      <c r="B17" s="22"/>
      <c r="C17" s="1"/>
      <c r="D17" s="1"/>
      <c r="E17" s="1"/>
      <c r="F17" s="1"/>
      <c r="G17" s="1"/>
      <c r="H17" s="1"/>
      <c r="I17" s="1"/>
      <c r="J17" s="1"/>
      <c r="K17" s="1"/>
      <c r="L17" s="1"/>
      <c r="M17" s="1"/>
      <c r="N17" s="1"/>
      <c r="O17" s="23"/>
      <c r="P17" s="1"/>
      <c r="Q17" s="1"/>
      <c r="R17" s="1"/>
      <c r="S17" s="1"/>
      <c r="T17" s="1"/>
      <c r="U17" s="1"/>
      <c r="V17" s="1"/>
      <c r="W17" s="1"/>
      <c r="X17" s="1"/>
      <c r="Y17" s="1"/>
      <c r="Z17" s="1"/>
      <c r="AA17" s="1"/>
      <c r="AB17" s="1"/>
    </row>
    <row r="18">
      <c r="A18" s="1"/>
      <c r="B18" s="22"/>
      <c r="C18" s="1"/>
      <c r="D18" s="1"/>
      <c r="E18" s="1"/>
      <c r="F18" s="1"/>
      <c r="G18" s="1"/>
      <c r="H18" s="1"/>
      <c r="I18" s="1"/>
      <c r="J18" s="1"/>
      <c r="K18" s="1"/>
      <c r="L18" s="1"/>
      <c r="M18" s="1"/>
      <c r="N18" s="1"/>
      <c r="O18" s="23"/>
      <c r="P18" s="1"/>
      <c r="Q18" s="1"/>
      <c r="R18" s="1"/>
      <c r="S18" s="1"/>
      <c r="T18" s="1"/>
      <c r="U18" s="1"/>
      <c r="V18" s="1"/>
      <c r="W18" s="1"/>
      <c r="X18" s="1"/>
      <c r="Y18" s="1"/>
      <c r="Z18" s="1"/>
      <c r="AA18" s="1"/>
      <c r="AB18" s="1"/>
    </row>
    <row r="19">
      <c r="A19" s="1"/>
      <c r="B19" s="22"/>
      <c r="C19" s="1"/>
      <c r="D19" s="1"/>
      <c r="E19" s="1"/>
      <c r="F19" s="1"/>
      <c r="G19" s="1"/>
      <c r="H19" s="1"/>
      <c r="I19" s="1"/>
      <c r="J19" s="1"/>
      <c r="K19" s="1"/>
      <c r="L19" s="1"/>
      <c r="M19" s="1"/>
      <c r="N19" s="1"/>
      <c r="O19" s="23"/>
      <c r="P19" s="1"/>
      <c r="Q19" s="1"/>
      <c r="R19" s="1"/>
      <c r="S19" s="1"/>
      <c r="T19" s="1"/>
      <c r="U19" s="1"/>
      <c r="V19" s="1"/>
      <c r="W19" s="1"/>
      <c r="X19" s="1"/>
      <c r="Y19" s="1"/>
      <c r="Z19" s="1"/>
      <c r="AA19" s="1"/>
      <c r="AB19" s="1"/>
    </row>
    <row r="20">
      <c r="A20" s="1"/>
      <c r="B20" s="22"/>
      <c r="C20" s="24" t="s">
        <v>6</v>
      </c>
      <c r="N20" s="1"/>
      <c r="O20" s="23"/>
      <c r="P20" s="1"/>
      <c r="Q20" s="1"/>
      <c r="R20" s="1"/>
      <c r="S20" s="1"/>
      <c r="T20" s="1"/>
      <c r="U20" s="1"/>
      <c r="V20" s="1"/>
      <c r="W20" s="1"/>
      <c r="X20" s="1"/>
      <c r="Y20" s="1"/>
      <c r="Z20" s="1"/>
      <c r="AA20" s="1"/>
      <c r="AB20" s="1"/>
    </row>
    <row r="21">
      <c r="A21" s="1"/>
      <c r="B21" s="22"/>
      <c r="N21" s="1"/>
      <c r="O21" s="23"/>
      <c r="P21" s="1"/>
      <c r="Q21" s="1"/>
      <c r="R21" s="1"/>
      <c r="S21" s="1"/>
      <c r="T21" s="1"/>
      <c r="U21" s="1"/>
      <c r="V21" s="1"/>
      <c r="W21" s="1"/>
      <c r="X21" s="1"/>
      <c r="Y21" s="1"/>
      <c r="Z21" s="1"/>
      <c r="AA21" s="1"/>
      <c r="AB21" s="1"/>
    </row>
    <row r="22">
      <c r="A22" s="1"/>
      <c r="B22" s="22"/>
      <c r="N22" s="1"/>
      <c r="O22" s="23"/>
      <c r="P22" s="1"/>
      <c r="Q22" s="1"/>
      <c r="R22" s="1"/>
      <c r="S22" s="1"/>
      <c r="T22" s="1"/>
      <c r="U22" s="1"/>
      <c r="V22" s="1"/>
      <c r="W22" s="1"/>
      <c r="X22" s="1"/>
      <c r="Y22" s="1"/>
      <c r="Z22" s="1"/>
      <c r="AA22" s="1"/>
      <c r="AB22" s="1"/>
    </row>
    <row r="23">
      <c r="A23" s="1"/>
      <c r="B23" s="22"/>
      <c r="N23" s="1"/>
      <c r="O23" s="23"/>
      <c r="P23" s="1"/>
      <c r="Q23" s="1"/>
      <c r="R23" s="1"/>
      <c r="S23" s="1"/>
      <c r="T23" s="1"/>
      <c r="U23" s="1"/>
      <c r="V23" s="1"/>
      <c r="W23" s="1"/>
      <c r="X23" s="1"/>
      <c r="Y23" s="1"/>
      <c r="Z23" s="1"/>
      <c r="AA23" s="1"/>
      <c r="AB23" s="1"/>
    </row>
    <row r="24">
      <c r="A24" s="1"/>
      <c r="B24" s="25"/>
      <c r="C24" s="26"/>
      <c r="D24" s="26"/>
      <c r="E24" s="26"/>
      <c r="F24" s="26"/>
      <c r="G24" s="26"/>
      <c r="H24" s="26"/>
      <c r="I24" s="26"/>
      <c r="J24" s="26"/>
      <c r="K24" s="26"/>
      <c r="L24" s="26"/>
      <c r="M24" s="26"/>
      <c r="N24" s="26"/>
      <c r="O24" s="27"/>
      <c r="P24" s="1"/>
      <c r="Q24" s="1"/>
      <c r="R24" s="1"/>
      <c r="S24" s="1"/>
      <c r="T24" s="1"/>
      <c r="U24" s="1"/>
      <c r="V24" s="1"/>
      <c r="W24" s="1"/>
      <c r="X24" s="1"/>
      <c r="Y24" s="1"/>
      <c r="Z24" s="1"/>
      <c r="AA24" s="1"/>
      <c r="AB24" s="1"/>
    </row>
    <row r="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sheetData>
  <mergeCells count="3">
    <mergeCell ref="C3:M3"/>
    <mergeCell ref="C5:M5"/>
    <mergeCell ref="C20:M2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hidden="1" min="1" max="1" width="19.63"/>
    <col customWidth="1" min="2" max="2" width="34.38"/>
    <col customWidth="1" hidden="1" min="3" max="22" width="9.0"/>
    <col customWidth="1" min="23" max="23" width="8.25"/>
    <col customWidth="1" min="24" max="24" width="8.75"/>
    <col customWidth="1" min="25" max="25" width="9.5"/>
    <col customWidth="1" min="26" max="26" width="8.75"/>
    <col customWidth="1" min="27" max="27" width="9.5"/>
    <col customWidth="1" min="28" max="30" width="10.38"/>
    <col customWidth="1" min="31" max="35" width="9.5"/>
    <col customWidth="1" min="36" max="36" width="10.0"/>
    <col customWidth="1" min="37" max="39" width="10.38"/>
    <col customWidth="1" min="40" max="40" width="9.5"/>
    <col customWidth="1" min="41" max="50" width="10.38"/>
    <col customWidth="1" min="51" max="51" width="7.75"/>
    <col customWidth="1" hidden="1" min="52" max="52" width="9.63"/>
    <col customWidth="1" min="53" max="53" width="10.0"/>
    <col customWidth="1" min="54" max="54" width="11.63"/>
    <col customWidth="1" min="55" max="55" width="10.38"/>
    <col customWidth="1" min="56" max="70" width="7.75"/>
  </cols>
  <sheetData>
    <row r="1" ht="12.75" customHeight="1">
      <c r="A1" s="28" t="s">
        <v>7</v>
      </c>
      <c r="B1" s="29"/>
      <c r="C1" s="29" t="s">
        <v>8</v>
      </c>
      <c r="AY1" s="30"/>
      <c r="AZ1" s="30"/>
      <c r="BA1" s="30"/>
      <c r="BB1" s="30"/>
      <c r="BC1" s="30"/>
      <c r="BD1" s="30"/>
      <c r="BE1" s="30"/>
      <c r="BF1" s="30"/>
      <c r="BG1" s="30"/>
      <c r="BH1" s="30"/>
      <c r="BI1" s="30"/>
      <c r="BJ1" s="30"/>
      <c r="BK1" s="30"/>
      <c r="BL1" s="30"/>
      <c r="BM1" s="30"/>
      <c r="BN1" s="30"/>
      <c r="BO1" s="30"/>
      <c r="BP1" s="30"/>
      <c r="BQ1" s="30"/>
      <c r="BR1" s="30"/>
    </row>
    <row r="2" ht="12.75" customHeight="1">
      <c r="A2" s="31" t="s">
        <v>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2"/>
      <c r="AE2" s="30"/>
      <c r="AF2" s="30"/>
      <c r="AG2" s="30"/>
      <c r="AH2" s="30"/>
      <c r="AI2" s="30"/>
      <c r="AJ2" s="30"/>
      <c r="AK2" s="30"/>
      <c r="AL2" s="30"/>
      <c r="AM2" s="30"/>
      <c r="AN2" s="30"/>
      <c r="AO2" s="33"/>
      <c r="AP2" s="34"/>
      <c r="AQ2" s="33"/>
      <c r="AR2" s="33"/>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row>
    <row r="3" ht="12.75" customHeight="1">
      <c r="A3" s="35" t="s">
        <v>10</v>
      </c>
      <c r="B3" s="32"/>
      <c r="C3" s="36">
        <v>44562.0</v>
      </c>
      <c r="D3" s="36">
        <v>44593.0</v>
      </c>
      <c r="E3" s="36">
        <v>44621.0</v>
      </c>
      <c r="F3" s="36">
        <v>44652.0</v>
      </c>
      <c r="G3" s="36">
        <v>44682.0</v>
      </c>
      <c r="H3" s="36">
        <v>44713.0</v>
      </c>
      <c r="I3" s="36">
        <v>44743.0</v>
      </c>
      <c r="J3" s="36">
        <v>44774.0</v>
      </c>
      <c r="K3" s="36">
        <v>44805.0</v>
      </c>
      <c r="L3" s="36">
        <v>44835.0</v>
      </c>
      <c r="M3" s="36">
        <v>44866.0</v>
      </c>
      <c r="N3" s="36">
        <v>44896.0</v>
      </c>
      <c r="O3" s="36">
        <v>44927.0</v>
      </c>
      <c r="P3" s="36">
        <v>44958.0</v>
      </c>
      <c r="Q3" s="36">
        <v>44986.0</v>
      </c>
      <c r="R3" s="36">
        <v>45017.0</v>
      </c>
      <c r="S3" s="36">
        <v>45047.0</v>
      </c>
      <c r="T3" s="36">
        <v>45078.0</v>
      </c>
      <c r="U3" s="36">
        <v>45108.0</v>
      </c>
      <c r="V3" s="36">
        <v>45139.0</v>
      </c>
      <c r="W3" s="36">
        <v>45170.0</v>
      </c>
      <c r="X3" s="36">
        <v>45200.0</v>
      </c>
      <c r="Y3" s="36">
        <v>45231.0</v>
      </c>
      <c r="Z3" s="36">
        <v>45261.0</v>
      </c>
      <c r="AA3" s="36">
        <v>45292.0</v>
      </c>
      <c r="AB3" s="36">
        <v>45323.0</v>
      </c>
      <c r="AC3" s="36">
        <v>45352.0</v>
      </c>
      <c r="AD3" s="36">
        <v>45383.0</v>
      </c>
      <c r="AE3" s="36">
        <v>45413.0</v>
      </c>
      <c r="AF3" s="36">
        <v>45444.0</v>
      </c>
      <c r="AG3" s="36">
        <v>45474.0</v>
      </c>
      <c r="AH3" s="36">
        <v>45505.0</v>
      </c>
      <c r="AI3" s="36">
        <v>45536.0</v>
      </c>
      <c r="AJ3" s="36">
        <v>45566.0</v>
      </c>
      <c r="AK3" s="36">
        <v>45597.0</v>
      </c>
      <c r="AL3" s="36">
        <v>45627.0</v>
      </c>
      <c r="AM3" s="36">
        <v>45658.0</v>
      </c>
      <c r="AN3" s="36">
        <v>45689.0</v>
      </c>
      <c r="AO3" s="36">
        <v>45717.0</v>
      </c>
      <c r="AP3" s="36">
        <v>45748.0</v>
      </c>
      <c r="AQ3" s="36">
        <v>45778.0</v>
      </c>
      <c r="AR3" s="36">
        <v>45809.0</v>
      </c>
      <c r="AS3" s="36">
        <v>45839.0</v>
      </c>
      <c r="AT3" s="36">
        <v>45870.0</v>
      </c>
      <c r="AU3" s="36">
        <v>45901.0</v>
      </c>
      <c r="AV3" s="36">
        <v>45931.0</v>
      </c>
      <c r="AW3" s="36">
        <v>45962.0</v>
      </c>
      <c r="AX3" s="36">
        <v>45992.0</v>
      </c>
      <c r="AY3" s="30"/>
      <c r="AZ3" s="37" t="s">
        <v>11</v>
      </c>
      <c r="BA3" s="38" t="s">
        <v>12</v>
      </c>
      <c r="BB3" s="37" t="s">
        <v>13</v>
      </c>
      <c r="BC3" s="38" t="s">
        <v>14</v>
      </c>
      <c r="BD3" s="30"/>
      <c r="BE3" s="30"/>
      <c r="BF3" s="30"/>
      <c r="BG3" s="30"/>
      <c r="BH3" s="30"/>
      <c r="BI3" s="30"/>
      <c r="BJ3" s="30"/>
      <c r="BK3" s="30"/>
      <c r="BL3" s="30"/>
      <c r="BM3" s="30"/>
      <c r="BN3" s="30"/>
      <c r="BO3" s="30"/>
      <c r="BP3" s="30"/>
      <c r="BQ3" s="30"/>
      <c r="BR3" s="30"/>
    </row>
    <row r="4" ht="9.0" customHeight="1">
      <c r="A4" s="35"/>
      <c r="B4" s="32"/>
      <c r="C4" s="39"/>
      <c r="D4" s="39"/>
      <c r="E4" s="39"/>
      <c r="F4" s="39"/>
      <c r="G4" s="39"/>
      <c r="H4" s="39"/>
      <c r="I4" s="39"/>
      <c r="J4" s="39"/>
      <c r="K4" s="39"/>
      <c r="L4" s="39"/>
      <c r="M4" s="39"/>
      <c r="N4" s="40"/>
      <c r="O4" s="41"/>
      <c r="P4" s="39"/>
      <c r="Q4" s="39"/>
      <c r="R4" s="39"/>
      <c r="S4" s="39"/>
      <c r="T4" s="39"/>
      <c r="U4" s="39"/>
      <c r="V4" s="39"/>
      <c r="W4" s="39"/>
      <c r="X4" s="39"/>
      <c r="Y4" s="39"/>
      <c r="Z4" s="40"/>
      <c r="AA4" s="39"/>
      <c r="AB4" s="39"/>
      <c r="AC4" s="39"/>
      <c r="AD4" s="39"/>
      <c r="AE4" s="39"/>
      <c r="AF4" s="39"/>
      <c r="AG4" s="39"/>
      <c r="AH4" s="39"/>
      <c r="AI4" s="39"/>
      <c r="AJ4" s="39"/>
      <c r="AK4" s="39"/>
      <c r="AL4" s="39"/>
      <c r="AM4" s="41"/>
      <c r="AN4" s="39"/>
      <c r="AO4" s="39"/>
      <c r="AP4" s="39"/>
      <c r="AQ4" s="39"/>
      <c r="AR4" s="39"/>
      <c r="AS4" s="39"/>
      <c r="AT4" s="39"/>
      <c r="AU4" s="39"/>
      <c r="AV4" s="39"/>
      <c r="AW4" s="39"/>
      <c r="AX4" s="40"/>
      <c r="AY4" s="30"/>
      <c r="AZ4" s="42"/>
      <c r="BA4" s="43"/>
      <c r="BB4" s="42"/>
      <c r="BC4" s="43"/>
      <c r="BD4" s="30"/>
      <c r="BE4" s="30"/>
      <c r="BF4" s="30"/>
      <c r="BG4" s="30"/>
      <c r="BH4" s="30"/>
      <c r="BI4" s="30"/>
      <c r="BJ4" s="30"/>
      <c r="BK4" s="30"/>
      <c r="BL4" s="30"/>
      <c r="BM4" s="30"/>
      <c r="BN4" s="30"/>
      <c r="BO4" s="30"/>
      <c r="BP4" s="30"/>
      <c r="BQ4" s="30"/>
      <c r="BR4" s="30"/>
    </row>
    <row r="5" ht="8.25" customHeight="1">
      <c r="A5" s="30"/>
      <c r="B5" s="44"/>
      <c r="C5" s="39"/>
      <c r="D5" s="39"/>
      <c r="E5" s="39"/>
      <c r="F5" s="39"/>
      <c r="G5" s="39"/>
      <c r="H5" s="39"/>
      <c r="I5" s="39"/>
      <c r="J5" s="39"/>
      <c r="K5" s="39"/>
      <c r="L5" s="39"/>
      <c r="M5" s="39"/>
      <c r="N5" s="40"/>
      <c r="O5" s="41"/>
      <c r="P5" s="39"/>
      <c r="Q5" s="39"/>
      <c r="R5" s="39"/>
      <c r="S5" s="39"/>
      <c r="T5" s="39"/>
      <c r="U5" s="39"/>
      <c r="V5" s="39"/>
      <c r="W5" s="39"/>
      <c r="X5" s="39"/>
      <c r="Y5" s="39"/>
      <c r="Z5" s="40"/>
      <c r="AA5" s="39"/>
      <c r="AB5" s="39"/>
      <c r="AC5" s="39"/>
      <c r="AD5" s="39"/>
      <c r="AE5" s="39"/>
      <c r="AF5" s="39"/>
      <c r="AG5" s="39"/>
      <c r="AH5" s="39"/>
      <c r="AI5" s="39"/>
      <c r="AJ5" s="39"/>
      <c r="AK5" s="39"/>
      <c r="AL5" s="39"/>
      <c r="AM5" s="41"/>
      <c r="AN5" s="39"/>
      <c r="AO5" s="39"/>
      <c r="AP5" s="39"/>
      <c r="AQ5" s="39"/>
      <c r="AR5" s="39"/>
      <c r="AS5" s="39"/>
      <c r="AT5" s="39"/>
      <c r="AU5" s="39"/>
      <c r="AV5" s="39"/>
      <c r="AW5" s="39"/>
      <c r="AX5" s="40"/>
      <c r="AY5" s="30"/>
      <c r="AZ5" s="42"/>
      <c r="BA5" s="43"/>
      <c r="BB5" s="42"/>
      <c r="BC5" s="43"/>
      <c r="BD5" s="30"/>
      <c r="BE5" s="30"/>
      <c r="BF5" s="30"/>
      <c r="BG5" s="30"/>
      <c r="BH5" s="30"/>
      <c r="BI5" s="30"/>
      <c r="BJ5" s="30"/>
      <c r="BK5" s="30"/>
      <c r="BL5" s="30"/>
      <c r="BM5" s="30"/>
      <c r="BN5" s="30"/>
      <c r="BO5" s="30"/>
      <c r="BP5" s="30"/>
      <c r="BQ5" s="30"/>
      <c r="BR5" s="30"/>
    </row>
    <row r="6" ht="12.75" customHeight="1">
      <c r="A6" s="45" t="s">
        <v>15</v>
      </c>
      <c r="B6" s="46" t="s">
        <v>16</v>
      </c>
      <c r="C6" s="47"/>
      <c r="D6" s="47"/>
      <c r="E6" s="47"/>
      <c r="F6" s="47"/>
      <c r="G6" s="47"/>
      <c r="H6" s="47"/>
      <c r="I6" s="47"/>
      <c r="J6" s="47"/>
      <c r="K6" s="47"/>
      <c r="L6" s="47"/>
      <c r="M6" s="47"/>
      <c r="N6" s="48"/>
      <c r="O6" s="49"/>
      <c r="P6" s="47"/>
      <c r="Q6" s="47"/>
      <c r="R6" s="47"/>
      <c r="S6" s="47"/>
      <c r="T6" s="47"/>
      <c r="U6" s="47"/>
      <c r="V6" s="47"/>
      <c r="W6" s="47"/>
      <c r="X6" s="47"/>
      <c r="Y6" s="47"/>
      <c r="Z6" s="48"/>
      <c r="AA6" s="47"/>
      <c r="AB6" s="47"/>
      <c r="AC6" s="47"/>
      <c r="AD6" s="47"/>
      <c r="AE6" s="47"/>
      <c r="AF6" s="47"/>
      <c r="AG6" s="47"/>
      <c r="AH6" s="47"/>
      <c r="AI6" s="47"/>
      <c r="AJ6" s="47"/>
      <c r="AK6" s="47"/>
      <c r="AL6" s="47"/>
      <c r="AM6" s="49"/>
      <c r="AN6" s="47"/>
      <c r="AO6" s="47"/>
      <c r="AP6" s="47"/>
      <c r="AQ6" s="47"/>
      <c r="AR6" s="47"/>
      <c r="AS6" s="47"/>
      <c r="AT6" s="47"/>
      <c r="AU6" s="47"/>
      <c r="AV6" s="47"/>
      <c r="AW6" s="47"/>
      <c r="AX6" s="48"/>
      <c r="AY6" s="30"/>
      <c r="AZ6" s="50"/>
      <c r="BA6" s="51"/>
      <c r="BB6" s="50"/>
      <c r="BC6" s="51"/>
      <c r="BD6" s="30"/>
      <c r="BE6" s="30"/>
      <c r="BF6" s="30"/>
      <c r="BG6" s="30"/>
      <c r="BH6" s="30"/>
      <c r="BI6" s="30"/>
      <c r="BJ6" s="30"/>
      <c r="BK6" s="30"/>
      <c r="BL6" s="30"/>
      <c r="BM6" s="30"/>
      <c r="BN6" s="30"/>
      <c r="BO6" s="30"/>
      <c r="BP6" s="30"/>
      <c r="BQ6" s="30"/>
      <c r="BR6" s="30"/>
    </row>
    <row r="7" ht="12.75" customHeight="1">
      <c r="B7" s="47" t="s">
        <v>17</v>
      </c>
      <c r="C7" s="52">
        <v>0.0</v>
      </c>
      <c r="D7" s="52">
        <v>0.0</v>
      </c>
      <c r="E7" s="52">
        <v>0.0</v>
      </c>
      <c r="F7" s="52">
        <v>0.0</v>
      </c>
      <c r="G7" s="52">
        <v>0.0</v>
      </c>
      <c r="H7" s="52">
        <v>0.0</v>
      </c>
      <c r="I7" s="52">
        <v>0.0</v>
      </c>
      <c r="J7" s="52">
        <v>0.0</v>
      </c>
      <c r="K7" s="52">
        <v>0.0</v>
      </c>
      <c r="L7" s="52">
        <v>0.0</v>
      </c>
      <c r="M7" s="52">
        <v>0.0</v>
      </c>
      <c r="N7" s="53">
        <v>0.0</v>
      </c>
      <c r="O7" s="54">
        <v>0.0</v>
      </c>
      <c r="P7" s="52">
        <v>0.0</v>
      </c>
      <c r="Q7" s="52">
        <v>0.0</v>
      </c>
      <c r="R7" s="52">
        <v>0.0</v>
      </c>
      <c r="S7" s="52">
        <v>0.0</v>
      </c>
      <c r="T7" s="52">
        <v>0.0</v>
      </c>
      <c r="U7" s="52">
        <v>0.0</v>
      </c>
      <c r="V7" s="52">
        <v>0.0</v>
      </c>
      <c r="W7" s="55">
        <v>1930.24</v>
      </c>
      <c r="X7" s="55">
        <v>3283.19</v>
      </c>
      <c r="Y7" s="55">
        <v>17069.6</v>
      </c>
      <c r="Z7" s="56">
        <v>6811.25</v>
      </c>
      <c r="AA7" s="55">
        <v>55455.23</v>
      </c>
      <c r="AB7" s="55">
        <v>174124.2</v>
      </c>
      <c r="AC7" s="55">
        <v>135864.47</v>
      </c>
      <c r="AD7" s="55">
        <v>116368.84</v>
      </c>
      <c r="AE7" s="55">
        <v>91651.9</v>
      </c>
      <c r="AF7" s="55">
        <v>79235.2</v>
      </c>
      <c r="AG7" s="55">
        <v>91530.2</v>
      </c>
      <c r="AH7" s="55">
        <v>82924.4</v>
      </c>
      <c r="AI7" s="55">
        <v>75417.6</v>
      </c>
      <c r="AJ7" s="55">
        <v>95103.6</v>
      </c>
      <c r="AK7" s="55">
        <v>157918.5</v>
      </c>
      <c r="AL7" s="56">
        <v>174963.3</v>
      </c>
      <c r="AM7" s="57">
        <v>126158.8</v>
      </c>
      <c r="AN7" s="55">
        <v>85578.65</v>
      </c>
      <c r="AO7" s="55">
        <v>127443.35</v>
      </c>
      <c r="AP7" s="55">
        <v>159986.2</v>
      </c>
      <c r="AQ7" s="55">
        <v>130262.2</v>
      </c>
      <c r="AR7" s="55">
        <v>104189.5</v>
      </c>
      <c r="AS7" s="55">
        <v>85299.9</v>
      </c>
      <c r="AT7" s="58">
        <v>35924.85</v>
      </c>
      <c r="AU7" s="55">
        <v>20866.0</v>
      </c>
      <c r="AV7" s="55">
        <v>0.0</v>
      </c>
      <c r="AW7" s="55">
        <v>0.0</v>
      </c>
      <c r="AX7" s="53">
        <v>0.0</v>
      </c>
      <c r="AY7" s="30"/>
      <c r="AZ7" s="59">
        <f t="shared" ref="AZ7:AZ14" si="1">sum(C7:N7)</f>
        <v>0</v>
      </c>
      <c r="BA7" s="53">
        <f t="shared" ref="BA7:BA14" si="2">sum(O7:Z7)</f>
        <v>29094.28</v>
      </c>
      <c r="BB7" s="59">
        <f t="shared" ref="BB7:BB14" si="3">sum(AA7:AL7)</f>
        <v>1330557.44</v>
      </c>
      <c r="BC7" s="53">
        <f t="shared" ref="BC7:BC14" si="4">sum(AM7:AX7)</f>
        <v>875709.45</v>
      </c>
      <c r="BD7" s="30"/>
      <c r="BE7" s="30"/>
      <c r="BF7" s="30"/>
      <c r="BG7" s="30"/>
      <c r="BH7" s="30"/>
      <c r="BI7" s="30"/>
      <c r="BJ7" s="30"/>
      <c r="BK7" s="30"/>
      <c r="BL7" s="30"/>
      <c r="BM7" s="30"/>
      <c r="BN7" s="30"/>
      <c r="BO7" s="30"/>
      <c r="BP7" s="30"/>
      <c r="BQ7" s="30"/>
      <c r="BR7" s="30"/>
    </row>
    <row r="8" ht="12.75" customHeight="1">
      <c r="B8" s="47" t="s">
        <v>18</v>
      </c>
      <c r="C8" s="52">
        <v>0.0</v>
      </c>
      <c r="D8" s="52">
        <v>0.0</v>
      </c>
      <c r="E8" s="52">
        <v>0.0</v>
      </c>
      <c r="F8" s="52">
        <v>0.0</v>
      </c>
      <c r="G8" s="52">
        <v>0.0</v>
      </c>
      <c r="H8" s="52">
        <v>0.0</v>
      </c>
      <c r="I8" s="52">
        <v>0.0</v>
      </c>
      <c r="J8" s="52">
        <v>0.0</v>
      </c>
      <c r="K8" s="52">
        <v>0.0</v>
      </c>
      <c r="L8" s="52">
        <v>0.0</v>
      </c>
      <c r="M8" s="52">
        <v>0.0</v>
      </c>
      <c r="N8" s="53">
        <v>0.0</v>
      </c>
      <c r="O8" s="54">
        <v>0.0</v>
      </c>
      <c r="P8" s="52">
        <v>0.0</v>
      </c>
      <c r="Q8" s="52">
        <v>0.0</v>
      </c>
      <c r="R8" s="52">
        <v>0.0</v>
      </c>
      <c r="S8" s="52">
        <v>0.0</v>
      </c>
      <c r="T8" s="52">
        <v>0.0</v>
      </c>
      <c r="U8" s="52">
        <v>0.0</v>
      </c>
      <c r="V8" s="52">
        <v>0.0</v>
      </c>
      <c r="W8" s="55">
        <v>-202.99</v>
      </c>
      <c r="X8" s="55">
        <v>-587.22</v>
      </c>
      <c r="Y8" s="55">
        <v>-3312.77</v>
      </c>
      <c r="Z8" s="56">
        <v>-788.4</v>
      </c>
      <c r="AA8" s="55">
        <v>-4870.34</v>
      </c>
      <c r="AB8" s="55">
        <v>-13407.85</v>
      </c>
      <c r="AC8" s="55">
        <v>-9709.85</v>
      </c>
      <c r="AD8" s="55">
        <v>-8992.93</v>
      </c>
      <c r="AE8" s="55">
        <v>-6715.11</v>
      </c>
      <c r="AF8" s="55">
        <v>-7581.84</v>
      </c>
      <c r="AG8" s="55">
        <v>-6860.26</v>
      </c>
      <c r="AH8" s="55">
        <v>-6088.96</v>
      </c>
      <c r="AI8" s="55">
        <v>-7519.08</v>
      </c>
      <c r="AJ8" s="55">
        <v>-12167.9</v>
      </c>
      <c r="AK8" s="55">
        <v>-28299.45</v>
      </c>
      <c r="AL8" s="56">
        <v>-31438.32</v>
      </c>
      <c r="AM8" s="57">
        <v>-24389.75</v>
      </c>
      <c r="AN8" s="55">
        <v>-9959.36</v>
      </c>
      <c r="AO8" s="55">
        <v>-7794.18</v>
      </c>
      <c r="AP8" s="55">
        <v>-9702.77</v>
      </c>
      <c r="AQ8" s="55">
        <v>-6935.76</v>
      </c>
      <c r="AR8" s="55">
        <v>-6010.16</v>
      </c>
      <c r="AS8" s="55">
        <v>-5766.87</v>
      </c>
      <c r="AT8" s="55">
        <v>-2137.0</v>
      </c>
      <c r="AU8" s="55">
        <v>-1336.0</v>
      </c>
      <c r="AV8" s="55">
        <v>0.0</v>
      </c>
      <c r="AW8" s="55">
        <v>0.0</v>
      </c>
      <c r="AX8" s="53">
        <v>0.0</v>
      </c>
      <c r="AY8" s="30"/>
      <c r="AZ8" s="59">
        <f t="shared" si="1"/>
        <v>0</v>
      </c>
      <c r="BA8" s="53">
        <f t="shared" si="2"/>
        <v>-4891.38</v>
      </c>
      <c r="BB8" s="59">
        <f t="shared" si="3"/>
        <v>-143651.89</v>
      </c>
      <c r="BC8" s="53">
        <f t="shared" si="4"/>
        <v>-74031.85</v>
      </c>
      <c r="BE8" s="30"/>
      <c r="BF8" s="30"/>
      <c r="BG8" s="30"/>
      <c r="BH8" s="30"/>
      <c r="BI8" s="30"/>
      <c r="BJ8" s="30"/>
      <c r="BK8" s="30"/>
      <c r="BL8" s="30"/>
      <c r="BM8" s="30"/>
      <c r="BN8" s="30"/>
      <c r="BO8" s="30"/>
      <c r="BP8" s="30"/>
      <c r="BQ8" s="30"/>
      <c r="BR8" s="30"/>
    </row>
    <row r="9" ht="12.75" customHeight="1">
      <c r="B9" s="47" t="s">
        <v>19</v>
      </c>
      <c r="C9" s="52">
        <v>0.0</v>
      </c>
      <c r="D9" s="52">
        <v>0.0</v>
      </c>
      <c r="E9" s="52">
        <v>0.0</v>
      </c>
      <c r="F9" s="52">
        <v>0.0</v>
      </c>
      <c r="G9" s="52">
        <v>0.0</v>
      </c>
      <c r="H9" s="52">
        <v>0.0</v>
      </c>
      <c r="I9" s="52">
        <v>0.0</v>
      </c>
      <c r="J9" s="52">
        <v>0.0</v>
      </c>
      <c r="K9" s="52">
        <v>0.0</v>
      </c>
      <c r="L9" s="52">
        <v>0.0</v>
      </c>
      <c r="M9" s="52">
        <v>0.0</v>
      </c>
      <c r="N9" s="53">
        <v>0.0</v>
      </c>
      <c r="O9" s="54">
        <v>0.0</v>
      </c>
      <c r="P9" s="52">
        <v>0.0</v>
      </c>
      <c r="Q9" s="52">
        <v>0.0</v>
      </c>
      <c r="R9" s="52">
        <v>0.0</v>
      </c>
      <c r="S9" s="52">
        <v>0.0</v>
      </c>
      <c r="T9" s="52">
        <v>0.0</v>
      </c>
      <c r="U9" s="52">
        <v>0.0</v>
      </c>
      <c r="V9" s="52">
        <v>0.0</v>
      </c>
      <c r="W9" s="55">
        <v>0.0</v>
      </c>
      <c r="X9" s="55">
        <v>-10.0</v>
      </c>
      <c r="Y9" s="55">
        <v>0.0</v>
      </c>
      <c r="Z9" s="56">
        <v>-100.03</v>
      </c>
      <c r="AA9" s="55">
        <v>-444.85</v>
      </c>
      <c r="AB9" s="55">
        <v>-1833.29</v>
      </c>
      <c r="AC9" s="55">
        <v>-1393.89</v>
      </c>
      <c r="AD9" s="55">
        <v>-396.86</v>
      </c>
      <c r="AE9" s="55">
        <v>-684.4</v>
      </c>
      <c r="AF9" s="55">
        <v>-1264.09</v>
      </c>
      <c r="AG9" s="55">
        <v>-184.92</v>
      </c>
      <c r="AH9" s="55">
        <v>-885.12</v>
      </c>
      <c r="AI9" s="55">
        <v>-479.65</v>
      </c>
      <c r="AJ9" s="55">
        <v>-1406.01</v>
      </c>
      <c r="AK9" s="55">
        <v>-2166.45</v>
      </c>
      <c r="AL9" s="56">
        <v>-3156.01</v>
      </c>
      <c r="AM9" s="57">
        <v>-2028.8</v>
      </c>
      <c r="AN9" s="55">
        <v>-1114.03</v>
      </c>
      <c r="AO9" s="55">
        <v>-1208.72</v>
      </c>
      <c r="AP9" s="55">
        <v>-892.91</v>
      </c>
      <c r="AQ9" s="55">
        <v>-1358.14</v>
      </c>
      <c r="AR9" s="55">
        <v>-1140.59</v>
      </c>
      <c r="AS9" s="55">
        <v>-1637.14</v>
      </c>
      <c r="AT9" s="55">
        <v>-538.8</v>
      </c>
      <c r="AU9" s="55">
        <v>-209.0</v>
      </c>
      <c r="AV9" s="55">
        <v>0.0</v>
      </c>
      <c r="AW9" s="55">
        <v>0.0</v>
      </c>
      <c r="AX9" s="53">
        <v>0.0</v>
      </c>
      <c r="AY9" s="30"/>
      <c r="AZ9" s="59">
        <f t="shared" si="1"/>
        <v>0</v>
      </c>
      <c r="BA9" s="53">
        <f t="shared" si="2"/>
        <v>-110.03</v>
      </c>
      <c r="BB9" s="59">
        <f t="shared" si="3"/>
        <v>-14295.54</v>
      </c>
      <c r="BC9" s="53">
        <f t="shared" si="4"/>
        <v>-10128.13</v>
      </c>
      <c r="BD9" s="30"/>
      <c r="BE9" s="30"/>
      <c r="BF9" s="30"/>
      <c r="BG9" s="30"/>
      <c r="BH9" s="30"/>
      <c r="BI9" s="30"/>
      <c r="BJ9" s="30"/>
      <c r="BK9" s="30"/>
      <c r="BL9" s="30"/>
      <c r="BM9" s="30"/>
      <c r="BN9" s="30"/>
      <c r="BO9" s="30"/>
      <c r="BP9" s="30"/>
      <c r="BQ9" s="30"/>
      <c r="BR9" s="30"/>
    </row>
    <row r="10" ht="12.75" customHeight="1">
      <c r="B10" s="47" t="s">
        <v>20</v>
      </c>
      <c r="C10" s="52">
        <v>0.0</v>
      </c>
      <c r="D10" s="52">
        <v>0.0</v>
      </c>
      <c r="E10" s="52">
        <v>0.0</v>
      </c>
      <c r="F10" s="52">
        <v>0.0</v>
      </c>
      <c r="G10" s="52">
        <v>0.0</v>
      </c>
      <c r="H10" s="52">
        <v>0.0</v>
      </c>
      <c r="I10" s="52">
        <v>0.0</v>
      </c>
      <c r="J10" s="52">
        <v>0.0</v>
      </c>
      <c r="K10" s="52">
        <v>0.0</v>
      </c>
      <c r="L10" s="52">
        <v>0.0</v>
      </c>
      <c r="M10" s="52">
        <v>0.0</v>
      </c>
      <c r="N10" s="53">
        <v>0.0</v>
      </c>
      <c r="O10" s="54">
        <v>0.0</v>
      </c>
      <c r="P10" s="52">
        <v>0.0</v>
      </c>
      <c r="Q10" s="52">
        <v>0.0</v>
      </c>
      <c r="R10" s="52">
        <v>0.0</v>
      </c>
      <c r="S10" s="52">
        <v>0.0</v>
      </c>
      <c r="T10" s="52">
        <v>0.0</v>
      </c>
      <c r="U10" s="52">
        <v>0.0</v>
      </c>
      <c r="V10" s="52">
        <v>0.0</v>
      </c>
      <c r="W10" s="55">
        <v>0.0</v>
      </c>
      <c r="X10" s="55">
        <v>0.0</v>
      </c>
      <c r="Y10" s="55">
        <v>0.0</v>
      </c>
      <c r="Z10" s="56">
        <v>0.0</v>
      </c>
      <c r="AA10" s="55">
        <v>0.0</v>
      </c>
      <c r="AB10" s="55">
        <v>0.0</v>
      </c>
      <c r="AC10" s="55">
        <v>0.0</v>
      </c>
      <c r="AD10" s="55">
        <v>0.0</v>
      </c>
      <c r="AE10" s="55">
        <v>0.0</v>
      </c>
      <c r="AF10" s="55">
        <v>0.0</v>
      </c>
      <c r="AG10" s="55">
        <v>0.0</v>
      </c>
      <c r="AH10" s="55">
        <v>0.0</v>
      </c>
      <c r="AI10" s="55">
        <v>0.0</v>
      </c>
      <c r="AJ10" s="55">
        <v>0.0</v>
      </c>
      <c r="AK10" s="55">
        <v>0.0</v>
      </c>
      <c r="AL10" s="56">
        <v>0.0</v>
      </c>
      <c r="AM10" s="57">
        <v>0.0</v>
      </c>
      <c r="AN10" s="55">
        <v>0.0</v>
      </c>
      <c r="AO10" s="55">
        <v>0.0</v>
      </c>
      <c r="AP10" s="52">
        <v>0.0</v>
      </c>
      <c r="AQ10" s="55">
        <v>2826.2</v>
      </c>
      <c r="AR10" s="55">
        <v>2772.39</v>
      </c>
      <c r="AS10" s="55">
        <v>2409.92</v>
      </c>
      <c r="AT10" s="55">
        <v>1119.13</v>
      </c>
      <c r="AU10" s="55">
        <v>783.0</v>
      </c>
      <c r="AV10" s="52">
        <v>0.0</v>
      </c>
      <c r="AW10" s="52">
        <v>0.0</v>
      </c>
      <c r="AX10" s="53">
        <v>0.0</v>
      </c>
      <c r="AY10" s="30"/>
      <c r="AZ10" s="59">
        <f t="shared" si="1"/>
        <v>0</v>
      </c>
      <c r="BA10" s="53">
        <f t="shared" si="2"/>
        <v>0</v>
      </c>
      <c r="BB10" s="59">
        <f t="shared" si="3"/>
        <v>0</v>
      </c>
      <c r="BC10" s="53">
        <f t="shared" si="4"/>
        <v>9910.64</v>
      </c>
      <c r="BD10" s="30"/>
      <c r="BE10" s="30"/>
      <c r="BF10" s="30"/>
      <c r="BG10" s="30"/>
      <c r="BH10" s="30"/>
      <c r="BI10" s="30"/>
      <c r="BJ10" s="30"/>
      <c r="BK10" s="30"/>
      <c r="BL10" s="30"/>
      <c r="BM10" s="30"/>
      <c r="BN10" s="30"/>
      <c r="BO10" s="30"/>
      <c r="BP10" s="30"/>
      <c r="BQ10" s="30"/>
      <c r="BR10" s="30"/>
    </row>
    <row r="11" ht="12.75" hidden="1" customHeight="1">
      <c r="B11" s="60" t="s">
        <v>21</v>
      </c>
      <c r="C11" s="52">
        <v>0.0</v>
      </c>
      <c r="D11" s="52">
        <v>0.0</v>
      </c>
      <c r="E11" s="52">
        <v>0.0</v>
      </c>
      <c r="F11" s="52">
        <v>0.0</v>
      </c>
      <c r="G11" s="52">
        <v>0.0</v>
      </c>
      <c r="H11" s="52">
        <v>0.0</v>
      </c>
      <c r="I11" s="52">
        <v>0.0</v>
      </c>
      <c r="J11" s="52">
        <v>0.0</v>
      </c>
      <c r="K11" s="52">
        <v>0.0</v>
      </c>
      <c r="L11" s="52">
        <v>0.0</v>
      </c>
      <c r="M11" s="52">
        <v>0.0</v>
      </c>
      <c r="N11" s="53">
        <v>0.0</v>
      </c>
      <c r="O11" s="54">
        <v>0.0</v>
      </c>
      <c r="P11" s="52">
        <v>0.0</v>
      </c>
      <c r="Q11" s="52">
        <v>0.0</v>
      </c>
      <c r="R11" s="52">
        <v>0.0</v>
      </c>
      <c r="S11" s="52">
        <v>0.0</v>
      </c>
      <c r="T11" s="52">
        <v>0.0</v>
      </c>
      <c r="U11" s="52">
        <v>0.0</v>
      </c>
      <c r="V11" s="52">
        <v>0.0</v>
      </c>
      <c r="W11" s="52">
        <v>0.0</v>
      </c>
      <c r="X11" s="52">
        <v>0.0</v>
      </c>
      <c r="Y11" s="52">
        <v>0.0</v>
      </c>
      <c r="Z11" s="53">
        <v>0.0</v>
      </c>
      <c r="AA11" s="52">
        <v>0.0</v>
      </c>
      <c r="AB11" s="52">
        <v>0.0</v>
      </c>
      <c r="AC11" s="52">
        <v>0.0</v>
      </c>
      <c r="AD11" s="52">
        <v>0.0</v>
      </c>
      <c r="AE11" s="52">
        <v>0.0</v>
      </c>
      <c r="AF11" s="52">
        <v>0.0</v>
      </c>
      <c r="AG11" s="52">
        <v>0.0</v>
      </c>
      <c r="AH11" s="52">
        <v>0.0</v>
      </c>
      <c r="AI11" s="52">
        <v>0.0</v>
      </c>
      <c r="AJ11" s="52">
        <v>0.0</v>
      </c>
      <c r="AK11" s="52">
        <v>0.0</v>
      </c>
      <c r="AL11" s="53">
        <v>0.0</v>
      </c>
      <c r="AM11" s="54">
        <v>0.0</v>
      </c>
      <c r="AN11" s="52">
        <v>0.0</v>
      </c>
      <c r="AO11" s="52">
        <v>0.0</v>
      </c>
      <c r="AP11" s="52">
        <v>0.0</v>
      </c>
      <c r="AQ11" s="52">
        <v>0.0</v>
      </c>
      <c r="AR11" s="52">
        <v>0.0</v>
      </c>
      <c r="AS11" s="52">
        <v>0.0</v>
      </c>
      <c r="AT11" s="52">
        <v>0.0</v>
      </c>
      <c r="AU11" s="52">
        <v>0.0</v>
      </c>
      <c r="AV11" s="52">
        <v>0.0</v>
      </c>
      <c r="AW11" s="52">
        <v>0.0</v>
      </c>
      <c r="AX11" s="53">
        <v>0.0</v>
      </c>
      <c r="AY11" s="30"/>
      <c r="AZ11" s="59">
        <f t="shared" si="1"/>
        <v>0</v>
      </c>
      <c r="BA11" s="53">
        <f t="shared" si="2"/>
        <v>0</v>
      </c>
      <c r="BB11" s="59">
        <f t="shared" si="3"/>
        <v>0</v>
      </c>
      <c r="BC11" s="53">
        <f t="shared" si="4"/>
        <v>0</v>
      </c>
      <c r="BD11" s="30"/>
      <c r="BE11" s="30"/>
      <c r="BF11" s="30"/>
      <c r="BG11" s="30"/>
      <c r="BH11" s="30"/>
      <c r="BI11" s="30"/>
      <c r="BJ11" s="30"/>
      <c r="BK11" s="30"/>
      <c r="BL11" s="30"/>
      <c r="BM11" s="30"/>
      <c r="BN11" s="30"/>
      <c r="BO11" s="30"/>
      <c r="BP11" s="30"/>
      <c r="BQ11" s="30"/>
      <c r="BR11" s="30"/>
    </row>
    <row r="12" ht="12.75" hidden="1" customHeight="1">
      <c r="B12" s="60" t="s">
        <v>22</v>
      </c>
      <c r="C12" s="52">
        <v>0.0</v>
      </c>
      <c r="D12" s="52">
        <v>0.0</v>
      </c>
      <c r="E12" s="52">
        <v>0.0</v>
      </c>
      <c r="F12" s="52">
        <v>0.0</v>
      </c>
      <c r="G12" s="52">
        <v>0.0</v>
      </c>
      <c r="H12" s="52">
        <v>0.0</v>
      </c>
      <c r="I12" s="52">
        <v>0.0</v>
      </c>
      <c r="J12" s="52">
        <v>0.0</v>
      </c>
      <c r="K12" s="52">
        <v>0.0</v>
      </c>
      <c r="L12" s="52">
        <v>0.0</v>
      </c>
      <c r="M12" s="52">
        <v>0.0</v>
      </c>
      <c r="N12" s="53">
        <v>0.0</v>
      </c>
      <c r="O12" s="54">
        <v>0.0</v>
      </c>
      <c r="P12" s="52">
        <v>0.0</v>
      </c>
      <c r="Q12" s="52">
        <v>0.0</v>
      </c>
      <c r="R12" s="52">
        <v>0.0</v>
      </c>
      <c r="S12" s="52">
        <v>0.0</v>
      </c>
      <c r="T12" s="52">
        <v>0.0</v>
      </c>
      <c r="U12" s="52">
        <v>0.0</v>
      </c>
      <c r="V12" s="52">
        <v>0.0</v>
      </c>
      <c r="W12" s="52">
        <v>0.0</v>
      </c>
      <c r="X12" s="52">
        <v>0.0</v>
      </c>
      <c r="Y12" s="52">
        <v>0.0</v>
      </c>
      <c r="Z12" s="53">
        <v>0.0</v>
      </c>
      <c r="AA12" s="52">
        <v>0.0</v>
      </c>
      <c r="AB12" s="52">
        <v>0.0</v>
      </c>
      <c r="AC12" s="52">
        <v>0.0</v>
      </c>
      <c r="AD12" s="52">
        <v>0.0</v>
      </c>
      <c r="AE12" s="52">
        <v>0.0</v>
      </c>
      <c r="AF12" s="52">
        <v>0.0</v>
      </c>
      <c r="AG12" s="52">
        <v>0.0</v>
      </c>
      <c r="AH12" s="52">
        <v>0.0</v>
      </c>
      <c r="AI12" s="52">
        <v>0.0</v>
      </c>
      <c r="AJ12" s="52">
        <v>0.0</v>
      </c>
      <c r="AK12" s="52">
        <v>0.0</v>
      </c>
      <c r="AL12" s="53">
        <v>0.0</v>
      </c>
      <c r="AM12" s="54">
        <v>0.0</v>
      </c>
      <c r="AN12" s="52">
        <v>0.0</v>
      </c>
      <c r="AO12" s="52">
        <v>0.0</v>
      </c>
      <c r="AP12" s="52">
        <v>0.0</v>
      </c>
      <c r="AQ12" s="52">
        <v>0.0</v>
      </c>
      <c r="AR12" s="52">
        <v>0.0</v>
      </c>
      <c r="AS12" s="52">
        <v>0.0</v>
      </c>
      <c r="AT12" s="52">
        <v>0.0</v>
      </c>
      <c r="AU12" s="52">
        <v>0.0</v>
      </c>
      <c r="AV12" s="52">
        <v>0.0</v>
      </c>
      <c r="AW12" s="52">
        <v>0.0</v>
      </c>
      <c r="AX12" s="53">
        <v>0.0</v>
      </c>
      <c r="AY12" s="30"/>
      <c r="AZ12" s="59">
        <f t="shared" si="1"/>
        <v>0</v>
      </c>
      <c r="BA12" s="53">
        <f t="shared" si="2"/>
        <v>0</v>
      </c>
      <c r="BB12" s="59">
        <f t="shared" si="3"/>
        <v>0</v>
      </c>
      <c r="BC12" s="53">
        <f t="shared" si="4"/>
        <v>0</v>
      </c>
      <c r="BD12" s="30"/>
      <c r="BE12" s="30"/>
      <c r="BF12" s="30"/>
      <c r="BG12" s="30"/>
      <c r="BH12" s="30"/>
      <c r="BI12" s="30"/>
      <c r="BJ12" s="30"/>
      <c r="BK12" s="30"/>
      <c r="BL12" s="30"/>
      <c r="BM12" s="30"/>
      <c r="BN12" s="30"/>
      <c r="BO12" s="30"/>
      <c r="BP12" s="30"/>
      <c r="BQ12" s="30"/>
      <c r="BR12" s="30"/>
    </row>
    <row r="13" hidden="1">
      <c r="B13" s="60" t="s">
        <v>23</v>
      </c>
      <c r="C13" s="52">
        <v>0.0</v>
      </c>
      <c r="D13" s="52">
        <v>0.0</v>
      </c>
      <c r="E13" s="52">
        <v>0.0</v>
      </c>
      <c r="F13" s="52">
        <v>0.0</v>
      </c>
      <c r="G13" s="52">
        <v>0.0</v>
      </c>
      <c r="H13" s="52">
        <v>0.0</v>
      </c>
      <c r="I13" s="52">
        <v>0.0</v>
      </c>
      <c r="J13" s="52">
        <v>0.0</v>
      </c>
      <c r="K13" s="52">
        <v>0.0</v>
      </c>
      <c r="L13" s="52">
        <v>0.0</v>
      </c>
      <c r="M13" s="52">
        <v>0.0</v>
      </c>
      <c r="N13" s="53">
        <v>0.0</v>
      </c>
      <c r="O13" s="54">
        <v>0.0</v>
      </c>
      <c r="P13" s="52">
        <v>0.0</v>
      </c>
      <c r="Q13" s="52">
        <v>0.0</v>
      </c>
      <c r="R13" s="52">
        <v>0.0</v>
      </c>
      <c r="S13" s="52">
        <v>0.0</v>
      </c>
      <c r="T13" s="52">
        <v>0.0</v>
      </c>
      <c r="U13" s="52">
        <v>0.0</v>
      </c>
      <c r="V13" s="52">
        <v>0.0</v>
      </c>
      <c r="W13" s="52">
        <v>0.0</v>
      </c>
      <c r="X13" s="52">
        <v>0.0</v>
      </c>
      <c r="Y13" s="52">
        <v>0.0</v>
      </c>
      <c r="Z13" s="53">
        <v>0.0</v>
      </c>
      <c r="AA13" s="52">
        <v>0.0</v>
      </c>
      <c r="AB13" s="52">
        <v>0.0</v>
      </c>
      <c r="AC13" s="52">
        <v>0.0</v>
      </c>
      <c r="AD13" s="52">
        <v>0.0</v>
      </c>
      <c r="AE13" s="52">
        <v>0.0</v>
      </c>
      <c r="AF13" s="52">
        <v>0.0</v>
      </c>
      <c r="AG13" s="52">
        <v>0.0</v>
      </c>
      <c r="AH13" s="52">
        <v>0.0</v>
      </c>
      <c r="AI13" s="52">
        <v>0.0</v>
      </c>
      <c r="AJ13" s="52">
        <v>0.0</v>
      </c>
      <c r="AK13" s="52">
        <v>0.0</v>
      </c>
      <c r="AL13" s="53">
        <v>0.0</v>
      </c>
      <c r="AM13" s="54">
        <v>0.0</v>
      </c>
      <c r="AN13" s="52">
        <v>0.0</v>
      </c>
      <c r="AO13" s="52">
        <v>0.0</v>
      </c>
      <c r="AP13" s="52">
        <v>0.0</v>
      </c>
      <c r="AQ13" s="52">
        <v>0.0</v>
      </c>
      <c r="AR13" s="52">
        <v>0.0</v>
      </c>
      <c r="AS13" s="52">
        <v>0.0</v>
      </c>
      <c r="AT13" s="52">
        <v>0.0</v>
      </c>
      <c r="AU13" s="52">
        <v>0.0</v>
      </c>
      <c r="AV13" s="52">
        <v>0.0</v>
      </c>
      <c r="AW13" s="52">
        <v>0.0</v>
      </c>
      <c r="AX13" s="53">
        <v>0.0</v>
      </c>
      <c r="AY13" s="30"/>
      <c r="AZ13" s="59">
        <f t="shared" si="1"/>
        <v>0</v>
      </c>
      <c r="BA13" s="53">
        <f t="shared" si="2"/>
        <v>0</v>
      </c>
      <c r="BB13" s="59">
        <f t="shared" si="3"/>
        <v>0</v>
      </c>
      <c r="BC13" s="53">
        <f t="shared" si="4"/>
        <v>0</v>
      </c>
      <c r="BD13" s="30"/>
      <c r="BE13" s="30"/>
      <c r="BF13" s="30"/>
      <c r="BG13" s="30"/>
      <c r="BH13" s="30"/>
      <c r="BI13" s="30"/>
      <c r="BJ13" s="30"/>
      <c r="BK13" s="30"/>
      <c r="BL13" s="30"/>
      <c r="BM13" s="30"/>
      <c r="BN13" s="30"/>
      <c r="BO13" s="30"/>
      <c r="BP13" s="30"/>
      <c r="BQ13" s="30"/>
      <c r="BR13" s="30"/>
    </row>
    <row r="14" ht="12.75" customHeight="1">
      <c r="A14" s="30"/>
      <c r="B14" s="61" t="s">
        <v>24</v>
      </c>
      <c r="C14" s="62">
        <f t="shared" ref="C14:AX14" si="5">SUM(C7:C13)</f>
        <v>0</v>
      </c>
      <c r="D14" s="62">
        <f t="shared" si="5"/>
        <v>0</v>
      </c>
      <c r="E14" s="62">
        <f t="shared" si="5"/>
        <v>0</v>
      </c>
      <c r="F14" s="62">
        <f t="shared" si="5"/>
        <v>0</v>
      </c>
      <c r="G14" s="62">
        <f t="shared" si="5"/>
        <v>0</v>
      </c>
      <c r="H14" s="62">
        <f t="shared" si="5"/>
        <v>0</v>
      </c>
      <c r="I14" s="62">
        <f t="shared" si="5"/>
        <v>0</v>
      </c>
      <c r="J14" s="62">
        <f t="shared" si="5"/>
        <v>0</v>
      </c>
      <c r="K14" s="62">
        <f t="shared" si="5"/>
        <v>0</v>
      </c>
      <c r="L14" s="62">
        <f t="shared" si="5"/>
        <v>0</v>
      </c>
      <c r="M14" s="62">
        <f t="shared" si="5"/>
        <v>0</v>
      </c>
      <c r="N14" s="63">
        <f t="shared" si="5"/>
        <v>0</v>
      </c>
      <c r="O14" s="64">
        <f t="shared" si="5"/>
        <v>0</v>
      </c>
      <c r="P14" s="62">
        <f t="shared" si="5"/>
        <v>0</v>
      </c>
      <c r="Q14" s="62">
        <f t="shared" si="5"/>
        <v>0</v>
      </c>
      <c r="R14" s="62">
        <f t="shared" si="5"/>
        <v>0</v>
      </c>
      <c r="S14" s="62">
        <f t="shared" si="5"/>
        <v>0</v>
      </c>
      <c r="T14" s="62">
        <f t="shared" si="5"/>
        <v>0</v>
      </c>
      <c r="U14" s="62">
        <f t="shared" si="5"/>
        <v>0</v>
      </c>
      <c r="V14" s="62">
        <f t="shared" si="5"/>
        <v>0</v>
      </c>
      <c r="W14" s="62">
        <f t="shared" si="5"/>
        <v>1727.25</v>
      </c>
      <c r="X14" s="62">
        <f t="shared" si="5"/>
        <v>2685.97</v>
      </c>
      <c r="Y14" s="62">
        <f t="shared" si="5"/>
        <v>13756.83</v>
      </c>
      <c r="Z14" s="63">
        <f t="shared" si="5"/>
        <v>5922.82</v>
      </c>
      <c r="AA14" s="65">
        <f t="shared" si="5"/>
        <v>50140.04</v>
      </c>
      <c r="AB14" s="62">
        <f t="shared" si="5"/>
        <v>158883.06</v>
      </c>
      <c r="AC14" s="62">
        <f t="shared" si="5"/>
        <v>124760.73</v>
      </c>
      <c r="AD14" s="62">
        <f t="shared" si="5"/>
        <v>106979.05</v>
      </c>
      <c r="AE14" s="62">
        <f t="shared" si="5"/>
        <v>84252.39</v>
      </c>
      <c r="AF14" s="62">
        <f t="shared" si="5"/>
        <v>70389.27</v>
      </c>
      <c r="AG14" s="62">
        <f t="shared" si="5"/>
        <v>84485.02</v>
      </c>
      <c r="AH14" s="62">
        <f t="shared" si="5"/>
        <v>75950.32</v>
      </c>
      <c r="AI14" s="62">
        <f t="shared" si="5"/>
        <v>67418.87</v>
      </c>
      <c r="AJ14" s="62">
        <f t="shared" si="5"/>
        <v>81529.69</v>
      </c>
      <c r="AK14" s="62">
        <f t="shared" si="5"/>
        <v>127452.6</v>
      </c>
      <c r="AL14" s="63">
        <f t="shared" si="5"/>
        <v>140368.97</v>
      </c>
      <c r="AM14" s="64">
        <f t="shared" si="5"/>
        <v>99740.25</v>
      </c>
      <c r="AN14" s="62">
        <f t="shared" si="5"/>
        <v>74505.26</v>
      </c>
      <c r="AO14" s="62">
        <f t="shared" si="5"/>
        <v>118440.45</v>
      </c>
      <c r="AP14" s="62">
        <f t="shared" si="5"/>
        <v>149390.52</v>
      </c>
      <c r="AQ14" s="62">
        <f t="shared" si="5"/>
        <v>124794.5</v>
      </c>
      <c r="AR14" s="62">
        <f t="shared" si="5"/>
        <v>99811.14</v>
      </c>
      <c r="AS14" s="62">
        <f t="shared" si="5"/>
        <v>80305.81</v>
      </c>
      <c r="AT14" s="62">
        <f t="shared" si="5"/>
        <v>34368.18</v>
      </c>
      <c r="AU14" s="62">
        <f t="shared" si="5"/>
        <v>20104</v>
      </c>
      <c r="AV14" s="62">
        <f t="shared" si="5"/>
        <v>0</v>
      </c>
      <c r="AW14" s="62">
        <f t="shared" si="5"/>
        <v>0</v>
      </c>
      <c r="AX14" s="63">
        <f t="shared" si="5"/>
        <v>0</v>
      </c>
      <c r="AY14" s="30"/>
      <c r="AZ14" s="66">
        <f t="shared" si="1"/>
        <v>0</v>
      </c>
      <c r="BA14" s="67">
        <f t="shared" si="2"/>
        <v>24092.87</v>
      </c>
      <c r="BB14" s="66">
        <f t="shared" si="3"/>
        <v>1172610.01</v>
      </c>
      <c r="BC14" s="67">
        <f t="shared" si="4"/>
        <v>801460.11</v>
      </c>
      <c r="BD14" s="30"/>
      <c r="BE14" s="30"/>
      <c r="BF14" s="30"/>
      <c r="BG14" s="30"/>
      <c r="BH14" s="30"/>
      <c r="BI14" s="30"/>
      <c r="BJ14" s="30"/>
      <c r="BK14" s="30"/>
      <c r="BL14" s="30"/>
      <c r="BM14" s="30"/>
      <c r="BN14" s="30"/>
      <c r="BO14" s="30"/>
      <c r="BP14" s="30"/>
      <c r="BQ14" s="30"/>
      <c r="BR14" s="30"/>
    </row>
    <row r="15" ht="12.75" customHeight="1">
      <c r="A15" s="68"/>
      <c r="B15" s="30"/>
      <c r="C15" s="52"/>
      <c r="D15" s="52"/>
      <c r="E15" s="52"/>
      <c r="F15" s="52"/>
      <c r="G15" s="52"/>
      <c r="H15" s="52"/>
      <c r="I15" s="52"/>
      <c r="J15" s="52"/>
      <c r="K15" s="52"/>
      <c r="L15" s="52"/>
      <c r="M15" s="52"/>
      <c r="N15" s="53"/>
      <c r="O15" s="54"/>
      <c r="P15" s="52"/>
      <c r="Q15" s="52"/>
      <c r="R15" s="52"/>
      <c r="S15" s="52"/>
      <c r="T15" s="52"/>
      <c r="U15" s="52"/>
      <c r="V15" s="52"/>
      <c r="W15" s="52"/>
      <c r="X15" s="52"/>
      <c r="Y15" s="52"/>
      <c r="Z15" s="53"/>
      <c r="AA15" s="52"/>
      <c r="AB15" s="52"/>
      <c r="AC15" s="52"/>
      <c r="AD15" s="52"/>
      <c r="AE15" s="52"/>
      <c r="AF15" s="52"/>
      <c r="AG15" s="52"/>
      <c r="AH15" s="52"/>
      <c r="AI15" s="52"/>
      <c r="AJ15" s="52"/>
      <c r="AK15" s="52"/>
      <c r="AL15" s="53"/>
      <c r="AM15" s="54"/>
      <c r="AN15" s="52"/>
      <c r="AO15" s="52"/>
      <c r="AP15" s="52"/>
      <c r="AQ15" s="52"/>
      <c r="AR15" s="52"/>
      <c r="AS15" s="52"/>
      <c r="AT15" s="52"/>
      <c r="AU15" s="52"/>
      <c r="AV15" s="52"/>
      <c r="AW15" s="52"/>
      <c r="AX15" s="53"/>
      <c r="AY15" s="30"/>
      <c r="AZ15" s="50"/>
      <c r="BA15" s="51"/>
      <c r="BB15" s="50"/>
      <c r="BC15" s="51"/>
      <c r="BD15" s="30"/>
      <c r="BE15" s="30"/>
      <c r="BF15" s="30"/>
      <c r="BG15" s="30"/>
      <c r="BH15" s="30"/>
      <c r="BI15" s="30"/>
      <c r="BJ15" s="30"/>
      <c r="BK15" s="30"/>
      <c r="BL15" s="30"/>
      <c r="BM15" s="30"/>
      <c r="BN15" s="30"/>
      <c r="BO15" s="30"/>
      <c r="BP15" s="30"/>
      <c r="BQ15" s="30"/>
      <c r="BR15" s="30"/>
    </row>
    <row r="16" ht="12.75" customHeight="1">
      <c r="A16" s="68"/>
      <c r="B16" s="46" t="s">
        <v>25</v>
      </c>
      <c r="C16" s="52"/>
      <c r="D16" s="52"/>
      <c r="E16" s="52"/>
      <c r="F16" s="52"/>
      <c r="G16" s="52"/>
      <c r="H16" s="52"/>
      <c r="I16" s="52"/>
      <c r="J16" s="52"/>
      <c r="K16" s="52"/>
      <c r="L16" s="52"/>
      <c r="M16" s="52"/>
      <c r="N16" s="53"/>
      <c r="O16" s="54"/>
      <c r="P16" s="52"/>
      <c r="Q16" s="52"/>
      <c r="R16" s="52"/>
      <c r="S16" s="52"/>
      <c r="T16" s="52"/>
      <c r="U16" s="52"/>
      <c r="V16" s="52"/>
      <c r="W16" s="52"/>
      <c r="X16" s="52"/>
      <c r="Y16" s="52"/>
      <c r="Z16" s="53"/>
      <c r="AA16" s="52"/>
      <c r="AB16" s="52"/>
      <c r="AC16" s="52"/>
      <c r="AD16" s="52"/>
      <c r="AE16" s="52"/>
      <c r="AF16" s="52"/>
      <c r="AG16" s="52"/>
      <c r="AH16" s="52"/>
      <c r="AI16" s="52"/>
      <c r="AJ16" s="52"/>
      <c r="AK16" s="52"/>
      <c r="AL16" s="53"/>
      <c r="AM16" s="54"/>
      <c r="AN16" s="52"/>
      <c r="AO16" s="52"/>
      <c r="AP16" s="52"/>
      <c r="AQ16" s="52"/>
      <c r="AR16" s="52"/>
      <c r="AS16" s="52"/>
      <c r="AT16" s="52"/>
      <c r="AU16" s="52"/>
      <c r="AV16" s="52"/>
      <c r="AW16" s="52"/>
      <c r="AX16" s="53"/>
      <c r="AY16" s="30"/>
      <c r="AZ16" s="50"/>
      <c r="BA16" s="51"/>
      <c r="BB16" s="50"/>
      <c r="BC16" s="51"/>
      <c r="BD16" s="30"/>
      <c r="BE16" s="30"/>
      <c r="BF16" s="30"/>
      <c r="BG16" s="30"/>
      <c r="BH16" s="30"/>
      <c r="BI16" s="30"/>
      <c r="BJ16" s="30"/>
      <c r="BK16" s="30"/>
      <c r="BL16" s="30"/>
      <c r="BM16" s="30"/>
      <c r="BN16" s="30"/>
      <c r="BO16" s="30"/>
      <c r="BP16" s="30"/>
      <c r="BQ16" s="30"/>
      <c r="BR16" s="30"/>
    </row>
    <row r="17" ht="12.75" customHeight="1">
      <c r="A17" s="68" t="s">
        <v>26</v>
      </c>
      <c r="B17" s="60" t="s">
        <v>27</v>
      </c>
      <c r="C17" s="52">
        <v>0.0</v>
      </c>
      <c r="D17" s="52">
        <v>0.0</v>
      </c>
      <c r="E17" s="52">
        <v>0.0</v>
      </c>
      <c r="F17" s="52">
        <v>0.0</v>
      </c>
      <c r="G17" s="52">
        <v>0.0</v>
      </c>
      <c r="H17" s="52">
        <v>0.0</v>
      </c>
      <c r="I17" s="52">
        <v>0.0</v>
      </c>
      <c r="J17" s="52">
        <v>0.0</v>
      </c>
      <c r="K17" s="52">
        <v>0.0</v>
      </c>
      <c r="L17" s="52">
        <v>0.0</v>
      </c>
      <c r="M17" s="52">
        <v>0.0</v>
      </c>
      <c r="N17" s="53">
        <v>0.0</v>
      </c>
      <c r="O17" s="54">
        <v>0.0</v>
      </c>
      <c r="P17" s="52">
        <v>0.0</v>
      </c>
      <c r="Q17" s="52">
        <v>0.0</v>
      </c>
      <c r="R17" s="52">
        <v>0.0</v>
      </c>
      <c r="S17" s="52">
        <v>0.0</v>
      </c>
      <c r="T17" s="52">
        <v>0.0</v>
      </c>
      <c r="U17" s="52">
        <v>0.0</v>
      </c>
      <c r="V17" s="52">
        <v>0.0</v>
      </c>
      <c r="W17" s="55">
        <v>930.0</v>
      </c>
      <c r="X17" s="55">
        <v>891.0</v>
      </c>
      <c r="Y17" s="55">
        <v>2156.0</v>
      </c>
      <c r="Z17" s="56">
        <v>1186.0</v>
      </c>
      <c r="AA17" s="55">
        <v>10996.05</v>
      </c>
      <c r="AB17" s="55">
        <v>41846.17</v>
      </c>
      <c r="AC17" s="55">
        <v>38271.95</v>
      </c>
      <c r="AD17" s="55">
        <v>35448.0</v>
      </c>
      <c r="AE17" s="55">
        <v>32378.0</v>
      </c>
      <c r="AF17" s="55">
        <v>24149.0</v>
      </c>
      <c r="AG17" s="55">
        <v>28985.0</v>
      </c>
      <c r="AH17" s="55">
        <v>29225.0</v>
      </c>
      <c r="AI17" s="55">
        <v>23000.0</v>
      </c>
      <c r="AJ17" s="55">
        <v>29100.0</v>
      </c>
      <c r="AK17" s="55">
        <v>39270.0</v>
      </c>
      <c r="AL17" s="56">
        <v>42550.0</v>
      </c>
      <c r="AM17" s="57">
        <v>40411.0</v>
      </c>
      <c r="AN17" s="55">
        <v>30818.0</v>
      </c>
      <c r="AO17" s="55">
        <v>40267.0</v>
      </c>
      <c r="AP17" s="55">
        <v>54024.0</v>
      </c>
      <c r="AQ17" s="52">
        <f>49443+6180</f>
        <v>55623</v>
      </c>
      <c r="AR17" s="52">
        <f>38855.93+4080</f>
        <v>42935.93</v>
      </c>
      <c r="AS17" s="52">
        <f>32755.83+1310</f>
        <v>34065.83</v>
      </c>
      <c r="AT17" s="52">
        <f>11996+107</f>
        <v>12103</v>
      </c>
      <c r="AU17" s="55">
        <f>7158+85</f>
        <v>7243</v>
      </c>
      <c r="AV17" s="52">
        <v>0.0</v>
      </c>
      <c r="AW17" s="52">
        <v>0.0</v>
      </c>
      <c r="AX17" s="53">
        <v>0.0</v>
      </c>
      <c r="AY17" s="30"/>
      <c r="AZ17" s="59">
        <f t="shared" ref="AZ17:AZ22" si="6">sum(C17:N17)</f>
        <v>0</v>
      </c>
      <c r="BA17" s="53">
        <f t="shared" ref="BA17:BA22" si="7">sum(O17:Z17)</f>
        <v>5163</v>
      </c>
      <c r="BB17" s="59">
        <f t="shared" ref="BB17:BB22" si="8">sum(AA17:AL17)</f>
        <v>375219.17</v>
      </c>
      <c r="BC17" s="53">
        <f t="shared" ref="BC17:BC22" si="9">sum(AM17:AX17)</f>
        <v>317490.76</v>
      </c>
      <c r="BD17" s="30"/>
      <c r="BE17" s="30"/>
      <c r="BF17" s="30"/>
      <c r="BG17" s="30"/>
      <c r="BH17" s="30"/>
      <c r="BI17" s="30"/>
      <c r="BJ17" s="30"/>
      <c r="BK17" s="30"/>
      <c r="BL17" s="30"/>
      <c r="BM17" s="30"/>
      <c r="BN17" s="30"/>
      <c r="BO17" s="30"/>
      <c r="BP17" s="30"/>
      <c r="BQ17" s="30"/>
      <c r="BR17" s="30"/>
    </row>
    <row r="18" ht="12.75" customHeight="1">
      <c r="B18" s="60" t="s">
        <v>28</v>
      </c>
      <c r="C18" s="52">
        <v>0.0</v>
      </c>
      <c r="D18" s="52">
        <v>0.0</v>
      </c>
      <c r="E18" s="52">
        <v>0.0</v>
      </c>
      <c r="F18" s="52">
        <v>0.0</v>
      </c>
      <c r="G18" s="52">
        <v>0.0</v>
      </c>
      <c r="H18" s="52">
        <v>0.0</v>
      </c>
      <c r="I18" s="52">
        <v>0.0</v>
      </c>
      <c r="J18" s="52">
        <v>0.0</v>
      </c>
      <c r="K18" s="52">
        <v>0.0</v>
      </c>
      <c r="L18" s="52">
        <v>0.0</v>
      </c>
      <c r="M18" s="52">
        <v>0.0</v>
      </c>
      <c r="N18" s="53">
        <v>0.0</v>
      </c>
      <c r="O18" s="54">
        <v>0.0</v>
      </c>
      <c r="P18" s="52">
        <v>0.0</v>
      </c>
      <c r="Q18" s="52">
        <v>0.0</v>
      </c>
      <c r="R18" s="52">
        <v>0.0</v>
      </c>
      <c r="S18" s="52">
        <v>0.0</v>
      </c>
      <c r="T18" s="52">
        <v>0.0</v>
      </c>
      <c r="U18" s="52">
        <v>0.0</v>
      </c>
      <c r="V18" s="52">
        <v>0.0</v>
      </c>
      <c r="W18" s="52">
        <v>550.0</v>
      </c>
      <c r="X18" s="52">
        <v>695.0</v>
      </c>
      <c r="Y18" s="52">
        <v>4262.0</v>
      </c>
      <c r="Z18" s="53">
        <v>1752.0</v>
      </c>
      <c r="AA18" s="52">
        <v>14320.0</v>
      </c>
      <c r="AB18" s="52">
        <v>48253.0</v>
      </c>
      <c r="AC18" s="52">
        <v>33930.0</v>
      </c>
      <c r="AD18" s="52">
        <v>24166.0</v>
      </c>
      <c r="AE18" s="52">
        <v>17265.0</v>
      </c>
      <c r="AF18" s="52">
        <v>15583.0</v>
      </c>
      <c r="AG18" s="52">
        <v>18705.0</v>
      </c>
      <c r="AH18" s="52">
        <v>16005.0</v>
      </c>
      <c r="AI18" s="52">
        <v>14080.0</v>
      </c>
      <c r="AJ18" s="52">
        <v>16628.0</v>
      </c>
      <c r="AK18" s="52">
        <v>27806.0</v>
      </c>
      <c r="AL18" s="53">
        <v>32390.0</v>
      </c>
      <c r="AM18" s="54">
        <v>21770.0</v>
      </c>
      <c r="AN18" s="52">
        <v>16710.0</v>
      </c>
      <c r="AO18" s="55">
        <v>28124.0</v>
      </c>
      <c r="AP18" s="55">
        <v>36134.0</v>
      </c>
      <c r="AQ18" s="55">
        <v>32625.0</v>
      </c>
      <c r="AR18" s="55">
        <v>27211.0</v>
      </c>
      <c r="AS18" s="55">
        <v>23191.0</v>
      </c>
      <c r="AT18" s="55">
        <v>9595.0</v>
      </c>
      <c r="AU18" s="55">
        <v>5583.0</v>
      </c>
      <c r="AV18" s="52">
        <v>0.0</v>
      </c>
      <c r="AW18" s="52">
        <v>0.0</v>
      </c>
      <c r="AX18" s="53">
        <v>0.0</v>
      </c>
      <c r="AY18" s="30"/>
      <c r="AZ18" s="59">
        <f t="shared" si="6"/>
        <v>0</v>
      </c>
      <c r="BA18" s="53">
        <f t="shared" si="7"/>
        <v>7259</v>
      </c>
      <c r="BB18" s="59">
        <f t="shared" si="8"/>
        <v>279131</v>
      </c>
      <c r="BC18" s="53">
        <f t="shared" si="9"/>
        <v>200943</v>
      </c>
      <c r="BD18" s="30"/>
      <c r="BE18" s="30"/>
      <c r="BF18" s="30"/>
      <c r="BG18" s="30"/>
      <c r="BH18" s="30"/>
      <c r="BI18" s="30"/>
      <c r="BJ18" s="30"/>
      <c r="BK18" s="30"/>
      <c r="BL18" s="30"/>
      <c r="BM18" s="30"/>
      <c r="BN18" s="30"/>
      <c r="BO18" s="30"/>
      <c r="BP18" s="30"/>
      <c r="BQ18" s="30"/>
      <c r="BR18" s="30"/>
    </row>
    <row r="19" ht="12.75" customHeight="1">
      <c r="B19" s="60" t="s">
        <v>29</v>
      </c>
      <c r="C19" s="52">
        <v>0.0</v>
      </c>
      <c r="D19" s="52">
        <v>0.0</v>
      </c>
      <c r="E19" s="52">
        <v>0.0</v>
      </c>
      <c r="F19" s="52">
        <v>0.0</v>
      </c>
      <c r="G19" s="52">
        <v>0.0</v>
      </c>
      <c r="H19" s="52">
        <v>0.0</v>
      </c>
      <c r="I19" s="52">
        <v>0.0</v>
      </c>
      <c r="J19" s="52">
        <v>0.0</v>
      </c>
      <c r="K19" s="52">
        <v>0.0</v>
      </c>
      <c r="L19" s="52">
        <v>0.0</v>
      </c>
      <c r="M19" s="52">
        <v>0.0</v>
      </c>
      <c r="N19" s="53">
        <v>0.0</v>
      </c>
      <c r="O19" s="54">
        <v>0.0</v>
      </c>
      <c r="P19" s="52">
        <v>0.0</v>
      </c>
      <c r="Q19" s="52">
        <v>0.0</v>
      </c>
      <c r="R19" s="52">
        <v>0.0</v>
      </c>
      <c r="S19" s="52">
        <v>0.0</v>
      </c>
      <c r="T19" s="52">
        <v>0.0</v>
      </c>
      <c r="U19" s="52">
        <v>0.0</v>
      </c>
      <c r="V19" s="52">
        <v>0.0</v>
      </c>
      <c r="W19" s="52">
        <f t="shared" ref="W19:AU19" si="10">W14*0.05</f>
        <v>86.3625</v>
      </c>
      <c r="X19" s="52">
        <f t="shared" si="10"/>
        <v>134.2985</v>
      </c>
      <c r="Y19" s="52">
        <f t="shared" si="10"/>
        <v>687.8415</v>
      </c>
      <c r="Z19" s="53">
        <f t="shared" si="10"/>
        <v>296.141</v>
      </c>
      <c r="AA19" s="52">
        <f t="shared" si="10"/>
        <v>2507.002</v>
      </c>
      <c r="AB19" s="52">
        <f t="shared" si="10"/>
        <v>7944.153</v>
      </c>
      <c r="AC19" s="52">
        <f t="shared" si="10"/>
        <v>6238.0365</v>
      </c>
      <c r="AD19" s="52">
        <f t="shared" si="10"/>
        <v>5348.9525</v>
      </c>
      <c r="AE19" s="52">
        <f t="shared" si="10"/>
        <v>4212.6195</v>
      </c>
      <c r="AF19" s="52">
        <f t="shared" si="10"/>
        <v>3519.4635</v>
      </c>
      <c r="AG19" s="52">
        <f t="shared" si="10"/>
        <v>4224.251</v>
      </c>
      <c r="AH19" s="52">
        <f t="shared" si="10"/>
        <v>3797.516</v>
      </c>
      <c r="AI19" s="52">
        <f t="shared" si="10"/>
        <v>3370.9435</v>
      </c>
      <c r="AJ19" s="52">
        <f t="shared" si="10"/>
        <v>4076.4845</v>
      </c>
      <c r="AK19" s="52">
        <f t="shared" si="10"/>
        <v>6372.63</v>
      </c>
      <c r="AL19" s="53">
        <f t="shared" si="10"/>
        <v>7018.4485</v>
      </c>
      <c r="AM19" s="52">
        <f t="shared" si="10"/>
        <v>4987.0125</v>
      </c>
      <c r="AN19" s="52">
        <f t="shared" si="10"/>
        <v>3725.263</v>
      </c>
      <c r="AO19" s="52">
        <f t="shared" si="10"/>
        <v>5922.0225</v>
      </c>
      <c r="AP19" s="52">
        <f t="shared" si="10"/>
        <v>7469.526</v>
      </c>
      <c r="AQ19" s="52">
        <f t="shared" si="10"/>
        <v>6239.725</v>
      </c>
      <c r="AR19" s="52">
        <f t="shared" si="10"/>
        <v>4990.557</v>
      </c>
      <c r="AS19" s="52">
        <f t="shared" si="10"/>
        <v>4015.2905</v>
      </c>
      <c r="AT19" s="52">
        <f t="shared" si="10"/>
        <v>1718.409</v>
      </c>
      <c r="AU19" s="52">
        <f t="shared" si="10"/>
        <v>1005.2</v>
      </c>
      <c r="AV19" s="52">
        <v>0.0</v>
      </c>
      <c r="AW19" s="52">
        <v>0.0</v>
      </c>
      <c r="AX19" s="53">
        <v>0.0</v>
      </c>
      <c r="AY19" s="30"/>
      <c r="AZ19" s="59">
        <f t="shared" si="6"/>
        <v>0</v>
      </c>
      <c r="BA19" s="53">
        <f t="shared" si="7"/>
        <v>1204.6435</v>
      </c>
      <c r="BB19" s="59">
        <f t="shared" si="8"/>
        <v>58630.5005</v>
      </c>
      <c r="BC19" s="53">
        <f t="shared" si="9"/>
        <v>40073.0055</v>
      </c>
      <c r="BD19" s="30"/>
      <c r="BE19" s="30"/>
      <c r="BF19" s="30"/>
      <c r="BG19" s="30"/>
      <c r="BH19" s="30"/>
      <c r="BI19" s="30"/>
      <c r="BJ19" s="30"/>
      <c r="BK19" s="30"/>
      <c r="BL19" s="30"/>
      <c r="BM19" s="30"/>
      <c r="BN19" s="30"/>
      <c r="BO19" s="30"/>
      <c r="BP19" s="30"/>
      <c r="BQ19" s="30"/>
      <c r="BR19" s="30"/>
    </row>
    <row r="20" ht="12.75" customHeight="1">
      <c r="B20" s="47" t="s">
        <v>30</v>
      </c>
      <c r="C20" s="52">
        <v>0.0</v>
      </c>
      <c r="D20" s="52">
        <v>0.0</v>
      </c>
      <c r="E20" s="52">
        <v>0.0</v>
      </c>
      <c r="F20" s="52">
        <v>0.0</v>
      </c>
      <c r="G20" s="52">
        <v>0.0</v>
      </c>
      <c r="H20" s="52">
        <v>0.0</v>
      </c>
      <c r="I20" s="52">
        <v>0.0</v>
      </c>
      <c r="J20" s="52">
        <v>0.0</v>
      </c>
      <c r="K20" s="52">
        <v>0.0</v>
      </c>
      <c r="L20" s="52">
        <v>0.0</v>
      </c>
      <c r="M20" s="52">
        <v>0.0</v>
      </c>
      <c r="N20" s="53">
        <v>0.0</v>
      </c>
      <c r="O20" s="54">
        <v>0.0</v>
      </c>
      <c r="P20" s="52">
        <v>0.0</v>
      </c>
      <c r="Q20" s="52">
        <v>0.0</v>
      </c>
      <c r="R20" s="52">
        <v>0.0</v>
      </c>
      <c r="S20" s="52">
        <v>0.0</v>
      </c>
      <c r="T20" s="52">
        <v>0.0</v>
      </c>
      <c r="U20" s="52">
        <v>0.0</v>
      </c>
      <c r="V20" s="52">
        <v>0.0</v>
      </c>
      <c r="W20" s="52">
        <v>0.0</v>
      </c>
      <c r="X20" s="52">
        <v>0.0</v>
      </c>
      <c r="Y20" s="52">
        <v>0.0</v>
      </c>
      <c r="Z20" s="53">
        <v>0.0</v>
      </c>
      <c r="AA20" s="52">
        <v>0.0</v>
      </c>
      <c r="AB20" s="52">
        <v>0.0</v>
      </c>
      <c r="AC20" s="52">
        <v>0.0</v>
      </c>
      <c r="AD20" s="52">
        <v>0.0</v>
      </c>
      <c r="AE20" s="52">
        <v>0.0</v>
      </c>
      <c r="AF20" s="52">
        <v>0.0</v>
      </c>
      <c r="AG20" s="52">
        <v>0.0</v>
      </c>
      <c r="AH20" s="52">
        <v>0.0</v>
      </c>
      <c r="AI20" s="52">
        <v>0.0</v>
      </c>
      <c r="AJ20" s="52">
        <v>0.0</v>
      </c>
      <c r="AK20" s="52">
        <v>0.0</v>
      </c>
      <c r="AL20" s="53">
        <v>0.0</v>
      </c>
      <c r="AM20" s="54">
        <v>0.0</v>
      </c>
      <c r="AN20" s="52">
        <v>0.0</v>
      </c>
      <c r="AO20" s="52">
        <v>0.0</v>
      </c>
      <c r="AP20" s="52">
        <v>0.0</v>
      </c>
      <c r="AQ20" s="52">
        <v>0.0</v>
      </c>
      <c r="AR20" s="52">
        <v>0.0</v>
      </c>
      <c r="AS20" s="52">
        <v>0.0</v>
      </c>
      <c r="AT20" s="52">
        <v>0.0</v>
      </c>
      <c r="AU20" s="52">
        <v>0.0</v>
      </c>
      <c r="AV20" s="52">
        <v>0.0</v>
      </c>
      <c r="AW20" s="52">
        <v>0.0</v>
      </c>
      <c r="AX20" s="53">
        <v>0.0</v>
      </c>
      <c r="AY20" s="30"/>
      <c r="AZ20" s="59">
        <f t="shared" si="6"/>
        <v>0</v>
      </c>
      <c r="BA20" s="53">
        <f t="shared" si="7"/>
        <v>0</v>
      </c>
      <c r="BB20" s="59">
        <f t="shared" si="8"/>
        <v>0</v>
      </c>
      <c r="BC20" s="53">
        <f t="shared" si="9"/>
        <v>0</v>
      </c>
      <c r="BD20" s="30"/>
      <c r="BE20" s="30"/>
      <c r="BF20" s="30"/>
      <c r="BG20" s="30"/>
      <c r="BH20" s="30"/>
      <c r="BI20" s="30"/>
      <c r="BJ20" s="30"/>
      <c r="BK20" s="30"/>
      <c r="BL20" s="30"/>
      <c r="BM20" s="30"/>
      <c r="BN20" s="30"/>
      <c r="BO20" s="30"/>
      <c r="BP20" s="30"/>
      <c r="BQ20" s="30"/>
      <c r="BR20" s="30"/>
    </row>
    <row r="21" ht="12.75" customHeight="1">
      <c r="B21" s="47" t="s">
        <v>31</v>
      </c>
      <c r="C21" s="52">
        <v>0.0</v>
      </c>
      <c r="D21" s="52">
        <v>0.0</v>
      </c>
      <c r="E21" s="52">
        <v>0.0</v>
      </c>
      <c r="F21" s="52">
        <v>0.0</v>
      </c>
      <c r="G21" s="52">
        <v>0.0</v>
      </c>
      <c r="H21" s="52">
        <v>0.0</v>
      </c>
      <c r="I21" s="52">
        <v>0.0</v>
      </c>
      <c r="J21" s="52">
        <v>0.0</v>
      </c>
      <c r="K21" s="52">
        <v>0.0</v>
      </c>
      <c r="L21" s="52">
        <v>0.0</v>
      </c>
      <c r="M21" s="52">
        <v>0.0</v>
      </c>
      <c r="N21" s="53">
        <v>0.0</v>
      </c>
      <c r="O21" s="54">
        <v>0.0</v>
      </c>
      <c r="P21" s="52">
        <v>0.0</v>
      </c>
      <c r="Q21" s="52">
        <v>0.0</v>
      </c>
      <c r="R21" s="52">
        <v>0.0</v>
      </c>
      <c r="S21" s="52">
        <v>0.0</v>
      </c>
      <c r="T21" s="52">
        <v>0.0</v>
      </c>
      <c r="U21" s="52">
        <v>0.0</v>
      </c>
      <c r="V21" s="52">
        <v>0.0</v>
      </c>
      <c r="W21" s="52">
        <v>305.0</v>
      </c>
      <c r="X21" s="52">
        <v>450.0</v>
      </c>
      <c r="Y21" s="52">
        <v>1208.0</v>
      </c>
      <c r="Z21" s="53">
        <v>648.0</v>
      </c>
      <c r="AA21" s="52">
        <v>21511.0</v>
      </c>
      <c r="AB21" s="52">
        <v>25417.0</v>
      </c>
      <c r="AC21" s="52">
        <v>23485.0</v>
      </c>
      <c r="AD21" s="52">
        <v>18065.0</v>
      </c>
      <c r="AE21" s="52">
        <v>16887.0</v>
      </c>
      <c r="AF21" s="52">
        <v>11465.0</v>
      </c>
      <c r="AG21" s="52">
        <v>13912.0</v>
      </c>
      <c r="AH21" s="52">
        <v>11569.0</v>
      </c>
      <c r="AI21" s="52">
        <v>8940.0</v>
      </c>
      <c r="AJ21" s="52">
        <v>8572.0</v>
      </c>
      <c r="AK21" s="52">
        <v>17154.0</v>
      </c>
      <c r="AL21" s="53">
        <v>18510.0</v>
      </c>
      <c r="AM21" s="54">
        <v>13100.0</v>
      </c>
      <c r="AN21" s="52">
        <v>9972.0</v>
      </c>
      <c r="AO21" s="55">
        <v>13296.0</v>
      </c>
      <c r="AP21" s="55">
        <v>17854.0</v>
      </c>
      <c r="AQ21" s="55">
        <v>17224.0</v>
      </c>
      <c r="AR21" s="55">
        <v>11567.86</v>
      </c>
      <c r="AS21" s="55">
        <v>10082.95</v>
      </c>
      <c r="AT21" s="55">
        <v>4233.0</v>
      </c>
      <c r="AU21" s="55">
        <v>2421.0</v>
      </c>
      <c r="AV21" s="52">
        <v>0.0</v>
      </c>
      <c r="AW21" s="52">
        <v>0.0</v>
      </c>
      <c r="AX21" s="53">
        <v>0.0</v>
      </c>
      <c r="AZ21" s="59">
        <f t="shared" si="6"/>
        <v>0</v>
      </c>
      <c r="BA21" s="53">
        <f t="shared" si="7"/>
        <v>2611</v>
      </c>
      <c r="BB21" s="59">
        <f t="shared" si="8"/>
        <v>195487</v>
      </c>
      <c r="BC21" s="53">
        <f t="shared" si="9"/>
        <v>99750.81</v>
      </c>
      <c r="BD21" s="30"/>
      <c r="BE21" s="30"/>
      <c r="BF21" s="30"/>
      <c r="BG21" s="30"/>
      <c r="BH21" s="30"/>
      <c r="BI21" s="30"/>
      <c r="BJ21" s="30"/>
      <c r="BK21" s="30"/>
      <c r="BL21" s="30"/>
      <c r="BM21" s="30"/>
      <c r="BN21" s="30"/>
      <c r="BO21" s="30"/>
      <c r="BP21" s="30"/>
      <c r="BQ21" s="30"/>
      <c r="BR21" s="30"/>
    </row>
    <row r="22" ht="12.75" customHeight="1">
      <c r="A22" s="68"/>
      <c r="B22" s="69" t="s">
        <v>32</v>
      </c>
      <c r="C22" s="70">
        <f t="shared" ref="C22:AX22" si="11">SUM(C17:C21)</f>
        <v>0</v>
      </c>
      <c r="D22" s="70">
        <f t="shared" si="11"/>
        <v>0</v>
      </c>
      <c r="E22" s="70">
        <f t="shared" si="11"/>
        <v>0</v>
      </c>
      <c r="F22" s="70">
        <f t="shared" si="11"/>
        <v>0</v>
      </c>
      <c r="G22" s="70">
        <f t="shared" si="11"/>
        <v>0</v>
      </c>
      <c r="H22" s="70">
        <f t="shared" si="11"/>
        <v>0</v>
      </c>
      <c r="I22" s="70">
        <f t="shared" si="11"/>
        <v>0</v>
      </c>
      <c r="J22" s="70">
        <f t="shared" si="11"/>
        <v>0</v>
      </c>
      <c r="K22" s="70">
        <f t="shared" si="11"/>
        <v>0</v>
      </c>
      <c r="L22" s="70">
        <f t="shared" si="11"/>
        <v>0</v>
      </c>
      <c r="M22" s="70">
        <f t="shared" si="11"/>
        <v>0</v>
      </c>
      <c r="N22" s="71">
        <f t="shared" si="11"/>
        <v>0</v>
      </c>
      <c r="O22" s="72">
        <f t="shared" si="11"/>
        <v>0</v>
      </c>
      <c r="P22" s="70">
        <f t="shared" si="11"/>
        <v>0</v>
      </c>
      <c r="Q22" s="70">
        <f t="shared" si="11"/>
        <v>0</v>
      </c>
      <c r="R22" s="70">
        <f t="shared" si="11"/>
        <v>0</v>
      </c>
      <c r="S22" s="70">
        <f t="shared" si="11"/>
        <v>0</v>
      </c>
      <c r="T22" s="70">
        <f t="shared" si="11"/>
        <v>0</v>
      </c>
      <c r="U22" s="70">
        <f t="shared" si="11"/>
        <v>0</v>
      </c>
      <c r="V22" s="70">
        <f t="shared" si="11"/>
        <v>0</v>
      </c>
      <c r="W22" s="70">
        <f t="shared" si="11"/>
        <v>1871.3625</v>
      </c>
      <c r="X22" s="70">
        <f t="shared" si="11"/>
        <v>2170.2985</v>
      </c>
      <c r="Y22" s="70">
        <f t="shared" si="11"/>
        <v>8313.8415</v>
      </c>
      <c r="Z22" s="71">
        <f t="shared" si="11"/>
        <v>3882.141</v>
      </c>
      <c r="AA22" s="73">
        <f t="shared" si="11"/>
        <v>49334.052</v>
      </c>
      <c r="AB22" s="70">
        <f t="shared" si="11"/>
        <v>123460.323</v>
      </c>
      <c r="AC22" s="70">
        <f t="shared" si="11"/>
        <v>101924.9865</v>
      </c>
      <c r="AD22" s="70">
        <f t="shared" si="11"/>
        <v>83027.9525</v>
      </c>
      <c r="AE22" s="70">
        <f t="shared" si="11"/>
        <v>70742.6195</v>
      </c>
      <c r="AF22" s="70">
        <f t="shared" si="11"/>
        <v>54716.4635</v>
      </c>
      <c r="AG22" s="70">
        <f t="shared" si="11"/>
        <v>65826.251</v>
      </c>
      <c r="AH22" s="70">
        <f t="shared" si="11"/>
        <v>60596.516</v>
      </c>
      <c r="AI22" s="70">
        <f t="shared" si="11"/>
        <v>49390.9435</v>
      </c>
      <c r="AJ22" s="70">
        <f t="shared" si="11"/>
        <v>58376.4845</v>
      </c>
      <c r="AK22" s="70">
        <f t="shared" si="11"/>
        <v>90602.63</v>
      </c>
      <c r="AL22" s="71">
        <f t="shared" si="11"/>
        <v>100468.4485</v>
      </c>
      <c r="AM22" s="72">
        <f t="shared" si="11"/>
        <v>80268.0125</v>
      </c>
      <c r="AN22" s="70">
        <f t="shared" si="11"/>
        <v>61225.263</v>
      </c>
      <c r="AO22" s="70">
        <f t="shared" si="11"/>
        <v>87609.0225</v>
      </c>
      <c r="AP22" s="70">
        <f t="shared" si="11"/>
        <v>115481.526</v>
      </c>
      <c r="AQ22" s="70">
        <f t="shared" si="11"/>
        <v>111711.725</v>
      </c>
      <c r="AR22" s="70">
        <f t="shared" si="11"/>
        <v>86705.347</v>
      </c>
      <c r="AS22" s="70">
        <f t="shared" si="11"/>
        <v>71355.0705</v>
      </c>
      <c r="AT22" s="70">
        <f t="shared" si="11"/>
        <v>27649.409</v>
      </c>
      <c r="AU22" s="70">
        <f t="shared" si="11"/>
        <v>16252.2</v>
      </c>
      <c r="AV22" s="70">
        <f t="shared" si="11"/>
        <v>0</v>
      </c>
      <c r="AW22" s="70">
        <f t="shared" si="11"/>
        <v>0</v>
      </c>
      <c r="AX22" s="71">
        <f t="shared" si="11"/>
        <v>0</v>
      </c>
      <c r="AY22" s="30"/>
      <c r="AZ22" s="74">
        <f t="shared" si="6"/>
        <v>0</v>
      </c>
      <c r="BA22" s="75">
        <f t="shared" si="7"/>
        <v>16237.6435</v>
      </c>
      <c r="BB22" s="74">
        <f t="shared" si="8"/>
        <v>908467.6705</v>
      </c>
      <c r="BC22" s="75">
        <f t="shared" si="9"/>
        <v>658257.5755</v>
      </c>
      <c r="BD22" s="30"/>
      <c r="BE22" s="30"/>
      <c r="BF22" s="30"/>
      <c r="BG22" s="30"/>
      <c r="BH22" s="30"/>
      <c r="BI22" s="30"/>
      <c r="BJ22" s="30"/>
      <c r="BK22" s="30"/>
      <c r="BL22" s="30"/>
      <c r="BM22" s="30"/>
      <c r="BN22" s="30"/>
      <c r="BO22" s="30"/>
      <c r="BP22" s="30"/>
      <c r="BQ22" s="30"/>
      <c r="BR22" s="30"/>
    </row>
    <row r="23" ht="12.75" customHeight="1">
      <c r="A23" s="68"/>
      <c r="B23" s="30"/>
      <c r="C23" s="52"/>
      <c r="D23" s="52"/>
      <c r="E23" s="52"/>
      <c r="F23" s="52"/>
      <c r="G23" s="52"/>
      <c r="H23" s="52"/>
      <c r="I23" s="52"/>
      <c r="J23" s="52"/>
      <c r="K23" s="52"/>
      <c r="L23" s="52"/>
      <c r="M23" s="52"/>
      <c r="N23" s="53"/>
      <c r="O23" s="54"/>
      <c r="P23" s="52"/>
      <c r="Q23" s="52"/>
      <c r="R23" s="52"/>
      <c r="S23" s="52"/>
      <c r="T23" s="52"/>
      <c r="U23" s="52"/>
      <c r="V23" s="52"/>
      <c r="W23" s="52"/>
      <c r="X23" s="52"/>
      <c r="Y23" s="52"/>
      <c r="Z23" s="53"/>
      <c r="AA23" s="52"/>
      <c r="AB23" s="52"/>
      <c r="AC23" s="52"/>
      <c r="AD23" s="52"/>
      <c r="AE23" s="52"/>
      <c r="AF23" s="52"/>
      <c r="AG23" s="52"/>
      <c r="AH23" s="52"/>
      <c r="AI23" s="52"/>
      <c r="AJ23" s="52"/>
      <c r="AK23" s="52"/>
      <c r="AL23" s="53"/>
      <c r="AM23" s="54"/>
      <c r="AN23" s="52"/>
      <c r="AO23" s="52"/>
      <c r="AP23" s="52"/>
      <c r="AQ23" s="52"/>
      <c r="AR23" s="52"/>
      <c r="AS23" s="52"/>
      <c r="AT23" s="52"/>
      <c r="AU23" s="52"/>
      <c r="AV23" s="52"/>
      <c r="AW23" s="52"/>
      <c r="AX23" s="53"/>
      <c r="AY23" s="30"/>
      <c r="AZ23" s="50"/>
      <c r="BA23" s="51"/>
      <c r="BB23" s="50"/>
      <c r="BC23" s="51"/>
      <c r="BD23" s="30"/>
      <c r="BE23" s="30"/>
      <c r="BF23" s="30"/>
      <c r="BG23" s="30"/>
      <c r="BH23" s="30"/>
      <c r="BI23" s="30"/>
      <c r="BJ23" s="30"/>
      <c r="BK23" s="30"/>
      <c r="BL23" s="30"/>
      <c r="BM23" s="30"/>
      <c r="BN23" s="30"/>
      <c r="BO23" s="30"/>
      <c r="BP23" s="30"/>
      <c r="BQ23" s="30"/>
      <c r="BR23" s="30"/>
    </row>
    <row r="24" ht="12.75" customHeight="1">
      <c r="A24" s="68"/>
      <c r="B24" s="76" t="s">
        <v>33</v>
      </c>
      <c r="C24" s="62">
        <f t="shared" ref="C24:AX24" si="12">C14-C22</f>
        <v>0</v>
      </c>
      <c r="D24" s="62">
        <f t="shared" si="12"/>
        <v>0</v>
      </c>
      <c r="E24" s="62">
        <f t="shared" si="12"/>
        <v>0</v>
      </c>
      <c r="F24" s="62">
        <f t="shared" si="12"/>
        <v>0</v>
      </c>
      <c r="G24" s="62">
        <f t="shared" si="12"/>
        <v>0</v>
      </c>
      <c r="H24" s="62">
        <f t="shared" si="12"/>
        <v>0</v>
      </c>
      <c r="I24" s="62">
        <f t="shared" si="12"/>
        <v>0</v>
      </c>
      <c r="J24" s="62">
        <f t="shared" si="12"/>
        <v>0</v>
      </c>
      <c r="K24" s="62">
        <f t="shared" si="12"/>
        <v>0</v>
      </c>
      <c r="L24" s="62">
        <f t="shared" si="12"/>
        <v>0</v>
      </c>
      <c r="M24" s="62">
        <f t="shared" si="12"/>
        <v>0</v>
      </c>
      <c r="N24" s="63">
        <f t="shared" si="12"/>
        <v>0</v>
      </c>
      <c r="O24" s="64">
        <f t="shared" si="12"/>
        <v>0</v>
      </c>
      <c r="P24" s="62">
        <f t="shared" si="12"/>
        <v>0</v>
      </c>
      <c r="Q24" s="62">
        <f t="shared" si="12"/>
        <v>0</v>
      </c>
      <c r="R24" s="62">
        <f t="shared" si="12"/>
        <v>0</v>
      </c>
      <c r="S24" s="62">
        <f t="shared" si="12"/>
        <v>0</v>
      </c>
      <c r="T24" s="62">
        <f t="shared" si="12"/>
        <v>0</v>
      </c>
      <c r="U24" s="62">
        <f t="shared" si="12"/>
        <v>0</v>
      </c>
      <c r="V24" s="62">
        <f t="shared" si="12"/>
        <v>0</v>
      </c>
      <c r="W24" s="62">
        <f t="shared" si="12"/>
        <v>-144.1125</v>
      </c>
      <c r="X24" s="62">
        <f t="shared" si="12"/>
        <v>515.6715</v>
      </c>
      <c r="Y24" s="62">
        <f t="shared" si="12"/>
        <v>5442.9885</v>
      </c>
      <c r="Z24" s="63">
        <f t="shared" si="12"/>
        <v>2040.679</v>
      </c>
      <c r="AA24" s="65">
        <f t="shared" si="12"/>
        <v>805.988</v>
      </c>
      <c r="AB24" s="62">
        <f t="shared" si="12"/>
        <v>35422.737</v>
      </c>
      <c r="AC24" s="62">
        <f t="shared" si="12"/>
        <v>22835.7435</v>
      </c>
      <c r="AD24" s="62">
        <f t="shared" si="12"/>
        <v>23951.0975</v>
      </c>
      <c r="AE24" s="62">
        <f t="shared" si="12"/>
        <v>13509.7705</v>
      </c>
      <c r="AF24" s="62">
        <f t="shared" si="12"/>
        <v>15672.8065</v>
      </c>
      <c r="AG24" s="62">
        <f t="shared" si="12"/>
        <v>18658.769</v>
      </c>
      <c r="AH24" s="62">
        <f t="shared" si="12"/>
        <v>15353.804</v>
      </c>
      <c r="AI24" s="62">
        <f t="shared" si="12"/>
        <v>18027.9265</v>
      </c>
      <c r="AJ24" s="62">
        <f t="shared" si="12"/>
        <v>23153.2055</v>
      </c>
      <c r="AK24" s="62">
        <f t="shared" si="12"/>
        <v>36849.97</v>
      </c>
      <c r="AL24" s="63">
        <f t="shared" si="12"/>
        <v>39900.5215</v>
      </c>
      <c r="AM24" s="64">
        <f t="shared" si="12"/>
        <v>19472.2375</v>
      </c>
      <c r="AN24" s="62">
        <f t="shared" si="12"/>
        <v>13279.997</v>
      </c>
      <c r="AO24" s="62">
        <f t="shared" si="12"/>
        <v>30831.4275</v>
      </c>
      <c r="AP24" s="62">
        <f t="shared" si="12"/>
        <v>33908.994</v>
      </c>
      <c r="AQ24" s="62">
        <f t="shared" si="12"/>
        <v>13082.775</v>
      </c>
      <c r="AR24" s="62">
        <f t="shared" si="12"/>
        <v>13105.793</v>
      </c>
      <c r="AS24" s="62">
        <f t="shared" si="12"/>
        <v>8950.7395</v>
      </c>
      <c r="AT24" s="62">
        <f t="shared" si="12"/>
        <v>6718.771</v>
      </c>
      <c r="AU24" s="62">
        <f t="shared" si="12"/>
        <v>3851.8</v>
      </c>
      <c r="AV24" s="62">
        <f t="shared" si="12"/>
        <v>0</v>
      </c>
      <c r="AW24" s="62">
        <f t="shared" si="12"/>
        <v>0</v>
      </c>
      <c r="AX24" s="63">
        <f t="shared" si="12"/>
        <v>0</v>
      </c>
      <c r="AY24" s="30"/>
      <c r="AZ24" s="66">
        <f>sum(C24:N24)</f>
        <v>0</v>
      </c>
      <c r="BA24" s="67">
        <f>sum(O24:Z24)</f>
        <v>7855.2265</v>
      </c>
      <c r="BB24" s="66">
        <f>sum(AA24:AL24)</f>
        <v>264142.3395</v>
      </c>
      <c r="BC24" s="67">
        <f>sum(AM24:AX24)</f>
        <v>143202.5345</v>
      </c>
      <c r="BD24" s="30"/>
      <c r="BE24" s="30"/>
      <c r="BF24" s="30"/>
      <c r="BG24" s="30"/>
      <c r="BH24" s="30"/>
      <c r="BI24" s="30"/>
      <c r="BJ24" s="30"/>
      <c r="BK24" s="30"/>
      <c r="BL24" s="30"/>
      <c r="BM24" s="30"/>
      <c r="BN24" s="30"/>
      <c r="BO24" s="30"/>
      <c r="BP24" s="30"/>
      <c r="BQ24" s="30"/>
      <c r="BR24" s="30"/>
    </row>
    <row r="25" ht="12.75" customHeight="1">
      <c r="A25" s="30"/>
      <c r="B25" s="30"/>
      <c r="C25" s="52"/>
      <c r="D25" s="52"/>
      <c r="E25" s="52"/>
      <c r="F25" s="52"/>
      <c r="G25" s="52"/>
      <c r="H25" s="52"/>
      <c r="I25" s="52"/>
      <c r="J25" s="52"/>
      <c r="K25" s="52"/>
      <c r="L25" s="52"/>
      <c r="M25" s="52"/>
      <c r="N25" s="53"/>
      <c r="O25" s="54"/>
      <c r="P25" s="52"/>
      <c r="Q25" s="52"/>
      <c r="R25" s="52"/>
      <c r="S25" s="52"/>
      <c r="T25" s="52"/>
      <c r="U25" s="52"/>
      <c r="V25" s="52"/>
      <c r="W25" s="52"/>
      <c r="X25" s="52"/>
      <c r="Y25" s="52"/>
      <c r="Z25" s="53"/>
      <c r="AA25" s="52"/>
      <c r="AB25" s="52"/>
      <c r="AC25" s="52"/>
      <c r="AD25" s="52"/>
      <c r="AE25" s="52"/>
      <c r="AF25" s="52"/>
      <c r="AG25" s="52"/>
      <c r="AH25" s="52"/>
      <c r="AI25" s="52"/>
      <c r="AJ25" s="52"/>
      <c r="AK25" s="52"/>
      <c r="AL25" s="53"/>
      <c r="AM25" s="54"/>
      <c r="AN25" s="52"/>
      <c r="AO25" s="52"/>
      <c r="AP25" s="52"/>
      <c r="AQ25" s="52"/>
      <c r="AR25" s="52"/>
      <c r="AS25" s="52"/>
      <c r="AT25" s="52"/>
      <c r="AU25" s="52"/>
      <c r="AV25" s="52"/>
      <c r="AW25" s="52"/>
      <c r="AX25" s="53"/>
      <c r="AY25" s="30"/>
      <c r="AZ25" s="50"/>
      <c r="BA25" s="51"/>
      <c r="BB25" s="50"/>
      <c r="BC25" s="51"/>
      <c r="BD25" s="30"/>
      <c r="BE25" s="30"/>
      <c r="BF25" s="30"/>
      <c r="BG25" s="30"/>
      <c r="BH25" s="30"/>
      <c r="BI25" s="30"/>
      <c r="BJ25" s="30"/>
      <c r="BK25" s="30"/>
      <c r="BL25" s="30"/>
      <c r="BM25" s="30"/>
      <c r="BN25" s="30"/>
      <c r="BO25" s="30"/>
      <c r="BP25" s="30"/>
      <c r="BQ25" s="30"/>
      <c r="BR25" s="30"/>
    </row>
    <row r="26" ht="12.75" customHeight="1">
      <c r="A26" s="30"/>
      <c r="B26" s="46" t="s">
        <v>34</v>
      </c>
      <c r="C26" s="52"/>
      <c r="D26" s="52"/>
      <c r="E26" s="52"/>
      <c r="F26" s="52"/>
      <c r="G26" s="52"/>
      <c r="H26" s="52"/>
      <c r="I26" s="52"/>
      <c r="J26" s="52"/>
      <c r="K26" s="52"/>
      <c r="L26" s="52"/>
      <c r="M26" s="52"/>
      <c r="N26" s="53"/>
      <c r="O26" s="54"/>
      <c r="P26" s="52"/>
      <c r="Q26" s="52"/>
      <c r="R26" s="52"/>
      <c r="S26" s="52"/>
      <c r="T26" s="52"/>
      <c r="U26" s="52"/>
      <c r="V26" s="52"/>
      <c r="W26" s="52"/>
      <c r="X26" s="52"/>
      <c r="Y26" s="52"/>
      <c r="Z26" s="53"/>
      <c r="AA26" s="52"/>
      <c r="AB26" s="52"/>
      <c r="AC26" s="52"/>
      <c r="AD26" s="52"/>
      <c r="AE26" s="52"/>
      <c r="AF26" s="52"/>
      <c r="AG26" s="52"/>
      <c r="AH26" s="52"/>
      <c r="AI26" s="52"/>
      <c r="AJ26" s="52"/>
      <c r="AK26" s="52"/>
      <c r="AL26" s="53"/>
      <c r="AM26" s="54"/>
      <c r="AN26" s="52"/>
      <c r="AO26" s="52"/>
      <c r="AP26" s="52"/>
      <c r="AQ26" s="52"/>
      <c r="AR26" s="52"/>
      <c r="AS26" s="52"/>
      <c r="AT26" s="52"/>
      <c r="AU26" s="52"/>
      <c r="AV26" s="52"/>
      <c r="AW26" s="52"/>
      <c r="AX26" s="53"/>
      <c r="AY26" s="30"/>
      <c r="AZ26" s="50"/>
      <c r="BA26" s="51"/>
      <c r="BB26" s="50"/>
      <c r="BC26" s="51"/>
      <c r="BD26" s="30"/>
      <c r="BE26" s="30"/>
      <c r="BF26" s="30"/>
      <c r="BG26" s="30"/>
      <c r="BH26" s="30"/>
      <c r="BI26" s="30"/>
      <c r="BJ26" s="30"/>
      <c r="BK26" s="30"/>
      <c r="BL26" s="30"/>
      <c r="BM26" s="30"/>
      <c r="BN26" s="30"/>
      <c r="BO26" s="30"/>
      <c r="BP26" s="30"/>
      <c r="BQ26" s="30"/>
      <c r="BR26" s="30"/>
    </row>
    <row r="27" ht="12.75" customHeight="1">
      <c r="A27" s="77" t="s">
        <v>35</v>
      </c>
      <c r="B27" s="47" t="s">
        <v>36</v>
      </c>
      <c r="C27" s="52">
        <v>0.0</v>
      </c>
      <c r="D27" s="52">
        <v>0.0</v>
      </c>
      <c r="E27" s="52">
        <v>0.0</v>
      </c>
      <c r="F27" s="52">
        <v>0.0</v>
      </c>
      <c r="G27" s="52">
        <v>0.0</v>
      </c>
      <c r="H27" s="52">
        <v>0.0</v>
      </c>
      <c r="I27" s="52">
        <v>0.0</v>
      </c>
      <c r="J27" s="52">
        <v>0.0</v>
      </c>
      <c r="K27" s="52">
        <v>0.0</v>
      </c>
      <c r="L27" s="52">
        <v>0.0</v>
      </c>
      <c r="M27" s="52">
        <v>0.0</v>
      </c>
      <c r="N27" s="53">
        <v>0.0</v>
      </c>
      <c r="O27" s="54">
        <v>0.0</v>
      </c>
      <c r="P27" s="52">
        <v>0.0</v>
      </c>
      <c r="Q27" s="52">
        <v>0.0</v>
      </c>
      <c r="R27" s="52">
        <v>0.0</v>
      </c>
      <c r="S27" s="52">
        <v>0.0</v>
      </c>
      <c r="T27" s="52">
        <v>0.0</v>
      </c>
      <c r="U27" s="52">
        <v>0.0</v>
      </c>
      <c r="V27" s="52">
        <v>0.0</v>
      </c>
      <c r="W27" s="52">
        <v>0.0</v>
      </c>
      <c r="X27" s="52">
        <v>0.0</v>
      </c>
      <c r="Y27" s="52">
        <v>0.0</v>
      </c>
      <c r="Z27" s="53">
        <v>0.0</v>
      </c>
      <c r="AA27" s="78">
        <f>119.9+59.95</f>
        <v>179.85</v>
      </c>
      <c r="AB27" s="79"/>
      <c r="AC27" s="78">
        <f>99.95+114.9</f>
        <v>214.85</v>
      </c>
      <c r="AD27" s="79"/>
      <c r="AE27" s="78">
        <v>209.7</v>
      </c>
      <c r="AF27" s="79"/>
      <c r="AG27" s="79"/>
      <c r="AH27" s="78">
        <v>229.9</v>
      </c>
      <c r="AI27" s="79"/>
      <c r="AJ27" s="78">
        <f>214.8+139.8</f>
        <v>354.6</v>
      </c>
      <c r="AK27" s="78">
        <f>159.9+249.9+159.9</f>
        <v>569.7</v>
      </c>
      <c r="AL27" s="80">
        <f>159.9*2+79.9</f>
        <v>399.7</v>
      </c>
      <c r="AM27" s="78">
        <f>159.9+179.9+299.9+374.7+159.9+309.9+159.9</f>
        <v>1644.1</v>
      </c>
      <c r="AN27" s="78">
        <f>178.5+161.84+164.65</f>
        <v>504.99</v>
      </c>
      <c r="AO27" s="78">
        <f>134.9+159.9</f>
        <v>294.8</v>
      </c>
      <c r="AP27" s="52">
        <v>0.0</v>
      </c>
      <c r="AQ27" s="55">
        <v>384.48</v>
      </c>
      <c r="AR27" s="52">
        <f>469.8+114.33</f>
        <v>584.13</v>
      </c>
      <c r="AS27" s="52">
        <f>129+124</f>
        <v>253</v>
      </c>
      <c r="AT27" s="55">
        <v>193.83</v>
      </c>
      <c r="AU27" s="52">
        <v>0.0</v>
      </c>
      <c r="AV27" s="52">
        <v>0.0</v>
      </c>
      <c r="AW27" s="52">
        <v>0.0</v>
      </c>
      <c r="AX27" s="53">
        <v>0.0</v>
      </c>
      <c r="AY27" s="30"/>
      <c r="AZ27" s="59">
        <f t="shared" ref="AZ27:AZ38" si="13">sum(C27:N27)</f>
        <v>0</v>
      </c>
      <c r="BA27" s="53">
        <f t="shared" ref="BA27:BA38" si="14">sum(O27:Z27)</f>
        <v>0</v>
      </c>
      <c r="BB27" s="59">
        <f t="shared" ref="BB27:BB38" si="15">sum(AA27:AL27)</f>
        <v>2158.3</v>
      </c>
      <c r="BC27" s="53">
        <f t="shared" ref="BC27:BC38" si="16">sum(AM27:AX27)</f>
        <v>3859.33</v>
      </c>
      <c r="BD27" s="30"/>
      <c r="BE27" s="30"/>
      <c r="BF27" s="30"/>
      <c r="BG27" s="30"/>
      <c r="BH27" s="30"/>
      <c r="BI27" s="30"/>
      <c r="BJ27" s="30"/>
      <c r="BK27" s="30"/>
      <c r="BL27" s="30"/>
      <c r="BM27" s="30"/>
      <c r="BN27" s="30"/>
      <c r="BO27" s="30"/>
      <c r="BP27" s="30"/>
      <c r="BQ27" s="30"/>
      <c r="BR27" s="30"/>
    </row>
    <row r="28" ht="12.75" customHeight="1">
      <c r="B28" s="47" t="s">
        <v>37</v>
      </c>
      <c r="C28" s="52">
        <v>0.0</v>
      </c>
      <c r="D28" s="52">
        <v>0.0</v>
      </c>
      <c r="E28" s="52">
        <v>0.0</v>
      </c>
      <c r="F28" s="52">
        <v>0.0</v>
      </c>
      <c r="G28" s="52">
        <v>0.0</v>
      </c>
      <c r="H28" s="52">
        <v>0.0</v>
      </c>
      <c r="I28" s="52">
        <v>0.0</v>
      </c>
      <c r="J28" s="52">
        <v>0.0</v>
      </c>
      <c r="K28" s="52">
        <v>0.0</v>
      </c>
      <c r="L28" s="52">
        <v>0.0</v>
      </c>
      <c r="M28" s="52">
        <v>0.0</v>
      </c>
      <c r="N28" s="53">
        <v>0.0</v>
      </c>
      <c r="O28" s="54">
        <v>0.0</v>
      </c>
      <c r="P28" s="52">
        <v>0.0</v>
      </c>
      <c r="Q28" s="52">
        <v>0.0</v>
      </c>
      <c r="R28" s="52">
        <v>0.0</v>
      </c>
      <c r="S28" s="52">
        <v>0.0</v>
      </c>
      <c r="T28" s="52">
        <v>0.0</v>
      </c>
      <c r="U28" s="52">
        <v>0.0</v>
      </c>
      <c r="V28" s="52">
        <v>0.0</v>
      </c>
      <c r="W28" s="52">
        <v>0.0</v>
      </c>
      <c r="X28" s="52">
        <v>0.0</v>
      </c>
      <c r="Y28" s="52">
        <v>0.0</v>
      </c>
      <c r="Z28" s="53">
        <v>0.0</v>
      </c>
      <c r="AA28" s="52">
        <v>0.0</v>
      </c>
      <c r="AB28" s="52">
        <v>0.0</v>
      </c>
      <c r="AC28" s="52">
        <v>0.0</v>
      </c>
      <c r="AD28" s="52">
        <v>0.0</v>
      </c>
      <c r="AE28" s="52">
        <v>0.0</v>
      </c>
      <c r="AF28" s="52">
        <v>0.0</v>
      </c>
      <c r="AG28" s="52">
        <v>0.0</v>
      </c>
      <c r="AH28" s="52">
        <v>0.0</v>
      </c>
      <c r="AI28" s="52">
        <v>0.0</v>
      </c>
      <c r="AJ28" s="52">
        <v>0.0</v>
      </c>
      <c r="AK28" s="52">
        <v>0.0</v>
      </c>
      <c r="AL28" s="53">
        <v>0.0</v>
      </c>
      <c r="AM28" s="54">
        <v>0.0</v>
      </c>
      <c r="AN28" s="52">
        <v>0.0</v>
      </c>
      <c r="AO28" s="52">
        <v>0.0</v>
      </c>
      <c r="AP28" s="52">
        <v>0.0</v>
      </c>
      <c r="AQ28" s="52">
        <v>0.0</v>
      </c>
      <c r="AR28" s="52">
        <v>0.0</v>
      </c>
      <c r="AS28" s="52">
        <v>0.0</v>
      </c>
      <c r="AT28" s="52">
        <v>0.0</v>
      </c>
      <c r="AU28" s="52">
        <v>0.0</v>
      </c>
      <c r="AV28" s="52">
        <v>0.0</v>
      </c>
      <c r="AW28" s="52">
        <v>0.0</v>
      </c>
      <c r="AX28" s="53">
        <v>0.0</v>
      </c>
      <c r="AY28" s="30"/>
      <c r="AZ28" s="59">
        <f t="shared" si="13"/>
        <v>0</v>
      </c>
      <c r="BA28" s="53">
        <f t="shared" si="14"/>
        <v>0</v>
      </c>
      <c r="BB28" s="59">
        <f t="shared" si="15"/>
        <v>0</v>
      </c>
      <c r="BC28" s="53">
        <f t="shared" si="16"/>
        <v>0</v>
      </c>
      <c r="BD28" s="30"/>
      <c r="BE28" s="30"/>
      <c r="BF28" s="30"/>
      <c r="BG28" s="30"/>
      <c r="BH28" s="30"/>
      <c r="BI28" s="30"/>
      <c r="BJ28" s="30"/>
      <c r="BK28" s="30"/>
      <c r="BL28" s="30"/>
      <c r="BM28" s="30"/>
      <c r="BN28" s="30"/>
      <c r="BO28" s="30"/>
      <c r="BP28" s="30"/>
      <c r="BQ28" s="30"/>
      <c r="BR28" s="30"/>
    </row>
    <row r="29" ht="12.75" customHeight="1">
      <c r="B29" s="47" t="s">
        <v>38</v>
      </c>
      <c r="C29" s="52">
        <v>0.0</v>
      </c>
      <c r="D29" s="52">
        <v>0.0</v>
      </c>
      <c r="E29" s="52">
        <v>0.0</v>
      </c>
      <c r="F29" s="52">
        <v>0.0</v>
      </c>
      <c r="G29" s="52">
        <v>0.0</v>
      </c>
      <c r="H29" s="52">
        <v>0.0</v>
      </c>
      <c r="I29" s="52">
        <v>0.0</v>
      </c>
      <c r="J29" s="52">
        <v>0.0</v>
      </c>
      <c r="K29" s="52">
        <v>0.0</v>
      </c>
      <c r="L29" s="52">
        <v>0.0</v>
      </c>
      <c r="M29" s="52">
        <v>0.0</v>
      </c>
      <c r="N29" s="53">
        <v>0.0</v>
      </c>
      <c r="O29" s="54">
        <v>0.0</v>
      </c>
      <c r="P29" s="52">
        <v>0.0</v>
      </c>
      <c r="Q29" s="52">
        <v>0.0</v>
      </c>
      <c r="R29" s="52">
        <v>0.0</v>
      </c>
      <c r="S29" s="52">
        <v>0.0</v>
      </c>
      <c r="T29" s="52">
        <v>0.0</v>
      </c>
      <c r="U29" s="52">
        <v>0.0</v>
      </c>
      <c r="V29" s="52">
        <v>0.0</v>
      </c>
      <c r="W29" s="55">
        <v>40.0</v>
      </c>
      <c r="X29" s="52">
        <v>0.0</v>
      </c>
      <c r="Y29" s="52">
        <v>0.0</v>
      </c>
      <c r="Z29" s="53">
        <v>0.0</v>
      </c>
      <c r="AA29" s="52">
        <v>0.0</v>
      </c>
      <c r="AB29" s="52">
        <v>0.0</v>
      </c>
      <c r="AC29" s="52">
        <v>0.0</v>
      </c>
      <c r="AD29" s="52">
        <v>0.0</v>
      </c>
      <c r="AE29" s="52">
        <v>0.0</v>
      </c>
      <c r="AF29" s="52">
        <v>0.0</v>
      </c>
      <c r="AG29" s="52">
        <v>0.0</v>
      </c>
      <c r="AH29" s="52">
        <v>0.0</v>
      </c>
      <c r="AI29" s="52">
        <v>0.0</v>
      </c>
      <c r="AJ29" s="52">
        <v>0.0</v>
      </c>
      <c r="AK29" s="52">
        <v>0.0</v>
      </c>
      <c r="AL29" s="53">
        <v>0.0</v>
      </c>
      <c r="AM29" s="54">
        <v>0.0</v>
      </c>
      <c r="AN29" s="52">
        <v>0.0</v>
      </c>
      <c r="AO29" s="52">
        <v>0.0</v>
      </c>
      <c r="AP29" s="52">
        <v>0.0</v>
      </c>
      <c r="AQ29" s="52">
        <v>0.0</v>
      </c>
      <c r="AR29" s="52">
        <v>0.0</v>
      </c>
      <c r="AS29" s="55">
        <v>121.77</v>
      </c>
      <c r="AT29" s="52">
        <v>0.0</v>
      </c>
      <c r="AU29" s="52">
        <v>0.0</v>
      </c>
      <c r="AV29" s="52">
        <v>0.0</v>
      </c>
      <c r="AW29" s="52">
        <v>0.0</v>
      </c>
      <c r="AX29" s="53">
        <v>0.0</v>
      </c>
      <c r="AY29" s="30"/>
      <c r="AZ29" s="59">
        <f t="shared" si="13"/>
        <v>0</v>
      </c>
      <c r="BA29" s="53">
        <f t="shared" si="14"/>
        <v>40</v>
      </c>
      <c r="BB29" s="59">
        <f t="shared" si="15"/>
        <v>0</v>
      </c>
      <c r="BC29" s="53">
        <f t="shared" si="16"/>
        <v>121.77</v>
      </c>
      <c r="BD29" s="30"/>
      <c r="BE29" s="30"/>
      <c r="BF29" s="30"/>
      <c r="BG29" s="30"/>
      <c r="BH29" s="30"/>
      <c r="BI29" s="30"/>
      <c r="BJ29" s="30"/>
      <c r="BL29" s="30"/>
      <c r="BM29" s="30"/>
      <c r="BN29" s="30"/>
      <c r="BO29" s="30"/>
      <c r="BP29" s="30"/>
      <c r="BQ29" s="30"/>
      <c r="BR29" s="30"/>
    </row>
    <row r="30" ht="12.75" customHeight="1">
      <c r="B30" s="81" t="s">
        <v>39</v>
      </c>
      <c r="C30" s="52">
        <v>0.0</v>
      </c>
      <c r="D30" s="52">
        <v>0.0</v>
      </c>
      <c r="E30" s="52">
        <v>0.0</v>
      </c>
      <c r="F30" s="52">
        <v>0.0</v>
      </c>
      <c r="G30" s="52">
        <v>0.0</v>
      </c>
      <c r="H30" s="52">
        <v>0.0</v>
      </c>
      <c r="I30" s="52">
        <v>0.0</v>
      </c>
      <c r="J30" s="52">
        <v>0.0</v>
      </c>
      <c r="K30" s="52">
        <v>0.0</v>
      </c>
      <c r="L30" s="52">
        <v>0.0</v>
      </c>
      <c r="M30" s="52">
        <v>0.0</v>
      </c>
      <c r="N30" s="53">
        <v>0.0</v>
      </c>
      <c r="O30" s="54">
        <v>0.0</v>
      </c>
      <c r="P30" s="52">
        <v>0.0</v>
      </c>
      <c r="Q30" s="52">
        <v>0.0</v>
      </c>
      <c r="R30" s="52">
        <v>0.0</v>
      </c>
      <c r="S30" s="52">
        <v>0.0</v>
      </c>
      <c r="T30" s="52">
        <v>0.0</v>
      </c>
      <c r="U30" s="52">
        <v>0.0</v>
      </c>
      <c r="V30" s="52">
        <v>0.0</v>
      </c>
      <c r="W30" s="52">
        <v>0.0</v>
      </c>
      <c r="X30" s="52">
        <v>0.0</v>
      </c>
      <c r="Y30" s="52">
        <v>0.0</v>
      </c>
      <c r="Z30" s="53">
        <v>0.0</v>
      </c>
      <c r="AA30" s="55">
        <v>400.0</v>
      </c>
      <c r="AB30" s="55">
        <v>400.0</v>
      </c>
      <c r="AC30" s="55">
        <v>400.0</v>
      </c>
      <c r="AD30" s="55">
        <v>400.0</v>
      </c>
      <c r="AE30" s="55">
        <v>400.0</v>
      </c>
      <c r="AF30" s="55">
        <v>400.0</v>
      </c>
      <c r="AG30" s="55">
        <v>400.0</v>
      </c>
      <c r="AH30" s="55">
        <v>400.0</v>
      </c>
      <c r="AI30" s="55">
        <v>400.0</v>
      </c>
      <c r="AJ30" s="55">
        <v>400.0</v>
      </c>
      <c r="AK30" s="55">
        <v>400.0</v>
      </c>
      <c r="AL30" s="56">
        <v>400.0</v>
      </c>
      <c r="AM30" s="55">
        <v>400.0</v>
      </c>
      <c r="AN30" s="55">
        <v>400.0</v>
      </c>
      <c r="AO30" s="55">
        <v>1000.0</v>
      </c>
      <c r="AP30" s="55">
        <v>1000.0</v>
      </c>
      <c r="AQ30" s="55">
        <v>1000.0</v>
      </c>
      <c r="AR30" s="52">
        <v>0.0</v>
      </c>
      <c r="AS30" s="52">
        <v>0.0</v>
      </c>
      <c r="AT30" s="52">
        <v>0.0</v>
      </c>
      <c r="AU30" s="52">
        <v>0.0</v>
      </c>
      <c r="AV30" s="52">
        <v>0.0</v>
      </c>
      <c r="AW30" s="52">
        <v>0.0</v>
      </c>
      <c r="AX30" s="53">
        <v>0.0</v>
      </c>
      <c r="AY30" s="30"/>
      <c r="AZ30" s="59">
        <f t="shared" si="13"/>
        <v>0</v>
      </c>
      <c r="BA30" s="53">
        <f t="shared" si="14"/>
        <v>0</v>
      </c>
      <c r="BB30" s="59">
        <f t="shared" si="15"/>
        <v>4800</v>
      </c>
      <c r="BC30" s="53">
        <f t="shared" si="16"/>
        <v>3800</v>
      </c>
      <c r="BD30" s="30"/>
      <c r="BE30" s="30"/>
      <c r="BF30" s="30"/>
      <c r="BG30" s="30"/>
      <c r="BH30" s="30"/>
      <c r="BI30" s="30"/>
      <c r="BJ30" s="30"/>
      <c r="BK30" s="30"/>
      <c r="BL30" s="30"/>
      <c r="BM30" s="30"/>
      <c r="BN30" s="30"/>
      <c r="BO30" s="30"/>
      <c r="BP30" s="30"/>
      <c r="BQ30" s="30"/>
      <c r="BR30" s="30"/>
    </row>
    <row r="31" ht="12.75" customHeight="1">
      <c r="B31" s="47" t="s">
        <v>40</v>
      </c>
      <c r="C31" s="52">
        <v>0.0</v>
      </c>
      <c r="D31" s="52">
        <v>0.0</v>
      </c>
      <c r="E31" s="52">
        <v>0.0</v>
      </c>
      <c r="F31" s="52">
        <v>0.0</v>
      </c>
      <c r="G31" s="52">
        <v>0.0</v>
      </c>
      <c r="H31" s="52">
        <v>0.0</v>
      </c>
      <c r="I31" s="52">
        <v>0.0</v>
      </c>
      <c r="J31" s="52">
        <v>0.0</v>
      </c>
      <c r="K31" s="52">
        <v>0.0</v>
      </c>
      <c r="L31" s="52">
        <v>0.0</v>
      </c>
      <c r="M31" s="52">
        <v>0.0</v>
      </c>
      <c r="N31" s="53">
        <v>0.0</v>
      </c>
      <c r="O31" s="54">
        <v>0.0</v>
      </c>
      <c r="P31" s="52">
        <v>0.0</v>
      </c>
      <c r="Q31" s="52">
        <v>0.0</v>
      </c>
      <c r="R31" s="52">
        <v>0.0</v>
      </c>
      <c r="S31" s="52">
        <v>0.0</v>
      </c>
      <c r="T31" s="52">
        <v>0.0</v>
      </c>
      <c r="U31" s="52">
        <v>0.0</v>
      </c>
      <c r="V31" s="52">
        <v>0.0</v>
      </c>
      <c r="W31" s="52">
        <v>0.0</v>
      </c>
      <c r="X31" s="52">
        <v>0.0</v>
      </c>
      <c r="Y31" s="52">
        <v>0.0</v>
      </c>
      <c r="Z31" s="53">
        <v>0.0</v>
      </c>
      <c r="AA31" s="52">
        <v>0.0</v>
      </c>
      <c r="AB31" s="52">
        <v>0.0</v>
      </c>
      <c r="AC31" s="52">
        <v>0.0</v>
      </c>
      <c r="AD31" s="52">
        <v>0.0</v>
      </c>
      <c r="AE31" s="52">
        <v>0.0</v>
      </c>
      <c r="AF31" s="52">
        <v>0.0</v>
      </c>
      <c r="AG31" s="52">
        <v>0.0</v>
      </c>
      <c r="AH31" s="52">
        <v>0.0</v>
      </c>
      <c r="AI31" s="52">
        <v>0.0</v>
      </c>
      <c r="AJ31" s="52">
        <v>0.0</v>
      </c>
      <c r="AK31" s="52">
        <v>0.0</v>
      </c>
      <c r="AL31" s="53">
        <v>0.0</v>
      </c>
      <c r="AM31" s="54">
        <v>0.0</v>
      </c>
      <c r="AN31" s="52">
        <v>0.0</v>
      </c>
      <c r="AO31" s="52">
        <v>0.0</v>
      </c>
      <c r="AP31" s="52">
        <v>0.0</v>
      </c>
      <c r="AQ31" s="52">
        <v>0.0</v>
      </c>
      <c r="AR31" s="52">
        <v>0.0</v>
      </c>
      <c r="AS31" s="52">
        <v>0.0</v>
      </c>
      <c r="AT31" s="52">
        <v>0.0</v>
      </c>
      <c r="AU31" s="52">
        <v>0.0</v>
      </c>
      <c r="AV31" s="52">
        <v>0.0</v>
      </c>
      <c r="AW31" s="52">
        <v>0.0</v>
      </c>
      <c r="AX31" s="53">
        <v>0.0</v>
      </c>
      <c r="AY31" s="30"/>
      <c r="AZ31" s="59">
        <f t="shared" si="13"/>
        <v>0</v>
      </c>
      <c r="BA31" s="53">
        <f t="shared" si="14"/>
        <v>0</v>
      </c>
      <c r="BB31" s="59">
        <f t="shared" si="15"/>
        <v>0</v>
      </c>
      <c r="BC31" s="53">
        <f t="shared" si="16"/>
        <v>0</v>
      </c>
      <c r="BD31" s="30"/>
      <c r="BE31" s="30"/>
      <c r="BF31" s="30"/>
      <c r="BG31" s="30"/>
      <c r="BH31" s="30"/>
      <c r="BI31" s="30"/>
      <c r="BJ31" s="30"/>
      <c r="BK31" s="30"/>
      <c r="BL31" s="30"/>
      <c r="BM31" s="30"/>
      <c r="BN31" s="30"/>
      <c r="BO31" s="30"/>
      <c r="BP31" s="30"/>
      <c r="BQ31" s="30"/>
      <c r="BR31" s="30"/>
    </row>
    <row r="32" ht="12.75" customHeight="1">
      <c r="B32" s="47" t="s">
        <v>41</v>
      </c>
      <c r="C32" s="52">
        <v>0.0</v>
      </c>
      <c r="D32" s="52">
        <v>0.0</v>
      </c>
      <c r="E32" s="52">
        <v>0.0</v>
      </c>
      <c r="F32" s="52">
        <v>0.0</v>
      </c>
      <c r="G32" s="52">
        <v>0.0</v>
      </c>
      <c r="H32" s="52">
        <v>0.0</v>
      </c>
      <c r="I32" s="52">
        <v>0.0</v>
      </c>
      <c r="J32" s="52">
        <v>0.0</v>
      </c>
      <c r="K32" s="52">
        <v>0.0</v>
      </c>
      <c r="L32" s="52">
        <v>0.0</v>
      </c>
      <c r="M32" s="52">
        <v>0.0</v>
      </c>
      <c r="N32" s="53">
        <v>0.0</v>
      </c>
      <c r="O32" s="54">
        <v>0.0</v>
      </c>
      <c r="P32" s="52">
        <v>0.0</v>
      </c>
      <c r="Q32" s="52">
        <v>0.0</v>
      </c>
      <c r="R32" s="52">
        <v>0.0</v>
      </c>
      <c r="S32" s="52">
        <v>0.0</v>
      </c>
      <c r="T32" s="52">
        <v>0.0</v>
      </c>
      <c r="U32" s="52">
        <v>0.0</v>
      </c>
      <c r="V32" s="52">
        <v>0.0</v>
      </c>
      <c r="W32" s="52">
        <v>0.0</v>
      </c>
      <c r="X32" s="52">
        <v>0.0</v>
      </c>
      <c r="Y32" s="52">
        <v>0.0</v>
      </c>
      <c r="Z32" s="56">
        <v>265.0</v>
      </c>
      <c r="AA32" s="52">
        <v>0.0</v>
      </c>
      <c r="AB32" s="52">
        <v>0.0</v>
      </c>
      <c r="AC32" s="55">
        <v>1055.0</v>
      </c>
      <c r="AD32" s="52">
        <v>0.0</v>
      </c>
      <c r="AE32" s="52">
        <v>0.0</v>
      </c>
      <c r="AF32" s="52">
        <v>0.0</v>
      </c>
      <c r="AG32" s="52">
        <v>0.0</v>
      </c>
      <c r="AH32" s="52">
        <v>0.0</v>
      </c>
      <c r="AI32" s="55">
        <v>850.0</v>
      </c>
      <c r="AJ32" s="55"/>
      <c r="AK32" s="52">
        <v>0.0</v>
      </c>
      <c r="AL32" s="56"/>
      <c r="AM32" s="54">
        <v>0.0</v>
      </c>
      <c r="AN32" s="52">
        <v>0.0</v>
      </c>
      <c r="AO32" s="52">
        <v>0.0</v>
      </c>
      <c r="AP32" s="52">
        <v>0.0</v>
      </c>
      <c r="AQ32" s="52">
        <v>0.0</v>
      </c>
      <c r="AR32" s="52">
        <v>0.0</v>
      </c>
      <c r="AS32" s="52">
        <v>0.0</v>
      </c>
      <c r="AT32" s="52">
        <v>0.0</v>
      </c>
      <c r="AU32" s="52">
        <v>0.0</v>
      </c>
      <c r="AV32" s="52">
        <v>0.0</v>
      </c>
      <c r="AW32" s="52">
        <v>0.0</v>
      </c>
      <c r="AX32" s="53">
        <v>0.0</v>
      </c>
      <c r="AZ32" s="59">
        <f t="shared" si="13"/>
        <v>0</v>
      </c>
      <c r="BA32" s="53">
        <f t="shared" si="14"/>
        <v>265</v>
      </c>
      <c r="BB32" s="59">
        <f t="shared" si="15"/>
        <v>1905</v>
      </c>
      <c r="BC32" s="53">
        <f t="shared" si="16"/>
        <v>0</v>
      </c>
      <c r="BD32" s="30"/>
      <c r="BE32" s="30"/>
      <c r="BF32" s="30"/>
      <c r="BG32" s="30"/>
      <c r="BH32" s="30"/>
      <c r="BI32" s="30"/>
      <c r="BJ32" s="30"/>
      <c r="BK32" s="30"/>
      <c r="BL32" s="30"/>
      <c r="BM32" s="30"/>
      <c r="BN32" s="30"/>
      <c r="BO32" s="30"/>
      <c r="BP32" s="30"/>
      <c r="BQ32" s="30"/>
      <c r="BR32" s="30"/>
    </row>
    <row r="33" ht="12.75" customHeight="1">
      <c r="B33" s="81" t="s">
        <v>42</v>
      </c>
      <c r="C33" s="52">
        <v>0.0</v>
      </c>
      <c r="D33" s="52">
        <v>0.0</v>
      </c>
      <c r="E33" s="52">
        <v>0.0</v>
      </c>
      <c r="F33" s="52">
        <v>0.0</v>
      </c>
      <c r="G33" s="52">
        <v>0.0</v>
      </c>
      <c r="H33" s="52">
        <v>0.0</v>
      </c>
      <c r="I33" s="52">
        <v>0.0</v>
      </c>
      <c r="J33" s="52">
        <v>0.0</v>
      </c>
      <c r="K33" s="52">
        <v>0.0</v>
      </c>
      <c r="L33" s="52">
        <v>0.0</v>
      </c>
      <c r="M33" s="52">
        <v>0.0</v>
      </c>
      <c r="N33" s="53">
        <v>0.0</v>
      </c>
      <c r="O33" s="54">
        <v>0.0</v>
      </c>
      <c r="P33" s="52">
        <v>0.0</v>
      </c>
      <c r="Q33" s="52">
        <v>0.0</v>
      </c>
      <c r="R33" s="52">
        <v>0.0</v>
      </c>
      <c r="S33" s="52">
        <v>0.0</v>
      </c>
      <c r="T33" s="52">
        <v>0.0</v>
      </c>
      <c r="U33" s="52">
        <v>0.0</v>
      </c>
      <c r="V33" s="52">
        <v>0.0</v>
      </c>
      <c r="W33" s="52">
        <v>0.0</v>
      </c>
      <c r="Y33" s="52">
        <v>0.0</v>
      </c>
      <c r="Z33" s="56">
        <v>300.0</v>
      </c>
      <c r="AA33" s="55">
        <v>200.0</v>
      </c>
      <c r="AB33" s="52">
        <v>0.0</v>
      </c>
      <c r="AC33" s="55">
        <v>350.0</v>
      </c>
      <c r="AD33" s="52">
        <v>0.0</v>
      </c>
      <c r="AE33" s="52">
        <v>0.0</v>
      </c>
      <c r="AF33" s="52">
        <v>0.0</v>
      </c>
      <c r="AG33" s="55"/>
      <c r="AH33" s="52">
        <v>0.0</v>
      </c>
      <c r="AI33" s="52">
        <v>0.0</v>
      </c>
      <c r="AJ33" s="52">
        <v>0.0</v>
      </c>
      <c r="AK33" s="52">
        <v>0.0</v>
      </c>
      <c r="AL33" s="53">
        <v>0.0</v>
      </c>
      <c r="AM33" s="54">
        <v>0.0</v>
      </c>
      <c r="AN33" s="52">
        <v>0.0</v>
      </c>
      <c r="AO33" s="52">
        <v>0.0</v>
      </c>
      <c r="AP33" s="55">
        <v>200.0</v>
      </c>
      <c r="AQ33" s="52">
        <v>0.0</v>
      </c>
      <c r="AR33" s="55">
        <v>190.0</v>
      </c>
      <c r="AS33" s="52">
        <v>0.0</v>
      </c>
      <c r="AT33" s="52">
        <v>0.0</v>
      </c>
      <c r="AU33" s="52">
        <v>0.0</v>
      </c>
      <c r="AV33" s="52">
        <v>0.0</v>
      </c>
      <c r="AW33" s="52">
        <v>0.0</v>
      </c>
      <c r="AX33" s="53">
        <v>0.0</v>
      </c>
      <c r="AY33" s="30"/>
      <c r="AZ33" s="59">
        <f t="shared" si="13"/>
        <v>0</v>
      </c>
      <c r="BA33" s="53">
        <f t="shared" si="14"/>
        <v>300</v>
      </c>
      <c r="BB33" s="59">
        <f t="shared" si="15"/>
        <v>550</v>
      </c>
      <c r="BC33" s="53">
        <f t="shared" si="16"/>
        <v>390</v>
      </c>
      <c r="BD33" s="30"/>
      <c r="BE33" s="30"/>
      <c r="BF33" s="30"/>
      <c r="BG33" s="30"/>
      <c r="BH33" s="30"/>
      <c r="BI33" s="30"/>
      <c r="BJ33" s="30"/>
      <c r="BK33" s="30"/>
      <c r="BL33" s="30"/>
      <c r="BM33" s="30"/>
      <c r="BN33" s="30"/>
      <c r="BO33" s="30"/>
      <c r="BP33" s="30"/>
      <c r="BQ33" s="30"/>
      <c r="BR33" s="30"/>
    </row>
    <row r="34" ht="12.75" customHeight="1">
      <c r="B34" s="60" t="s">
        <v>43</v>
      </c>
      <c r="C34" s="52">
        <v>0.0</v>
      </c>
      <c r="D34" s="52">
        <v>0.0</v>
      </c>
      <c r="E34" s="52">
        <v>0.0</v>
      </c>
      <c r="F34" s="52">
        <v>0.0</v>
      </c>
      <c r="G34" s="52">
        <v>0.0</v>
      </c>
      <c r="H34" s="52">
        <v>0.0</v>
      </c>
      <c r="I34" s="52">
        <v>0.0</v>
      </c>
      <c r="J34" s="52">
        <v>0.0</v>
      </c>
      <c r="K34" s="52">
        <v>0.0</v>
      </c>
      <c r="L34" s="52">
        <v>0.0</v>
      </c>
      <c r="M34" s="52">
        <v>0.0</v>
      </c>
      <c r="N34" s="53">
        <v>0.0</v>
      </c>
      <c r="O34" s="54">
        <v>0.0</v>
      </c>
      <c r="P34" s="52">
        <v>0.0</v>
      </c>
      <c r="Q34" s="52">
        <v>0.0</v>
      </c>
      <c r="R34" s="52">
        <v>0.0</v>
      </c>
      <c r="S34" s="52">
        <v>0.0</v>
      </c>
      <c r="T34" s="52">
        <v>0.0</v>
      </c>
      <c r="U34" s="52">
        <v>0.0</v>
      </c>
      <c r="V34" s="52">
        <v>0.0</v>
      </c>
      <c r="W34" s="55"/>
      <c r="X34" s="55"/>
      <c r="Y34" s="55"/>
      <c r="Z34" s="56"/>
      <c r="AA34" s="55"/>
      <c r="AB34" s="55"/>
      <c r="AC34" s="55"/>
      <c r="AD34" s="55"/>
      <c r="AE34" s="55"/>
      <c r="AF34" s="55"/>
      <c r="AG34" s="55"/>
      <c r="AH34" s="55"/>
      <c r="AI34" s="55"/>
      <c r="AJ34" s="55"/>
      <c r="AK34" s="55"/>
      <c r="AL34" s="56"/>
      <c r="AM34" s="57"/>
      <c r="AN34" s="55"/>
      <c r="AO34" s="55"/>
      <c r="AP34" s="55"/>
      <c r="AQ34" s="55"/>
      <c r="AR34" s="55"/>
      <c r="AS34" s="52">
        <v>0.0</v>
      </c>
      <c r="AT34" s="52">
        <v>0.0</v>
      </c>
      <c r="AU34" s="52">
        <v>0.0</v>
      </c>
      <c r="AV34" s="52">
        <v>0.0</v>
      </c>
      <c r="AW34" s="52">
        <v>0.0</v>
      </c>
      <c r="AX34" s="53">
        <v>0.0</v>
      </c>
      <c r="AY34" s="30"/>
      <c r="AZ34" s="59">
        <f t="shared" si="13"/>
        <v>0</v>
      </c>
      <c r="BA34" s="53">
        <f t="shared" si="14"/>
        <v>0</v>
      </c>
      <c r="BB34" s="59">
        <f t="shared" si="15"/>
        <v>0</v>
      </c>
      <c r="BC34" s="53">
        <f t="shared" si="16"/>
        <v>0</v>
      </c>
      <c r="BD34" s="30"/>
      <c r="BE34" s="30"/>
      <c r="BF34" s="30"/>
      <c r="BG34" s="30"/>
      <c r="BH34" s="30"/>
      <c r="BI34" s="30"/>
      <c r="BJ34" s="30"/>
      <c r="BK34" s="30"/>
      <c r="BL34" s="30"/>
      <c r="BM34" s="30"/>
      <c r="BN34" s="30"/>
      <c r="BO34" s="30"/>
      <c r="BP34" s="30"/>
      <c r="BQ34" s="30"/>
      <c r="BR34" s="30"/>
    </row>
    <row r="35" ht="12.75" customHeight="1">
      <c r="B35" s="60" t="s">
        <v>44</v>
      </c>
      <c r="C35" s="52">
        <v>0.0</v>
      </c>
      <c r="D35" s="52">
        <v>0.0</v>
      </c>
      <c r="E35" s="52">
        <v>0.0</v>
      </c>
      <c r="F35" s="52">
        <v>0.0</v>
      </c>
      <c r="G35" s="52">
        <v>0.0</v>
      </c>
      <c r="H35" s="52">
        <v>0.0</v>
      </c>
      <c r="I35" s="52">
        <v>0.0</v>
      </c>
      <c r="J35" s="52">
        <v>0.0</v>
      </c>
      <c r="K35" s="52">
        <v>0.0</v>
      </c>
      <c r="L35" s="52">
        <v>0.0</v>
      </c>
      <c r="M35" s="52">
        <v>0.0</v>
      </c>
      <c r="N35" s="53">
        <v>0.0</v>
      </c>
      <c r="O35" s="54">
        <v>0.0</v>
      </c>
      <c r="P35" s="52">
        <v>0.0</v>
      </c>
      <c r="Q35" s="52">
        <v>0.0</v>
      </c>
      <c r="R35" s="52">
        <v>0.0</v>
      </c>
      <c r="S35" s="52">
        <v>0.0</v>
      </c>
      <c r="T35" s="52">
        <v>0.0</v>
      </c>
      <c r="U35" s="52">
        <v>0.0</v>
      </c>
      <c r="V35" s="52">
        <v>0.0</v>
      </c>
      <c r="W35" s="52">
        <v>0.0</v>
      </c>
      <c r="X35" s="52">
        <v>0.0</v>
      </c>
      <c r="Y35" s="52">
        <v>0.0</v>
      </c>
      <c r="Z35" s="53">
        <v>0.0</v>
      </c>
      <c r="AA35" s="55"/>
      <c r="AB35" s="52">
        <v>0.0</v>
      </c>
      <c r="AC35" s="52">
        <v>0.0</v>
      </c>
      <c r="AD35" s="52">
        <v>0.0</v>
      </c>
      <c r="AE35" s="52">
        <v>0.0</v>
      </c>
      <c r="AF35" s="52">
        <v>0.0</v>
      </c>
      <c r="AG35" s="52">
        <v>0.0</v>
      </c>
      <c r="AH35" s="52">
        <v>0.0</v>
      </c>
      <c r="AI35" s="52">
        <v>0.0</v>
      </c>
      <c r="AJ35" s="52">
        <v>0.0</v>
      </c>
      <c r="AK35" s="52">
        <v>0.0</v>
      </c>
      <c r="AL35" s="53">
        <v>0.0</v>
      </c>
      <c r="AM35" s="54">
        <v>0.0</v>
      </c>
      <c r="AN35" s="52">
        <v>0.0</v>
      </c>
      <c r="AO35" s="52">
        <v>0.0</v>
      </c>
      <c r="AP35" s="52">
        <v>0.0</v>
      </c>
      <c r="AQ35" s="52">
        <v>0.0</v>
      </c>
      <c r="AR35" s="52">
        <v>0.0</v>
      </c>
      <c r="AS35" s="52">
        <v>0.0</v>
      </c>
      <c r="AT35" s="52">
        <v>0.0</v>
      </c>
      <c r="AU35" s="52">
        <v>0.0</v>
      </c>
      <c r="AV35" s="52">
        <v>0.0</v>
      </c>
      <c r="AW35" s="52">
        <v>0.0</v>
      </c>
      <c r="AX35" s="53">
        <v>0.0</v>
      </c>
      <c r="AY35" s="30"/>
      <c r="AZ35" s="59">
        <f t="shared" si="13"/>
        <v>0</v>
      </c>
      <c r="BA35" s="53">
        <f t="shared" si="14"/>
        <v>0</v>
      </c>
      <c r="BB35" s="59">
        <f t="shared" si="15"/>
        <v>0</v>
      </c>
      <c r="BC35" s="53">
        <f t="shared" si="16"/>
        <v>0</v>
      </c>
      <c r="BD35" s="30"/>
      <c r="BE35" s="30"/>
      <c r="BF35" s="30"/>
      <c r="BG35" s="30"/>
      <c r="BH35" s="30"/>
      <c r="BI35" s="30"/>
      <c r="BJ35" s="30"/>
      <c r="BK35" s="30"/>
      <c r="BL35" s="30"/>
      <c r="BM35" s="30"/>
      <c r="BN35" s="30"/>
      <c r="BO35" s="30"/>
      <c r="BP35" s="30"/>
      <c r="BQ35" s="30"/>
      <c r="BR35" s="30"/>
    </row>
    <row r="36" ht="12.75" customHeight="1">
      <c r="B36" s="47" t="s">
        <v>45</v>
      </c>
      <c r="C36" s="52">
        <v>0.0</v>
      </c>
      <c r="D36" s="52">
        <v>0.0</v>
      </c>
      <c r="E36" s="52">
        <v>0.0</v>
      </c>
      <c r="F36" s="52">
        <v>0.0</v>
      </c>
      <c r="G36" s="52">
        <v>0.0</v>
      </c>
      <c r="H36" s="52">
        <v>0.0</v>
      </c>
      <c r="I36" s="52">
        <v>0.0</v>
      </c>
      <c r="J36" s="52">
        <v>0.0</v>
      </c>
      <c r="K36" s="52">
        <v>0.0</v>
      </c>
      <c r="L36" s="52">
        <v>0.0</v>
      </c>
      <c r="M36" s="52">
        <v>0.0</v>
      </c>
      <c r="N36" s="53">
        <v>0.0</v>
      </c>
      <c r="O36" s="54">
        <v>0.0</v>
      </c>
      <c r="P36" s="52">
        <v>0.0</v>
      </c>
      <c r="Q36" s="52">
        <v>0.0</v>
      </c>
      <c r="R36" s="52">
        <v>0.0</v>
      </c>
      <c r="S36" s="52">
        <v>0.0</v>
      </c>
      <c r="T36" s="52">
        <v>0.0</v>
      </c>
      <c r="U36" s="52">
        <v>0.0</v>
      </c>
      <c r="V36" s="52">
        <v>0.0</v>
      </c>
      <c r="W36" s="52">
        <v>0.0</v>
      </c>
      <c r="X36" s="52">
        <v>0.0</v>
      </c>
      <c r="Y36" s="52">
        <v>0.0</v>
      </c>
      <c r="Z36" s="53">
        <v>0.0</v>
      </c>
      <c r="AA36" s="52">
        <v>0.0</v>
      </c>
      <c r="AB36" s="52">
        <v>0.0</v>
      </c>
      <c r="AC36" s="52">
        <v>0.0</v>
      </c>
      <c r="AD36" s="52">
        <v>0.0</v>
      </c>
      <c r="AE36" s="52">
        <v>0.0</v>
      </c>
      <c r="AF36" s="52">
        <v>0.0</v>
      </c>
      <c r="AG36" s="52">
        <v>0.0</v>
      </c>
      <c r="AH36" s="52">
        <v>0.0</v>
      </c>
      <c r="AI36" s="52">
        <v>0.0</v>
      </c>
      <c r="AJ36" s="52">
        <v>0.0</v>
      </c>
      <c r="AK36" s="52">
        <v>0.0</v>
      </c>
      <c r="AL36" s="53">
        <v>0.0</v>
      </c>
      <c r="AM36" s="54">
        <v>0.0</v>
      </c>
      <c r="AN36" s="52">
        <v>0.0</v>
      </c>
      <c r="AO36" s="52">
        <v>0.0</v>
      </c>
      <c r="AP36" s="52">
        <v>0.0</v>
      </c>
      <c r="AQ36" s="52">
        <v>0.0</v>
      </c>
      <c r="AR36" s="52">
        <v>0.0</v>
      </c>
      <c r="AS36" s="52">
        <v>0.0</v>
      </c>
      <c r="AT36" s="52">
        <v>0.0</v>
      </c>
      <c r="AU36" s="52">
        <v>0.0</v>
      </c>
      <c r="AV36" s="52">
        <v>0.0</v>
      </c>
      <c r="AW36" s="52">
        <v>0.0</v>
      </c>
      <c r="AX36" s="53">
        <v>0.0</v>
      </c>
      <c r="AY36" s="30"/>
      <c r="AZ36" s="59">
        <f t="shared" si="13"/>
        <v>0</v>
      </c>
      <c r="BA36" s="53">
        <f t="shared" si="14"/>
        <v>0</v>
      </c>
      <c r="BB36" s="59">
        <f t="shared" si="15"/>
        <v>0</v>
      </c>
      <c r="BC36" s="53">
        <f t="shared" si="16"/>
        <v>0</v>
      </c>
      <c r="BD36" s="30"/>
      <c r="BE36" s="30"/>
      <c r="BF36" s="30"/>
      <c r="BG36" s="30"/>
      <c r="BH36" s="30"/>
      <c r="BI36" s="30"/>
      <c r="BJ36" s="30"/>
      <c r="BK36" s="30"/>
      <c r="BL36" s="30"/>
      <c r="BM36" s="30"/>
      <c r="BN36" s="30"/>
      <c r="BO36" s="30"/>
      <c r="BP36" s="30"/>
      <c r="BQ36" s="30"/>
      <c r="BR36" s="30"/>
    </row>
    <row r="37" ht="12.75" customHeight="1">
      <c r="B37" s="82" t="s">
        <v>46</v>
      </c>
      <c r="C37" s="52">
        <v>0.0</v>
      </c>
      <c r="D37" s="52">
        <v>0.0</v>
      </c>
      <c r="E37" s="52">
        <v>0.0</v>
      </c>
      <c r="F37" s="52">
        <v>0.0</v>
      </c>
      <c r="G37" s="52">
        <v>0.0</v>
      </c>
      <c r="H37" s="52">
        <v>0.0</v>
      </c>
      <c r="I37" s="52">
        <v>0.0</v>
      </c>
      <c r="J37" s="52">
        <v>0.0</v>
      </c>
      <c r="K37" s="52">
        <v>0.0</v>
      </c>
      <c r="L37" s="52">
        <v>0.0</v>
      </c>
      <c r="M37" s="52">
        <v>0.0</v>
      </c>
      <c r="N37" s="53">
        <v>0.0</v>
      </c>
      <c r="O37" s="54">
        <v>0.0</v>
      </c>
      <c r="P37" s="52">
        <v>0.0</v>
      </c>
      <c r="Q37" s="52">
        <v>0.0</v>
      </c>
      <c r="R37" s="52">
        <v>0.0</v>
      </c>
      <c r="S37" s="52">
        <v>0.0</v>
      </c>
      <c r="T37" s="52">
        <v>0.0</v>
      </c>
      <c r="U37" s="52">
        <v>0.0</v>
      </c>
      <c r="V37" s="52">
        <v>0.0</v>
      </c>
      <c r="W37" s="52">
        <f t="shared" ref="W37:AU37" si="17">W14*0.005</f>
        <v>8.63625</v>
      </c>
      <c r="X37" s="52">
        <f t="shared" si="17"/>
        <v>13.42985</v>
      </c>
      <c r="Y37" s="52">
        <f t="shared" si="17"/>
        <v>68.78415</v>
      </c>
      <c r="Z37" s="53">
        <f t="shared" si="17"/>
        <v>29.6141</v>
      </c>
      <c r="AA37" s="52">
        <f t="shared" si="17"/>
        <v>250.7002</v>
      </c>
      <c r="AB37" s="52">
        <f t="shared" si="17"/>
        <v>794.4153</v>
      </c>
      <c r="AC37" s="52">
        <f t="shared" si="17"/>
        <v>623.80365</v>
      </c>
      <c r="AD37" s="52">
        <f t="shared" si="17"/>
        <v>534.89525</v>
      </c>
      <c r="AE37" s="52">
        <f t="shared" si="17"/>
        <v>421.26195</v>
      </c>
      <c r="AF37" s="52">
        <f t="shared" si="17"/>
        <v>351.94635</v>
      </c>
      <c r="AG37" s="52">
        <f t="shared" si="17"/>
        <v>422.4251</v>
      </c>
      <c r="AH37" s="52">
        <f t="shared" si="17"/>
        <v>379.7516</v>
      </c>
      <c r="AI37" s="52">
        <f t="shared" si="17"/>
        <v>337.09435</v>
      </c>
      <c r="AJ37" s="52">
        <f t="shared" si="17"/>
        <v>407.64845</v>
      </c>
      <c r="AK37" s="52">
        <f t="shared" si="17"/>
        <v>637.263</v>
      </c>
      <c r="AL37" s="53">
        <f t="shared" si="17"/>
        <v>701.84485</v>
      </c>
      <c r="AM37" s="52">
        <f t="shared" si="17"/>
        <v>498.70125</v>
      </c>
      <c r="AN37" s="52">
        <f t="shared" si="17"/>
        <v>372.5263</v>
      </c>
      <c r="AO37" s="52">
        <f t="shared" si="17"/>
        <v>592.20225</v>
      </c>
      <c r="AP37" s="52">
        <f t="shared" si="17"/>
        <v>746.9526</v>
      </c>
      <c r="AQ37" s="52">
        <f t="shared" si="17"/>
        <v>623.9725</v>
      </c>
      <c r="AR37" s="52">
        <f t="shared" si="17"/>
        <v>499.0557</v>
      </c>
      <c r="AS37" s="52">
        <f t="shared" si="17"/>
        <v>401.52905</v>
      </c>
      <c r="AT37" s="52">
        <f t="shared" si="17"/>
        <v>171.8409</v>
      </c>
      <c r="AU37" s="52">
        <f t="shared" si="17"/>
        <v>100.52</v>
      </c>
      <c r="AV37" s="52">
        <v>0.0</v>
      </c>
      <c r="AW37" s="52">
        <v>0.0</v>
      </c>
      <c r="AX37" s="53">
        <v>0.0</v>
      </c>
      <c r="AZ37" s="59">
        <f t="shared" si="13"/>
        <v>0</v>
      </c>
      <c r="BA37" s="53">
        <f t="shared" si="14"/>
        <v>120.46435</v>
      </c>
      <c r="BB37" s="59">
        <f t="shared" si="15"/>
        <v>5863.05005</v>
      </c>
      <c r="BC37" s="53">
        <f t="shared" si="16"/>
        <v>4007.30055</v>
      </c>
      <c r="BD37" s="30"/>
      <c r="BE37" s="30"/>
      <c r="BF37" s="30"/>
      <c r="BG37" s="30"/>
      <c r="BH37" s="30"/>
      <c r="BI37" s="30"/>
      <c r="BJ37" s="30"/>
      <c r="BK37" s="30"/>
      <c r="BL37" s="30"/>
      <c r="BM37" s="30"/>
      <c r="BN37" s="30"/>
      <c r="BO37" s="30"/>
      <c r="BP37" s="30"/>
      <c r="BQ37" s="30"/>
      <c r="BR37" s="30"/>
    </row>
    <row r="38" ht="12.75" customHeight="1">
      <c r="A38" s="30"/>
      <c r="B38" s="69" t="s">
        <v>47</v>
      </c>
      <c r="C38" s="70">
        <f t="shared" ref="C38:AX38" si="18">SUM(C27:C37)</f>
        <v>0</v>
      </c>
      <c r="D38" s="70">
        <f t="shared" si="18"/>
        <v>0</v>
      </c>
      <c r="E38" s="70">
        <f t="shared" si="18"/>
        <v>0</v>
      </c>
      <c r="F38" s="70">
        <f t="shared" si="18"/>
        <v>0</v>
      </c>
      <c r="G38" s="70">
        <f t="shared" si="18"/>
        <v>0</v>
      </c>
      <c r="H38" s="70">
        <f t="shared" si="18"/>
        <v>0</v>
      </c>
      <c r="I38" s="70">
        <f t="shared" si="18"/>
        <v>0</v>
      </c>
      <c r="J38" s="70">
        <f t="shared" si="18"/>
        <v>0</v>
      </c>
      <c r="K38" s="70">
        <f t="shared" si="18"/>
        <v>0</v>
      </c>
      <c r="L38" s="70">
        <f t="shared" si="18"/>
        <v>0</v>
      </c>
      <c r="M38" s="70">
        <f t="shared" si="18"/>
        <v>0</v>
      </c>
      <c r="N38" s="71">
        <f t="shared" si="18"/>
        <v>0</v>
      </c>
      <c r="O38" s="72">
        <f t="shared" si="18"/>
        <v>0</v>
      </c>
      <c r="P38" s="70">
        <f t="shared" si="18"/>
        <v>0</v>
      </c>
      <c r="Q38" s="70">
        <f t="shared" si="18"/>
        <v>0</v>
      </c>
      <c r="R38" s="70">
        <f t="shared" si="18"/>
        <v>0</v>
      </c>
      <c r="S38" s="70">
        <f t="shared" si="18"/>
        <v>0</v>
      </c>
      <c r="T38" s="70">
        <f t="shared" si="18"/>
        <v>0</v>
      </c>
      <c r="U38" s="70">
        <f t="shared" si="18"/>
        <v>0</v>
      </c>
      <c r="V38" s="70">
        <f t="shared" si="18"/>
        <v>0</v>
      </c>
      <c r="W38" s="70">
        <f t="shared" si="18"/>
        <v>48.63625</v>
      </c>
      <c r="X38" s="70">
        <f t="shared" si="18"/>
        <v>13.42985</v>
      </c>
      <c r="Y38" s="70">
        <f t="shared" si="18"/>
        <v>68.78415</v>
      </c>
      <c r="Z38" s="71">
        <f t="shared" si="18"/>
        <v>594.6141</v>
      </c>
      <c r="AA38" s="70">
        <f t="shared" si="18"/>
        <v>1030.5502</v>
      </c>
      <c r="AB38" s="70">
        <f t="shared" si="18"/>
        <v>1194.4153</v>
      </c>
      <c r="AC38" s="70">
        <f t="shared" si="18"/>
        <v>2643.65365</v>
      </c>
      <c r="AD38" s="70">
        <f t="shared" si="18"/>
        <v>934.89525</v>
      </c>
      <c r="AE38" s="70">
        <f t="shared" si="18"/>
        <v>1030.96195</v>
      </c>
      <c r="AF38" s="70">
        <f t="shared" si="18"/>
        <v>751.94635</v>
      </c>
      <c r="AG38" s="70">
        <f t="shared" si="18"/>
        <v>822.4251</v>
      </c>
      <c r="AH38" s="70">
        <f t="shared" si="18"/>
        <v>1009.6516</v>
      </c>
      <c r="AI38" s="70">
        <f t="shared" si="18"/>
        <v>1587.09435</v>
      </c>
      <c r="AJ38" s="70">
        <f t="shared" si="18"/>
        <v>1162.24845</v>
      </c>
      <c r="AK38" s="70">
        <f t="shared" si="18"/>
        <v>1606.963</v>
      </c>
      <c r="AL38" s="70">
        <f t="shared" si="18"/>
        <v>1501.54485</v>
      </c>
      <c r="AM38" s="72">
        <f t="shared" si="18"/>
        <v>2542.80125</v>
      </c>
      <c r="AN38" s="70">
        <f t="shared" si="18"/>
        <v>1277.5163</v>
      </c>
      <c r="AO38" s="70">
        <f t="shared" si="18"/>
        <v>1887.00225</v>
      </c>
      <c r="AP38" s="70">
        <f t="shared" si="18"/>
        <v>1946.9526</v>
      </c>
      <c r="AQ38" s="70">
        <f t="shared" si="18"/>
        <v>2008.4525</v>
      </c>
      <c r="AR38" s="70">
        <f t="shared" si="18"/>
        <v>1273.1857</v>
      </c>
      <c r="AS38" s="70">
        <f t="shared" si="18"/>
        <v>776.29905</v>
      </c>
      <c r="AT38" s="70">
        <f t="shared" si="18"/>
        <v>365.6709</v>
      </c>
      <c r="AU38" s="70">
        <f t="shared" si="18"/>
        <v>100.52</v>
      </c>
      <c r="AV38" s="70">
        <f t="shared" si="18"/>
        <v>0</v>
      </c>
      <c r="AW38" s="70">
        <f t="shared" si="18"/>
        <v>0</v>
      </c>
      <c r="AX38" s="71">
        <f t="shared" si="18"/>
        <v>0</v>
      </c>
      <c r="AY38" s="30"/>
      <c r="AZ38" s="74">
        <f t="shared" si="13"/>
        <v>0</v>
      </c>
      <c r="BA38" s="75">
        <f t="shared" si="14"/>
        <v>725.46435</v>
      </c>
      <c r="BB38" s="74">
        <f t="shared" si="15"/>
        <v>15276.35005</v>
      </c>
      <c r="BC38" s="75">
        <f t="shared" si="16"/>
        <v>12178.40055</v>
      </c>
      <c r="BD38" s="30"/>
      <c r="BE38" s="30"/>
      <c r="BF38" s="30"/>
      <c r="BG38" s="30"/>
      <c r="BH38" s="30"/>
      <c r="BI38" s="30"/>
      <c r="BJ38" s="30"/>
      <c r="BK38" s="30"/>
      <c r="BL38" s="30"/>
      <c r="BM38" s="30"/>
      <c r="BN38" s="30"/>
      <c r="BO38" s="30"/>
      <c r="BP38" s="30"/>
      <c r="BQ38" s="30"/>
      <c r="BR38" s="30"/>
    </row>
    <row r="39" ht="12.75" customHeight="1">
      <c r="A39" s="30"/>
      <c r="B39" s="30"/>
      <c r="C39" s="52"/>
      <c r="D39" s="52"/>
      <c r="E39" s="52"/>
      <c r="F39" s="52"/>
      <c r="G39" s="52"/>
      <c r="H39" s="52"/>
      <c r="I39" s="52"/>
      <c r="J39" s="52"/>
      <c r="K39" s="52"/>
      <c r="L39" s="52"/>
      <c r="M39" s="52"/>
      <c r="N39" s="53"/>
      <c r="O39" s="54"/>
      <c r="P39" s="52"/>
      <c r="Q39" s="52"/>
      <c r="R39" s="52"/>
      <c r="S39" s="52"/>
      <c r="T39" s="52"/>
      <c r="U39" s="52"/>
      <c r="V39" s="52"/>
      <c r="W39" s="52"/>
      <c r="X39" s="52"/>
      <c r="Y39" s="52"/>
      <c r="Z39" s="53"/>
      <c r="AA39" s="52"/>
      <c r="AB39" s="52"/>
      <c r="AC39" s="52"/>
      <c r="AD39" s="52"/>
      <c r="AE39" s="52"/>
      <c r="AF39" s="52"/>
      <c r="AG39" s="52"/>
      <c r="AH39" s="52"/>
      <c r="AI39" s="52"/>
      <c r="AJ39" s="52"/>
      <c r="AK39" s="52"/>
      <c r="AL39" s="52"/>
      <c r="AM39" s="54"/>
      <c r="AN39" s="52"/>
      <c r="AO39" s="52"/>
      <c r="AP39" s="52"/>
      <c r="AQ39" s="52"/>
      <c r="AR39" s="52"/>
      <c r="AS39" s="52"/>
      <c r="AT39" s="52"/>
      <c r="AU39" s="52"/>
      <c r="AV39" s="52"/>
      <c r="AW39" s="52"/>
      <c r="AX39" s="53"/>
      <c r="AY39" s="30"/>
      <c r="AZ39" s="50"/>
      <c r="BA39" s="51"/>
      <c r="BB39" s="50"/>
      <c r="BC39" s="51"/>
      <c r="BD39" s="30"/>
      <c r="BE39" s="30"/>
      <c r="BF39" s="30"/>
      <c r="BG39" s="30"/>
      <c r="BH39" s="30"/>
      <c r="BI39" s="30"/>
      <c r="BJ39" s="30"/>
      <c r="BK39" s="30"/>
      <c r="BL39" s="30"/>
      <c r="BM39" s="30"/>
      <c r="BN39" s="30"/>
      <c r="BO39" s="30"/>
      <c r="BP39" s="30"/>
      <c r="BQ39" s="30"/>
      <c r="BR39" s="30"/>
    </row>
    <row r="40" ht="12.75" customHeight="1">
      <c r="A40" s="30"/>
      <c r="B40" s="83" t="s">
        <v>48</v>
      </c>
      <c r="C40" s="84">
        <f t="shared" ref="C40:AX40" si="19">C38+C22</f>
        <v>0</v>
      </c>
      <c r="D40" s="84">
        <f t="shared" si="19"/>
        <v>0</v>
      </c>
      <c r="E40" s="84">
        <f t="shared" si="19"/>
        <v>0</v>
      </c>
      <c r="F40" s="84">
        <f t="shared" si="19"/>
        <v>0</v>
      </c>
      <c r="G40" s="84">
        <f t="shared" si="19"/>
        <v>0</v>
      </c>
      <c r="H40" s="84">
        <f t="shared" si="19"/>
        <v>0</v>
      </c>
      <c r="I40" s="84">
        <f t="shared" si="19"/>
        <v>0</v>
      </c>
      <c r="J40" s="84">
        <f t="shared" si="19"/>
        <v>0</v>
      </c>
      <c r="K40" s="84">
        <f t="shared" si="19"/>
        <v>0</v>
      </c>
      <c r="L40" s="84">
        <f t="shared" si="19"/>
        <v>0</v>
      </c>
      <c r="M40" s="84">
        <f t="shared" si="19"/>
        <v>0</v>
      </c>
      <c r="N40" s="85">
        <f t="shared" si="19"/>
        <v>0</v>
      </c>
      <c r="O40" s="86">
        <f t="shared" si="19"/>
        <v>0</v>
      </c>
      <c r="P40" s="84">
        <f t="shared" si="19"/>
        <v>0</v>
      </c>
      <c r="Q40" s="84">
        <f t="shared" si="19"/>
        <v>0</v>
      </c>
      <c r="R40" s="84">
        <f t="shared" si="19"/>
        <v>0</v>
      </c>
      <c r="S40" s="84">
        <f t="shared" si="19"/>
        <v>0</v>
      </c>
      <c r="T40" s="84">
        <f t="shared" si="19"/>
        <v>0</v>
      </c>
      <c r="U40" s="84">
        <f t="shared" si="19"/>
        <v>0</v>
      </c>
      <c r="V40" s="84">
        <f t="shared" si="19"/>
        <v>0</v>
      </c>
      <c r="W40" s="84">
        <f t="shared" si="19"/>
        <v>1919.99875</v>
      </c>
      <c r="X40" s="84">
        <f t="shared" si="19"/>
        <v>2183.72835</v>
      </c>
      <c r="Y40" s="84">
        <f t="shared" si="19"/>
        <v>8382.62565</v>
      </c>
      <c r="Z40" s="85">
        <f t="shared" si="19"/>
        <v>4476.7551</v>
      </c>
      <c r="AA40" s="84">
        <f t="shared" si="19"/>
        <v>50364.6022</v>
      </c>
      <c r="AB40" s="84">
        <f t="shared" si="19"/>
        <v>124654.7383</v>
      </c>
      <c r="AC40" s="84">
        <f t="shared" si="19"/>
        <v>104568.6402</v>
      </c>
      <c r="AD40" s="84">
        <f t="shared" si="19"/>
        <v>83962.84775</v>
      </c>
      <c r="AE40" s="84">
        <f t="shared" si="19"/>
        <v>71773.58145</v>
      </c>
      <c r="AF40" s="84">
        <f t="shared" si="19"/>
        <v>55468.40985</v>
      </c>
      <c r="AG40" s="84">
        <f t="shared" si="19"/>
        <v>66648.6761</v>
      </c>
      <c r="AH40" s="84">
        <f t="shared" si="19"/>
        <v>61606.1676</v>
      </c>
      <c r="AI40" s="84">
        <f t="shared" si="19"/>
        <v>50978.03785</v>
      </c>
      <c r="AJ40" s="84">
        <f t="shared" si="19"/>
        <v>59538.73295</v>
      </c>
      <c r="AK40" s="84">
        <f t="shared" si="19"/>
        <v>92209.593</v>
      </c>
      <c r="AL40" s="84">
        <f t="shared" si="19"/>
        <v>101969.9934</v>
      </c>
      <c r="AM40" s="86">
        <f t="shared" si="19"/>
        <v>82810.81375</v>
      </c>
      <c r="AN40" s="84">
        <f t="shared" si="19"/>
        <v>62502.7793</v>
      </c>
      <c r="AO40" s="84">
        <f t="shared" si="19"/>
        <v>89496.02475</v>
      </c>
      <c r="AP40" s="84">
        <f t="shared" si="19"/>
        <v>117428.4786</v>
      </c>
      <c r="AQ40" s="84">
        <f t="shared" si="19"/>
        <v>113720.1775</v>
      </c>
      <c r="AR40" s="84">
        <f t="shared" si="19"/>
        <v>87978.5327</v>
      </c>
      <c r="AS40" s="84">
        <f t="shared" si="19"/>
        <v>72131.36955</v>
      </c>
      <c r="AT40" s="84">
        <f t="shared" si="19"/>
        <v>28015.0799</v>
      </c>
      <c r="AU40" s="84">
        <f t="shared" si="19"/>
        <v>16352.72</v>
      </c>
      <c r="AV40" s="84">
        <f t="shared" si="19"/>
        <v>0</v>
      </c>
      <c r="AW40" s="84">
        <f t="shared" si="19"/>
        <v>0</v>
      </c>
      <c r="AX40" s="85">
        <f t="shared" si="19"/>
        <v>0</v>
      </c>
      <c r="AY40" s="30"/>
      <c r="AZ40" s="87">
        <f>sum(C40:N40)</f>
        <v>0</v>
      </c>
      <c r="BA40" s="88">
        <f>sum(O40:Z40)</f>
        <v>16963.10785</v>
      </c>
      <c r="BB40" s="87">
        <f>sum(AA40:AL40)</f>
        <v>923744.0206</v>
      </c>
      <c r="BC40" s="88">
        <f>sum(AM40:AX40)</f>
        <v>670435.9761</v>
      </c>
      <c r="BD40" s="30"/>
      <c r="BE40" s="30"/>
      <c r="BF40" s="30"/>
      <c r="BG40" s="30"/>
      <c r="BH40" s="30"/>
      <c r="BI40" s="30"/>
      <c r="BJ40" s="30"/>
      <c r="BK40" s="30"/>
      <c r="BL40" s="30"/>
      <c r="BM40" s="30"/>
      <c r="BN40" s="30"/>
      <c r="BO40" s="30"/>
      <c r="BP40" s="30"/>
      <c r="BQ40" s="30"/>
      <c r="BR40" s="30"/>
    </row>
    <row r="41" ht="12.75" customHeight="1">
      <c r="A41" s="30"/>
      <c r="B41" s="30"/>
      <c r="C41" s="52"/>
      <c r="D41" s="52"/>
      <c r="E41" s="52"/>
      <c r="F41" s="52"/>
      <c r="G41" s="52"/>
      <c r="H41" s="52"/>
      <c r="I41" s="52"/>
      <c r="J41" s="52"/>
      <c r="K41" s="52"/>
      <c r="L41" s="52"/>
      <c r="M41" s="52"/>
      <c r="N41" s="53"/>
      <c r="O41" s="54"/>
      <c r="P41" s="52"/>
      <c r="Q41" s="52"/>
      <c r="R41" s="52"/>
      <c r="S41" s="52"/>
      <c r="T41" s="52"/>
      <c r="U41" s="52"/>
      <c r="V41" s="52"/>
      <c r="W41" s="52"/>
      <c r="X41" s="52"/>
      <c r="Y41" s="52"/>
      <c r="Z41" s="53"/>
      <c r="AA41" s="52"/>
      <c r="AB41" s="52"/>
      <c r="AC41" s="52"/>
      <c r="AD41" s="52"/>
      <c r="AE41" s="52"/>
      <c r="AF41" s="52"/>
      <c r="AG41" s="52"/>
      <c r="AH41" s="52"/>
      <c r="AI41" s="52"/>
      <c r="AJ41" s="52"/>
      <c r="AK41" s="52"/>
      <c r="AL41" s="52"/>
      <c r="AM41" s="54"/>
      <c r="AN41" s="52"/>
      <c r="AO41" s="52"/>
      <c r="AP41" s="52"/>
      <c r="AQ41" s="52"/>
      <c r="AR41" s="52"/>
      <c r="AS41" s="52"/>
      <c r="AT41" s="52"/>
      <c r="AU41" s="52"/>
      <c r="AV41" s="52"/>
      <c r="AW41" s="52"/>
      <c r="AX41" s="53"/>
      <c r="AY41" s="30"/>
      <c r="AZ41" s="50"/>
      <c r="BA41" s="51"/>
      <c r="BB41" s="50"/>
      <c r="BC41" s="51"/>
      <c r="BD41" s="30"/>
      <c r="BE41" s="30"/>
      <c r="BF41" s="30"/>
      <c r="BG41" s="30"/>
      <c r="BH41" s="30"/>
      <c r="BI41" s="30"/>
      <c r="BJ41" s="30"/>
      <c r="BK41" s="30"/>
      <c r="BL41" s="30"/>
      <c r="BM41" s="30"/>
      <c r="BN41" s="30"/>
      <c r="BO41" s="30"/>
      <c r="BP41" s="30"/>
      <c r="BQ41" s="30"/>
      <c r="BR41" s="30"/>
    </row>
    <row r="42" ht="12.75" hidden="1" customHeight="1">
      <c r="A42" s="30"/>
      <c r="B42" s="89" t="s">
        <v>49</v>
      </c>
      <c r="C42" s="90"/>
      <c r="D42" s="52"/>
      <c r="E42" s="52"/>
      <c r="F42" s="52"/>
      <c r="G42" s="52"/>
      <c r="H42" s="52"/>
      <c r="I42" s="52"/>
      <c r="J42" s="52"/>
      <c r="K42" s="52"/>
      <c r="L42" s="52"/>
      <c r="M42" s="52"/>
      <c r="N42" s="53"/>
      <c r="O42" s="54"/>
      <c r="P42" s="52"/>
      <c r="Q42" s="52"/>
      <c r="R42" s="52"/>
      <c r="S42" s="52"/>
      <c r="T42" s="52"/>
      <c r="U42" s="52"/>
      <c r="V42" s="52"/>
      <c r="W42" s="52"/>
      <c r="X42" s="52"/>
      <c r="Y42" s="52"/>
      <c r="Z42" s="53"/>
      <c r="AA42" s="90"/>
      <c r="AB42" s="52"/>
      <c r="AC42" s="52"/>
      <c r="AD42" s="52"/>
      <c r="AE42" s="52"/>
      <c r="AF42" s="52"/>
      <c r="AG42" s="52"/>
      <c r="AH42" s="52"/>
      <c r="AI42" s="52"/>
      <c r="AJ42" s="52"/>
      <c r="AK42" s="52"/>
      <c r="AL42" s="52"/>
      <c r="AM42" s="54"/>
      <c r="AN42" s="52"/>
      <c r="AO42" s="52"/>
      <c r="AP42" s="52"/>
      <c r="AQ42" s="52"/>
      <c r="AR42" s="52"/>
      <c r="AS42" s="52"/>
      <c r="AT42" s="52"/>
      <c r="AU42" s="52"/>
      <c r="AV42" s="52"/>
      <c r="AW42" s="52"/>
      <c r="AX42" s="53"/>
      <c r="AY42" s="30"/>
      <c r="AZ42" s="50"/>
      <c r="BA42" s="51"/>
      <c r="BB42" s="50"/>
      <c r="BC42" s="51"/>
      <c r="BD42" s="30"/>
      <c r="BE42" s="30"/>
      <c r="BF42" s="30"/>
      <c r="BG42" s="30"/>
      <c r="BH42" s="30"/>
      <c r="BI42" s="30"/>
      <c r="BJ42" s="30"/>
      <c r="BK42" s="30"/>
      <c r="BL42" s="30"/>
      <c r="BM42" s="30"/>
      <c r="BN42" s="30"/>
      <c r="BO42" s="30"/>
      <c r="BP42" s="30"/>
      <c r="BQ42" s="30"/>
      <c r="BR42" s="30"/>
    </row>
    <row r="43" ht="12.75" hidden="1" customHeight="1">
      <c r="B43" s="90" t="s">
        <v>50</v>
      </c>
      <c r="C43" s="91">
        <v>0.0</v>
      </c>
      <c r="D43" s="91">
        <v>0.0</v>
      </c>
      <c r="E43" s="91">
        <v>0.0</v>
      </c>
      <c r="F43" s="91">
        <v>0.0</v>
      </c>
      <c r="G43" s="91">
        <v>0.0</v>
      </c>
      <c r="H43" s="91">
        <v>0.0</v>
      </c>
      <c r="I43" s="91">
        <v>0.0</v>
      </c>
      <c r="J43" s="91">
        <v>0.0</v>
      </c>
      <c r="K43" s="91">
        <v>0.0</v>
      </c>
      <c r="L43" s="91">
        <v>0.0</v>
      </c>
      <c r="M43" s="91">
        <v>0.0</v>
      </c>
      <c r="N43" s="92">
        <v>0.0</v>
      </c>
      <c r="O43" s="91">
        <v>0.0</v>
      </c>
      <c r="P43" s="91">
        <v>0.0</v>
      </c>
      <c r="Q43" s="91">
        <v>0.0</v>
      </c>
      <c r="R43" s="91">
        <v>0.0</v>
      </c>
      <c r="S43" s="91">
        <v>0.0</v>
      </c>
      <c r="T43" s="91">
        <v>0.0</v>
      </c>
      <c r="U43" s="91">
        <v>0.0</v>
      </c>
      <c r="V43" s="91">
        <v>0.0</v>
      </c>
      <c r="W43" s="91">
        <v>0.0</v>
      </c>
      <c r="X43" s="91">
        <v>0.0</v>
      </c>
      <c r="Y43" s="91">
        <v>0.0</v>
      </c>
      <c r="Z43" s="92">
        <v>0.0</v>
      </c>
      <c r="AA43" s="91">
        <v>0.0</v>
      </c>
      <c r="AB43" s="91">
        <v>0.0</v>
      </c>
      <c r="AC43" s="91">
        <v>0.0</v>
      </c>
      <c r="AD43" s="91">
        <v>0.0</v>
      </c>
      <c r="AE43" s="91">
        <v>0.0</v>
      </c>
      <c r="AF43" s="91">
        <v>0.0</v>
      </c>
      <c r="AG43" s="91">
        <v>0.0</v>
      </c>
      <c r="AH43" s="91">
        <v>0.0</v>
      </c>
      <c r="AI43" s="91">
        <v>0.0</v>
      </c>
      <c r="AJ43" s="91">
        <v>0.0</v>
      </c>
      <c r="AK43" s="91">
        <v>0.0</v>
      </c>
      <c r="AL43" s="92">
        <v>0.0</v>
      </c>
      <c r="AM43" s="91">
        <v>0.0</v>
      </c>
      <c r="AN43" s="91">
        <v>0.0</v>
      </c>
      <c r="AO43" s="91">
        <v>0.0</v>
      </c>
      <c r="AP43" s="91">
        <v>0.0</v>
      </c>
      <c r="AQ43" s="91">
        <v>0.0</v>
      </c>
      <c r="AR43" s="91">
        <v>0.0</v>
      </c>
      <c r="AS43" s="91">
        <v>0.0</v>
      </c>
      <c r="AT43" s="91">
        <v>0.0</v>
      </c>
      <c r="AU43" s="91">
        <v>0.0</v>
      </c>
      <c r="AV43" s="91">
        <v>0.0</v>
      </c>
      <c r="AW43" s="91">
        <v>0.0</v>
      </c>
      <c r="AX43" s="92">
        <v>0.0</v>
      </c>
      <c r="AY43" s="30"/>
      <c r="AZ43" s="59">
        <f t="shared" ref="AZ43:AZ48" si="20">sum(C43:N43)</f>
        <v>0</v>
      </c>
      <c r="BA43" s="53">
        <f t="shared" ref="BA43:BA48" si="21">sum(O43:Z43)</f>
        <v>0</v>
      </c>
      <c r="BB43" s="59">
        <f t="shared" ref="BB43:BB48" si="22">sum(AA43:AL43)</f>
        <v>0</v>
      </c>
      <c r="BC43" s="53">
        <f t="shared" ref="BC43:BC48" si="23">sum(AM43:AX43)</f>
        <v>0</v>
      </c>
      <c r="BD43" s="30"/>
      <c r="BE43" s="30"/>
      <c r="BF43" s="30"/>
      <c r="BG43" s="30"/>
      <c r="BH43" s="30"/>
      <c r="BI43" s="30"/>
      <c r="BJ43" s="30"/>
      <c r="BK43" s="30"/>
      <c r="BL43" s="30"/>
      <c r="BM43" s="30"/>
      <c r="BN43" s="30"/>
      <c r="BO43" s="30"/>
      <c r="BP43" s="30"/>
      <c r="BQ43" s="30"/>
      <c r="BR43" s="30"/>
    </row>
    <row r="44" ht="12.75" hidden="1" customHeight="1">
      <c r="B44" s="90" t="s">
        <v>51</v>
      </c>
      <c r="C44" s="91">
        <v>0.0</v>
      </c>
      <c r="D44" s="91">
        <v>0.0</v>
      </c>
      <c r="E44" s="91">
        <v>0.0</v>
      </c>
      <c r="F44" s="91">
        <v>0.0</v>
      </c>
      <c r="G44" s="91">
        <v>0.0</v>
      </c>
      <c r="H44" s="91">
        <v>0.0</v>
      </c>
      <c r="I44" s="91">
        <v>0.0</v>
      </c>
      <c r="J44" s="91">
        <v>0.0</v>
      </c>
      <c r="K44" s="91">
        <v>0.0</v>
      </c>
      <c r="L44" s="91">
        <v>0.0</v>
      </c>
      <c r="M44" s="91">
        <v>0.0</v>
      </c>
      <c r="N44" s="92">
        <v>0.0</v>
      </c>
      <c r="O44" s="91">
        <v>0.0</v>
      </c>
      <c r="P44" s="91">
        <v>0.0</v>
      </c>
      <c r="Q44" s="91">
        <v>0.0</v>
      </c>
      <c r="R44" s="91">
        <v>0.0</v>
      </c>
      <c r="S44" s="91">
        <v>0.0</v>
      </c>
      <c r="T44" s="91">
        <v>0.0</v>
      </c>
      <c r="U44" s="91">
        <v>0.0</v>
      </c>
      <c r="V44" s="91">
        <v>0.0</v>
      </c>
      <c r="W44" s="91">
        <v>0.0</v>
      </c>
      <c r="X44" s="91">
        <v>0.0</v>
      </c>
      <c r="Y44" s="91">
        <v>0.0</v>
      </c>
      <c r="Z44" s="92">
        <v>0.0</v>
      </c>
      <c r="AA44" s="91">
        <v>0.0</v>
      </c>
      <c r="AB44" s="91">
        <v>0.0</v>
      </c>
      <c r="AC44" s="91">
        <v>0.0</v>
      </c>
      <c r="AD44" s="91">
        <v>0.0</v>
      </c>
      <c r="AE44" s="91">
        <v>0.0</v>
      </c>
      <c r="AF44" s="91">
        <v>0.0</v>
      </c>
      <c r="AG44" s="91">
        <v>0.0</v>
      </c>
      <c r="AH44" s="91">
        <v>0.0</v>
      </c>
      <c r="AI44" s="91">
        <v>0.0</v>
      </c>
      <c r="AJ44" s="91">
        <v>0.0</v>
      </c>
      <c r="AK44" s="91">
        <v>0.0</v>
      </c>
      <c r="AL44" s="92">
        <v>0.0</v>
      </c>
      <c r="AM44" s="91">
        <v>0.0</v>
      </c>
      <c r="AN44" s="91">
        <v>0.0</v>
      </c>
      <c r="AO44" s="91">
        <v>0.0</v>
      </c>
      <c r="AP44" s="91">
        <v>0.0</v>
      </c>
      <c r="AQ44" s="91">
        <v>0.0</v>
      </c>
      <c r="AR44" s="91">
        <v>0.0</v>
      </c>
      <c r="AS44" s="91">
        <v>0.0</v>
      </c>
      <c r="AT44" s="91">
        <v>0.0</v>
      </c>
      <c r="AU44" s="91">
        <v>0.0</v>
      </c>
      <c r="AV44" s="91">
        <v>0.0</v>
      </c>
      <c r="AW44" s="91">
        <v>0.0</v>
      </c>
      <c r="AX44" s="92">
        <v>0.0</v>
      </c>
      <c r="AY44" s="30"/>
      <c r="AZ44" s="59">
        <f t="shared" si="20"/>
        <v>0</v>
      </c>
      <c r="BA44" s="53">
        <f t="shared" si="21"/>
        <v>0</v>
      </c>
      <c r="BB44" s="59">
        <f t="shared" si="22"/>
        <v>0</v>
      </c>
      <c r="BC44" s="53">
        <f t="shared" si="23"/>
        <v>0</v>
      </c>
      <c r="BD44" s="30"/>
      <c r="BE44" s="30"/>
      <c r="BF44" s="30"/>
      <c r="BG44" s="30"/>
      <c r="BH44" s="30"/>
      <c r="BI44" s="30"/>
      <c r="BJ44" s="30"/>
      <c r="BK44" s="30"/>
      <c r="BL44" s="30"/>
      <c r="BM44" s="30"/>
      <c r="BN44" s="30"/>
      <c r="BO44" s="30"/>
      <c r="BP44" s="30"/>
      <c r="BQ44" s="30"/>
      <c r="BR44" s="30"/>
    </row>
    <row r="45" ht="12.75" hidden="1" customHeight="1">
      <c r="B45" s="90" t="s">
        <v>52</v>
      </c>
      <c r="C45" s="91">
        <v>0.0</v>
      </c>
      <c r="D45" s="91">
        <v>0.0</v>
      </c>
      <c r="E45" s="91">
        <v>0.0</v>
      </c>
      <c r="F45" s="91">
        <v>0.0</v>
      </c>
      <c r="G45" s="91">
        <v>0.0</v>
      </c>
      <c r="H45" s="91">
        <v>0.0</v>
      </c>
      <c r="I45" s="91">
        <v>0.0</v>
      </c>
      <c r="J45" s="91">
        <v>0.0</v>
      </c>
      <c r="K45" s="91">
        <v>0.0</v>
      </c>
      <c r="L45" s="91">
        <v>0.0</v>
      </c>
      <c r="M45" s="91">
        <v>0.0</v>
      </c>
      <c r="N45" s="92">
        <v>0.0</v>
      </c>
      <c r="O45" s="91">
        <v>0.0</v>
      </c>
      <c r="P45" s="91">
        <v>0.0</v>
      </c>
      <c r="Q45" s="91">
        <v>0.0</v>
      </c>
      <c r="R45" s="91">
        <v>0.0</v>
      </c>
      <c r="S45" s="91">
        <v>0.0</v>
      </c>
      <c r="T45" s="91">
        <v>0.0</v>
      </c>
      <c r="U45" s="91">
        <v>0.0</v>
      </c>
      <c r="V45" s="91">
        <v>0.0</v>
      </c>
      <c r="W45" s="91">
        <v>0.0</v>
      </c>
      <c r="X45" s="91">
        <v>0.0</v>
      </c>
      <c r="Y45" s="91">
        <v>0.0</v>
      </c>
      <c r="Z45" s="92">
        <v>0.0</v>
      </c>
      <c r="AA45" s="91">
        <v>0.0</v>
      </c>
      <c r="AB45" s="91">
        <v>0.0</v>
      </c>
      <c r="AC45" s="91">
        <v>0.0</v>
      </c>
      <c r="AD45" s="91">
        <v>0.0</v>
      </c>
      <c r="AE45" s="91">
        <v>0.0</v>
      </c>
      <c r="AF45" s="91">
        <v>0.0</v>
      </c>
      <c r="AG45" s="91">
        <v>0.0</v>
      </c>
      <c r="AH45" s="91">
        <v>0.0</v>
      </c>
      <c r="AI45" s="91">
        <v>0.0</v>
      </c>
      <c r="AJ45" s="91">
        <v>0.0</v>
      </c>
      <c r="AK45" s="91">
        <v>0.0</v>
      </c>
      <c r="AL45" s="92">
        <v>0.0</v>
      </c>
      <c r="AM45" s="91">
        <v>0.0</v>
      </c>
      <c r="AN45" s="91">
        <v>0.0</v>
      </c>
      <c r="AO45" s="91">
        <v>0.0</v>
      </c>
      <c r="AP45" s="91">
        <v>0.0</v>
      </c>
      <c r="AQ45" s="91">
        <v>0.0</v>
      </c>
      <c r="AR45" s="91">
        <v>0.0</v>
      </c>
      <c r="AS45" s="91">
        <v>0.0</v>
      </c>
      <c r="AT45" s="91">
        <v>0.0</v>
      </c>
      <c r="AU45" s="91">
        <v>0.0</v>
      </c>
      <c r="AV45" s="91">
        <v>0.0</v>
      </c>
      <c r="AW45" s="91">
        <v>0.0</v>
      </c>
      <c r="AX45" s="92">
        <v>0.0</v>
      </c>
      <c r="AY45" s="30"/>
      <c r="AZ45" s="59">
        <f t="shared" si="20"/>
        <v>0</v>
      </c>
      <c r="BA45" s="53">
        <f t="shared" si="21"/>
        <v>0</v>
      </c>
      <c r="BB45" s="59">
        <f t="shared" si="22"/>
        <v>0</v>
      </c>
      <c r="BC45" s="53">
        <f t="shared" si="23"/>
        <v>0</v>
      </c>
      <c r="BD45" s="30"/>
      <c r="BE45" s="30"/>
      <c r="BF45" s="30"/>
      <c r="BG45" s="30"/>
      <c r="BH45" s="30"/>
      <c r="BI45" s="30"/>
      <c r="BJ45" s="30"/>
      <c r="BK45" s="30"/>
      <c r="BL45" s="30"/>
      <c r="BM45" s="30"/>
      <c r="BN45" s="30"/>
      <c r="BO45" s="30"/>
      <c r="BP45" s="30"/>
      <c r="BQ45" s="30"/>
      <c r="BR45" s="30"/>
    </row>
    <row r="46" ht="12.75" hidden="1" customHeight="1">
      <c r="B46" s="90" t="s">
        <v>53</v>
      </c>
      <c r="C46" s="91">
        <v>0.0</v>
      </c>
      <c r="D46" s="91">
        <v>0.0</v>
      </c>
      <c r="E46" s="91">
        <v>0.0</v>
      </c>
      <c r="F46" s="91">
        <v>0.0</v>
      </c>
      <c r="G46" s="91">
        <v>0.0</v>
      </c>
      <c r="H46" s="91">
        <v>0.0</v>
      </c>
      <c r="I46" s="91">
        <v>0.0</v>
      </c>
      <c r="J46" s="91">
        <v>0.0</v>
      </c>
      <c r="K46" s="91">
        <v>0.0</v>
      </c>
      <c r="L46" s="91">
        <v>0.0</v>
      </c>
      <c r="M46" s="91">
        <v>0.0</v>
      </c>
      <c r="N46" s="92">
        <v>0.0</v>
      </c>
      <c r="O46" s="91">
        <v>0.0</v>
      </c>
      <c r="P46" s="91">
        <v>0.0</v>
      </c>
      <c r="Q46" s="91">
        <v>0.0</v>
      </c>
      <c r="R46" s="91">
        <v>0.0</v>
      </c>
      <c r="S46" s="91">
        <v>0.0</v>
      </c>
      <c r="T46" s="91">
        <v>0.0</v>
      </c>
      <c r="U46" s="91">
        <v>0.0</v>
      </c>
      <c r="V46" s="91">
        <v>0.0</v>
      </c>
      <c r="W46" s="91">
        <v>0.0</v>
      </c>
      <c r="X46" s="91">
        <v>0.0</v>
      </c>
      <c r="Y46" s="91">
        <v>0.0</v>
      </c>
      <c r="Z46" s="92">
        <v>0.0</v>
      </c>
      <c r="AA46" s="91">
        <v>0.0</v>
      </c>
      <c r="AB46" s="91">
        <v>0.0</v>
      </c>
      <c r="AC46" s="91">
        <v>0.0</v>
      </c>
      <c r="AD46" s="91">
        <v>0.0</v>
      </c>
      <c r="AE46" s="91">
        <v>0.0</v>
      </c>
      <c r="AF46" s="91">
        <v>0.0</v>
      </c>
      <c r="AG46" s="91">
        <v>0.0</v>
      </c>
      <c r="AH46" s="91">
        <v>0.0</v>
      </c>
      <c r="AI46" s="91">
        <v>0.0</v>
      </c>
      <c r="AJ46" s="91">
        <v>0.0</v>
      </c>
      <c r="AK46" s="91">
        <v>0.0</v>
      </c>
      <c r="AL46" s="92">
        <v>0.0</v>
      </c>
      <c r="AM46" s="91">
        <v>0.0</v>
      </c>
      <c r="AN46" s="91">
        <v>0.0</v>
      </c>
      <c r="AO46" s="91">
        <v>0.0</v>
      </c>
      <c r="AP46" s="91">
        <v>0.0</v>
      </c>
      <c r="AQ46" s="91">
        <v>0.0</v>
      </c>
      <c r="AR46" s="91">
        <v>0.0</v>
      </c>
      <c r="AS46" s="91">
        <v>0.0</v>
      </c>
      <c r="AT46" s="91">
        <v>0.0</v>
      </c>
      <c r="AU46" s="91">
        <v>0.0</v>
      </c>
      <c r="AV46" s="91">
        <v>0.0</v>
      </c>
      <c r="AW46" s="91">
        <v>0.0</v>
      </c>
      <c r="AX46" s="92">
        <v>0.0</v>
      </c>
      <c r="AY46" s="30"/>
      <c r="AZ46" s="59">
        <f t="shared" si="20"/>
        <v>0</v>
      </c>
      <c r="BA46" s="53">
        <f t="shared" si="21"/>
        <v>0</v>
      </c>
      <c r="BB46" s="59">
        <f t="shared" si="22"/>
        <v>0</v>
      </c>
      <c r="BC46" s="53">
        <f t="shared" si="23"/>
        <v>0</v>
      </c>
      <c r="BD46" s="30"/>
      <c r="BE46" s="30"/>
      <c r="BF46" s="30"/>
      <c r="BG46" s="30"/>
      <c r="BH46" s="30"/>
      <c r="BI46" s="30"/>
      <c r="BJ46" s="30"/>
      <c r="BK46" s="30"/>
      <c r="BL46" s="30"/>
      <c r="BM46" s="30"/>
      <c r="BN46" s="30"/>
      <c r="BO46" s="30"/>
      <c r="BP46" s="30"/>
      <c r="BQ46" s="30"/>
      <c r="BR46" s="30"/>
    </row>
    <row r="47" ht="12.75" hidden="1" customHeight="1">
      <c r="B47" s="93" t="s">
        <v>54</v>
      </c>
      <c r="C47" s="94">
        <v>0.0</v>
      </c>
      <c r="D47" s="94">
        <v>0.0</v>
      </c>
      <c r="E47" s="94">
        <v>0.0</v>
      </c>
      <c r="F47" s="94">
        <v>0.0</v>
      </c>
      <c r="G47" s="94">
        <v>0.0</v>
      </c>
      <c r="H47" s="94">
        <v>0.0</v>
      </c>
      <c r="I47" s="94">
        <v>0.0</v>
      </c>
      <c r="J47" s="94">
        <v>0.0</v>
      </c>
      <c r="K47" s="94">
        <v>0.0</v>
      </c>
      <c r="L47" s="94">
        <v>0.0</v>
      </c>
      <c r="M47" s="94">
        <v>0.0</v>
      </c>
      <c r="N47" s="95">
        <v>0.0</v>
      </c>
      <c r="O47" s="94">
        <v>0.0</v>
      </c>
      <c r="P47" s="94">
        <v>0.0</v>
      </c>
      <c r="Q47" s="94">
        <v>0.0</v>
      </c>
      <c r="R47" s="94">
        <v>0.0</v>
      </c>
      <c r="S47" s="94">
        <v>0.0</v>
      </c>
      <c r="T47" s="94">
        <v>0.0</v>
      </c>
      <c r="U47" s="94">
        <v>0.0</v>
      </c>
      <c r="V47" s="94">
        <v>0.0</v>
      </c>
      <c r="W47" s="94">
        <v>0.0</v>
      </c>
      <c r="X47" s="94">
        <v>0.0</v>
      </c>
      <c r="Y47" s="94">
        <v>0.0</v>
      </c>
      <c r="Z47" s="95">
        <v>0.0</v>
      </c>
      <c r="AA47" s="94">
        <v>0.0</v>
      </c>
      <c r="AB47" s="94">
        <v>0.0</v>
      </c>
      <c r="AC47" s="94">
        <v>0.0</v>
      </c>
      <c r="AD47" s="94">
        <v>0.0</v>
      </c>
      <c r="AE47" s="94">
        <v>0.0</v>
      </c>
      <c r="AF47" s="94">
        <v>0.0</v>
      </c>
      <c r="AG47" s="94">
        <v>0.0</v>
      </c>
      <c r="AH47" s="94">
        <v>0.0</v>
      </c>
      <c r="AI47" s="94">
        <v>0.0</v>
      </c>
      <c r="AJ47" s="94">
        <v>0.0</v>
      </c>
      <c r="AK47" s="94">
        <v>0.0</v>
      </c>
      <c r="AL47" s="95">
        <v>0.0</v>
      </c>
      <c r="AM47" s="94">
        <v>0.0</v>
      </c>
      <c r="AN47" s="94">
        <v>0.0</v>
      </c>
      <c r="AO47" s="94">
        <v>0.0</v>
      </c>
      <c r="AP47" s="94">
        <v>0.0</v>
      </c>
      <c r="AQ47" s="94">
        <v>0.0</v>
      </c>
      <c r="AR47" s="94">
        <v>0.0</v>
      </c>
      <c r="AS47" s="94">
        <v>0.0</v>
      </c>
      <c r="AT47" s="94">
        <v>0.0</v>
      </c>
      <c r="AU47" s="94">
        <v>0.0</v>
      </c>
      <c r="AV47" s="94">
        <v>0.0</v>
      </c>
      <c r="AW47" s="94">
        <v>0.0</v>
      </c>
      <c r="AX47" s="95">
        <v>0.0</v>
      </c>
      <c r="AY47" s="30"/>
      <c r="AZ47" s="59">
        <f t="shared" si="20"/>
        <v>0</v>
      </c>
      <c r="BA47" s="53">
        <f t="shared" si="21"/>
        <v>0</v>
      </c>
      <c r="BB47" s="59">
        <f t="shared" si="22"/>
        <v>0</v>
      </c>
      <c r="BC47" s="53">
        <f t="shared" si="23"/>
        <v>0</v>
      </c>
      <c r="BD47" s="30"/>
      <c r="BE47" s="30"/>
      <c r="BF47" s="30"/>
      <c r="BG47" s="30"/>
      <c r="BH47" s="30"/>
      <c r="BI47" s="30"/>
      <c r="BJ47" s="30"/>
      <c r="BK47" s="30"/>
      <c r="BL47" s="30"/>
      <c r="BM47" s="30"/>
      <c r="BN47" s="30"/>
      <c r="BO47" s="30"/>
      <c r="BP47" s="30"/>
      <c r="BQ47" s="30"/>
      <c r="BR47" s="30"/>
    </row>
    <row r="48" ht="12.75" hidden="1" customHeight="1">
      <c r="B48" s="96" t="s">
        <v>55</v>
      </c>
      <c r="C48" s="97">
        <f t="shared" ref="C48:AX48" si="24">sum(C43:C47)</f>
        <v>0</v>
      </c>
      <c r="D48" s="97">
        <f t="shared" si="24"/>
        <v>0</v>
      </c>
      <c r="E48" s="97">
        <f t="shared" si="24"/>
        <v>0</v>
      </c>
      <c r="F48" s="97">
        <f t="shared" si="24"/>
        <v>0</v>
      </c>
      <c r="G48" s="97">
        <f t="shared" si="24"/>
        <v>0</v>
      </c>
      <c r="H48" s="97">
        <f t="shared" si="24"/>
        <v>0</v>
      </c>
      <c r="I48" s="97">
        <f t="shared" si="24"/>
        <v>0</v>
      </c>
      <c r="J48" s="97">
        <f t="shared" si="24"/>
        <v>0</v>
      </c>
      <c r="K48" s="97">
        <f t="shared" si="24"/>
        <v>0</v>
      </c>
      <c r="L48" s="97">
        <f t="shared" si="24"/>
        <v>0</v>
      </c>
      <c r="M48" s="97">
        <f t="shared" si="24"/>
        <v>0</v>
      </c>
      <c r="N48" s="98">
        <f t="shared" si="24"/>
        <v>0</v>
      </c>
      <c r="O48" s="97">
        <f t="shared" si="24"/>
        <v>0</v>
      </c>
      <c r="P48" s="97">
        <f t="shared" si="24"/>
        <v>0</v>
      </c>
      <c r="Q48" s="97">
        <f t="shared" si="24"/>
        <v>0</v>
      </c>
      <c r="R48" s="97">
        <f t="shared" si="24"/>
        <v>0</v>
      </c>
      <c r="S48" s="97">
        <f t="shared" si="24"/>
        <v>0</v>
      </c>
      <c r="T48" s="97">
        <f t="shared" si="24"/>
        <v>0</v>
      </c>
      <c r="U48" s="97">
        <f t="shared" si="24"/>
        <v>0</v>
      </c>
      <c r="V48" s="97">
        <f t="shared" si="24"/>
        <v>0</v>
      </c>
      <c r="W48" s="97">
        <f t="shared" si="24"/>
        <v>0</v>
      </c>
      <c r="X48" s="97">
        <f t="shared" si="24"/>
        <v>0</v>
      </c>
      <c r="Y48" s="97">
        <f t="shared" si="24"/>
        <v>0</v>
      </c>
      <c r="Z48" s="98">
        <f t="shared" si="24"/>
        <v>0</v>
      </c>
      <c r="AA48" s="97">
        <f t="shared" si="24"/>
        <v>0</v>
      </c>
      <c r="AB48" s="97">
        <f t="shared" si="24"/>
        <v>0</v>
      </c>
      <c r="AC48" s="97">
        <f t="shared" si="24"/>
        <v>0</v>
      </c>
      <c r="AD48" s="97">
        <f t="shared" si="24"/>
        <v>0</v>
      </c>
      <c r="AE48" s="97">
        <f t="shared" si="24"/>
        <v>0</v>
      </c>
      <c r="AF48" s="97">
        <f t="shared" si="24"/>
        <v>0</v>
      </c>
      <c r="AG48" s="97">
        <f t="shared" si="24"/>
        <v>0</v>
      </c>
      <c r="AH48" s="97">
        <f t="shared" si="24"/>
        <v>0</v>
      </c>
      <c r="AI48" s="97">
        <f t="shared" si="24"/>
        <v>0</v>
      </c>
      <c r="AJ48" s="97">
        <f t="shared" si="24"/>
        <v>0</v>
      </c>
      <c r="AK48" s="97">
        <f t="shared" si="24"/>
        <v>0</v>
      </c>
      <c r="AL48" s="98">
        <f t="shared" si="24"/>
        <v>0</v>
      </c>
      <c r="AM48" s="97">
        <f t="shared" si="24"/>
        <v>0</v>
      </c>
      <c r="AN48" s="97">
        <f t="shared" si="24"/>
        <v>0</v>
      </c>
      <c r="AO48" s="97">
        <f t="shared" si="24"/>
        <v>0</v>
      </c>
      <c r="AP48" s="97">
        <f t="shared" si="24"/>
        <v>0</v>
      </c>
      <c r="AQ48" s="97">
        <f t="shared" si="24"/>
        <v>0</v>
      </c>
      <c r="AR48" s="97">
        <f t="shared" si="24"/>
        <v>0</v>
      </c>
      <c r="AS48" s="97">
        <f t="shared" si="24"/>
        <v>0</v>
      </c>
      <c r="AT48" s="97">
        <f t="shared" si="24"/>
        <v>0</v>
      </c>
      <c r="AU48" s="97">
        <f t="shared" si="24"/>
        <v>0</v>
      </c>
      <c r="AV48" s="97">
        <f t="shared" si="24"/>
        <v>0</v>
      </c>
      <c r="AW48" s="97">
        <f t="shared" si="24"/>
        <v>0</v>
      </c>
      <c r="AX48" s="98">
        <f t="shared" si="24"/>
        <v>0</v>
      </c>
      <c r="AY48" s="30"/>
      <c r="AZ48" s="99">
        <f t="shared" si="20"/>
        <v>0</v>
      </c>
      <c r="BA48" s="98">
        <f t="shared" si="21"/>
        <v>0</v>
      </c>
      <c r="BB48" s="99">
        <f t="shared" si="22"/>
        <v>0</v>
      </c>
      <c r="BC48" s="98">
        <f t="shared" si="23"/>
        <v>0</v>
      </c>
      <c r="BD48" s="30"/>
      <c r="BE48" s="30"/>
      <c r="BF48" s="30"/>
      <c r="BG48" s="30"/>
      <c r="BH48" s="30"/>
      <c r="BI48" s="30"/>
      <c r="BJ48" s="30"/>
      <c r="BK48" s="30"/>
      <c r="BL48" s="30"/>
      <c r="BM48" s="30"/>
      <c r="BN48" s="30"/>
      <c r="BO48" s="30"/>
      <c r="BP48" s="30"/>
      <c r="BQ48" s="30"/>
      <c r="BR48" s="30"/>
    </row>
    <row r="49" ht="12.75" hidden="1" customHeight="1">
      <c r="A49" s="30"/>
      <c r="B49" s="100"/>
      <c r="C49" s="90"/>
      <c r="D49" s="90"/>
      <c r="E49" s="90"/>
      <c r="F49" s="90"/>
      <c r="G49" s="90"/>
      <c r="H49" s="90"/>
      <c r="I49" s="90"/>
      <c r="J49" s="90"/>
      <c r="K49" s="90"/>
      <c r="L49" s="90"/>
      <c r="M49" s="90"/>
      <c r="N49" s="101"/>
      <c r="O49" s="90"/>
      <c r="P49" s="90"/>
      <c r="Q49" s="90"/>
      <c r="R49" s="90"/>
      <c r="S49" s="90"/>
      <c r="T49" s="90"/>
      <c r="U49" s="90"/>
      <c r="V49" s="90"/>
      <c r="W49" s="90"/>
      <c r="X49" s="90"/>
      <c r="Y49" s="90"/>
      <c r="Z49" s="101"/>
      <c r="AA49" s="90"/>
      <c r="AB49" s="90"/>
      <c r="AC49" s="90"/>
      <c r="AD49" s="90"/>
      <c r="AE49" s="90"/>
      <c r="AF49" s="90"/>
      <c r="AG49" s="90"/>
      <c r="AH49" s="90"/>
      <c r="AI49" s="90"/>
      <c r="AJ49" s="90"/>
      <c r="AK49" s="90"/>
      <c r="AL49" s="101"/>
      <c r="AM49" s="90"/>
      <c r="AN49" s="90"/>
      <c r="AO49" s="90"/>
      <c r="AP49" s="90"/>
      <c r="AQ49" s="90"/>
      <c r="AR49" s="90"/>
      <c r="AS49" s="90"/>
      <c r="AT49" s="90"/>
      <c r="AU49" s="90"/>
      <c r="AV49" s="90"/>
      <c r="AW49" s="90"/>
      <c r="AX49" s="101"/>
      <c r="AY49" s="30"/>
      <c r="AZ49" s="50"/>
      <c r="BA49" s="51"/>
      <c r="BB49" s="50"/>
      <c r="BC49" s="51"/>
      <c r="BD49" s="30"/>
      <c r="BE49" s="30"/>
      <c r="BF49" s="30"/>
      <c r="BG49" s="30"/>
      <c r="BH49" s="30"/>
      <c r="BI49" s="30"/>
      <c r="BJ49" s="30"/>
      <c r="BK49" s="30"/>
      <c r="BL49" s="30"/>
      <c r="BM49" s="30"/>
      <c r="BN49" s="30"/>
      <c r="BO49" s="30"/>
      <c r="BP49" s="30"/>
      <c r="BQ49" s="30"/>
      <c r="BR49" s="30"/>
    </row>
    <row r="50" ht="12.75" hidden="1" customHeight="1">
      <c r="A50" s="30"/>
      <c r="B50" s="96" t="s">
        <v>56</v>
      </c>
      <c r="C50" s="97">
        <f t="shared" ref="C50:AX50" si="25">C40-C48</f>
        <v>0</v>
      </c>
      <c r="D50" s="97">
        <f t="shared" si="25"/>
        <v>0</v>
      </c>
      <c r="E50" s="97">
        <f t="shared" si="25"/>
        <v>0</v>
      </c>
      <c r="F50" s="97">
        <f t="shared" si="25"/>
        <v>0</v>
      </c>
      <c r="G50" s="97">
        <f t="shared" si="25"/>
        <v>0</v>
      </c>
      <c r="H50" s="97">
        <f t="shared" si="25"/>
        <v>0</v>
      </c>
      <c r="I50" s="97">
        <f t="shared" si="25"/>
        <v>0</v>
      </c>
      <c r="J50" s="97">
        <f t="shared" si="25"/>
        <v>0</v>
      </c>
      <c r="K50" s="97">
        <f t="shared" si="25"/>
        <v>0</v>
      </c>
      <c r="L50" s="97">
        <f t="shared" si="25"/>
        <v>0</v>
      </c>
      <c r="M50" s="97">
        <f t="shared" si="25"/>
        <v>0</v>
      </c>
      <c r="N50" s="98">
        <f t="shared" si="25"/>
        <v>0</v>
      </c>
      <c r="O50" s="97">
        <f t="shared" si="25"/>
        <v>0</v>
      </c>
      <c r="P50" s="97">
        <f t="shared" si="25"/>
        <v>0</v>
      </c>
      <c r="Q50" s="97">
        <f t="shared" si="25"/>
        <v>0</v>
      </c>
      <c r="R50" s="97">
        <f t="shared" si="25"/>
        <v>0</v>
      </c>
      <c r="S50" s="97">
        <f t="shared" si="25"/>
        <v>0</v>
      </c>
      <c r="T50" s="97">
        <f t="shared" si="25"/>
        <v>0</v>
      </c>
      <c r="U50" s="97">
        <f t="shared" si="25"/>
        <v>0</v>
      </c>
      <c r="V50" s="97">
        <f t="shared" si="25"/>
        <v>0</v>
      </c>
      <c r="W50" s="97">
        <f t="shared" si="25"/>
        <v>1919.99875</v>
      </c>
      <c r="X50" s="97">
        <f t="shared" si="25"/>
        <v>2183.72835</v>
      </c>
      <c r="Y50" s="97">
        <f t="shared" si="25"/>
        <v>8382.62565</v>
      </c>
      <c r="Z50" s="98">
        <f t="shared" si="25"/>
        <v>4476.7551</v>
      </c>
      <c r="AA50" s="97">
        <f t="shared" si="25"/>
        <v>50364.6022</v>
      </c>
      <c r="AB50" s="97">
        <f t="shared" si="25"/>
        <v>124654.7383</v>
      </c>
      <c r="AC50" s="97">
        <f t="shared" si="25"/>
        <v>104568.6402</v>
      </c>
      <c r="AD50" s="97">
        <f t="shared" si="25"/>
        <v>83962.84775</v>
      </c>
      <c r="AE50" s="97">
        <f t="shared" si="25"/>
        <v>71773.58145</v>
      </c>
      <c r="AF50" s="97">
        <f t="shared" si="25"/>
        <v>55468.40985</v>
      </c>
      <c r="AG50" s="97">
        <f t="shared" si="25"/>
        <v>66648.6761</v>
      </c>
      <c r="AH50" s="97">
        <f t="shared" si="25"/>
        <v>61606.1676</v>
      </c>
      <c r="AI50" s="97">
        <f t="shared" si="25"/>
        <v>50978.03785</v>
      </c>
      <c r="AJ50" s="97">
        <f t="shared" si="25"/>
        <v>59538.73295</v>
      </c>
      <c r="AK50" s="97">
        <f t="shared" si="25"/>
        <v>92209.593</v>
      </c>
      <c r="AL50" s="98">
        <f t="shared" si="25"/>
        <v>101969.9934</v>
      </c>
      <c r="AM50" s="97">
        <f t="shared" si="25"/>
        <v>82810.81375</v>
      </c>
      <c r="AN50" s="97">
        <f t="shared" si="25"/>
        <v>62502.7793</v>
      </c>
      <c r="AO50" s="97">
        <f t="shared" si="25"/>
        <v>89496.02475</v>
      </c>
      <c r="AP50" s="97">
        <f t="shared" si="25"/>
        <v>117428.4786</v>
      </c>
      <c r="AQ50" s="97">
        <f t="shared" si="25"/>
        <v>113720.1775</v>
      </c>
      <c r="AR50" s="97">
        <f t="shared" si="25"/>
        <v>87978.5327</v>
      </c>
      <c r="AS50" s="97">
        <f t="shared" si="25"/>
        <v>72131.36955</v>
      </c>
      <c r="AT50" s="97">
        <f t="shared" si="25"/>
        <v>28015.0799</v>
      </c>
      <c r="AU50" s="97">
        <f t="shared" si="25"/>
        <v>16352.72</v>
      </c>
      <c r="AV50" s="97">
        <f t="shared" si="25"/>
        <v>0</v>
      </c>
      <c r="AW50" s="97">
        <f t="shared" si="25"/>
        <v>0</v>
      </c>
      <c r="AX50" s="98">
        <f t="shared" si="25"/>
        <v>0</v>
      </c>
      <c r="AY50" s="30"/>
      <c r="AZ50" s="99">
        <f>sum(C50:N50)</f>
        <v>0</v>
      </c>
      <c r="BA50" s="98">
        <f>sum(O50:Z50)</f>
        <v>16963.10785</v>
      </c>
      <c r="BB50" s="99">
        <f>sum(AA50:AL50)</f>
        <v>923744.0206</v>
      </c>
      <c r="BC50" s="98">
        <f>sum(AM50:AX50)</f>
        <v>670435.9761</v>
      </c>
      <c r="BD50" s="30"/>
      <c r="BE50" s="30"/>
      <c r="BF50" s="30"/>
      <c r="BG50" s="30"/>
      <c r="BH50" s="30"/>
      <c r="BI50" s="30"/>
      <c r="BJ50" s="30"/>
      <c r="BK50" s="30"/>
      <c r="BL50" s="30"/>
      <c r="BM50" s="30"/>
      <c r="BN50" s="30"/>
      <c r="BO50" s="30"/>
      <c r="BP50" s="30"/>
      <c r="BQ50" s="30"/>
      <c r="BR50" s="30"/>
    </row>
    <row r="51" ht="12.75" customHeight="1">
      <c r="A51" s="30"/>
      <c r="B51" s="30"/>
      <c r="C51" s="52"/>
      <c r="D51" s="52"/>
      <c r="E51" s="52"/>
      <c r="F51" s="52"/>
      <c r="G51" s="52"/>
      <c r="H51" s="52"/>
      <c r="I51" s="52"/>
      <c r="J51" s="52"/>
      <c r="K51" s="52"/>
      <c r="L51" s="52"/>
      <c r="M51" s="52"/>
      <c r="N51" s="53"/>
      <c r="O51" s="52"/>
      <c r="P51" s="52"/>
      <c r="Q51" s="52"/>
      <c r="R51" s="52"/>
      <c r="S51" s="52"/>
      <c r="T51" s="52"/>
      <c r="U51" s="52"/>
      <c r="V51" s="52"/>
      <c r="W51" s="52"/>
      <c r="X51" s="52"/>
      <c r="Y51" s="52"/>
      <c r="Z51" s="53"/>
      <c r="AA51" s="52"/>
      <c r="AB51" s="52"/>
      <c r="AC51" s="52"/>
      <c r="AD51" s="52"/>
      <c r="AE51" s="52"/>
      <c r="AF51" s="52"/>
      <c r="AG51" s="52"/>
      <c r="AH51" s="52"/>
      <c r="AI51" s="52"/>
      <c r="AJ51" s="52"/>
      <c r="AK51" s="52"/>
      <c r="AL51" s="53"/>
      <c r="AM51" s="52"/>
      <c r="AN51" s="52"/>
      <c r="AO51" s="52"/>
      <c r="AP51" s="52"/>
      <c r="AQ51" s="52"/>
      <c r="AR51" s="52"/>
      <c r="AS51" s="52"/>
      <c r="AT51" s="52"/>
      <c r="AU51" s="52"/>
      <c r="AV51" s="52"/>
      <c r="AW51" s="52"/>
      <c r="AX51" s="53"/>
      <c r="AY51" s="30"/>
      <c r="AZ51" s="50"/>
      <c r="BA51" s="51"/>
      <c r="BB51" s="50"/>
      <c r="BC51" s="51"/>
      <c r="BD51" s="30"/>
      <c r="BE51" s="30"/>
      <c r="BF51" s="30"/>
      <c r="BG51" s="30"/>
      <c r="BH51" s="30"/>
      <c r="BI51" s="30"/>
      <c r="BJ51" s="30"/>
      <c r="BK51" s="30"/>
      <c r="BL51" s="30"/>
      <c r="BM51" s="30"/>
      <c r="BN51" s="30"/>
      <c r="BO51" s="30"/>
      <c r="BP51" s="30"/>
      <c r="BQ51" s="30"/>
      <c r="BR51" s="30"/>
    </row>
    <row r="52" ht="12.75" customHeight="1">
      <c r="A52" s="102"/>
      <c r="B52" s="103" t="s">
        <v>57</v>
      </c>
      <c r="C52" s="104">
        <f t="shared" ref="C52:AX52" si="26">C14-C50</f>
        <v>0</v>
      </c>
      <c r="D52" s="104">
        <f t="shared" si="26"/>
        <v>0</v>
      </c>
      <c r="E52" s="104">
        <f t="shared" si="26"/>
        <v>0</v>
      </c>
      <c r="F52" s="104">
        <f t="shared" si="26"/>
        <v>0</v>
      </c>
      <c r="G52" s="104">
        <f t="shared" si="26"/>
        <v>0</v>
      </c>
      <c r="H52" s="104">
        <f t="shared" si="26"/>
        <v>0</v>
      </c>
      <c r="I52" s="104">
        <f t="shared" si="26"/>
        <v>0</v>
      </c>
      <c r="J52" s="104">
        <f t="shared" si="26"/>
        <v>0</v>
      </c>
      <c r="K52" s="104">
        <f t="shared" si="26"/>
        <v>0</v>
      </c>
      <c r="L52" s="104">
        <f t="shared" si="26"/>
        <v>0</v>
      </c>
      <c r="M52" s="104">
        <f t="shared" si="26"/>
        <v>0</v>
      </c>
      <c r="N52" s="105">
        <f t="shared" si="26"/>
        <v>0</v>
      </c>
      <c r="O52" s="106">
        <f t="shared" si="26"/>
        <v>0</v>
      </c>
      <c r="P52" s="104">
        <f t="shared" si="26"/>
        <v>0</v>
      </c>
      <c r="Q52" s="104">
        <f t="shared" si="26"/>
        <v>0</v>
      </c>
      <c r="R52" s="104">
        <f t="shared" si="26"/>
        <v>0</v>
      </c>
      <c r="S52" s="104">
        <f t="shared" si="26"/>
        <v>0</v>
      </c>
      <c r="T52" s="104">
        <f t="shared" si="26"/>
        <v>0</v>
      </c>
      <c r="U52" s="104">
        <f t="shared" si="26"/>
        <v>0</v>
      </c>
      <c r="V52" s="104">
        <f t="shared" si="26"/>
        <v>0</v>
      </c>
      <c r="W52" s="104">
        <f t="shared" si="26"/>
        <v>-192.74875</v>
      </c>
      <c r="X52" s="104">
        <f t="shared" si="26"/>
        <v>502.24165</v>
      </c>
      <c r="Y52" s="104">
        <f t="shared" si="26"/>
        <v>5374.20435</v>
      </c>
      <c r="Z52" s="105">
        <f t="shared" si="26"/>
        <v>1446.0649</v>
      </c>
      <c r="AA52" s="104">
        <f t="shared" si="26"/>
        <v>-224.5622</v>
      </c>
      <c r="AB52" s="104">
        <f t="shared" si="26"/>
        <v>34228.3217</v>
      </c>
      <c r="AC52" s="104">
        <f t="shared" si="26"/>
        <v>20192.08985</v>
      </c>
      <c r="AD52" s="104">
        <f t="shared" si="26"/>
        <v>23016.20225</v>
      </c>
      <c r="AE52" s="104">
        <f t="shared" si="26"/>
        <v>12478.80855</v>
      </c>
      <c r="AF52" s="104">
        <f t="shared" si="26"/>
        <v>14920.86015</v>
      </c>
      <c r="AG52" s="104">
        <f t="shared" si="26"/>
        <v>17836.3439</v>
      </c>
      <c r="AH52" s="104">
        <f t="shared" si="26"/>
        <v>14344.1524</v>
      </c>
      <c r="AI52" s="104">
        <f t="shared" si="26"/>
        <v>16440.83215</v>
      </c>
      <c r="AJ52" s="104">
        <f t="shared" si="26"/>
        <v>21990.95705</v>
      </c>
      <c r="AK52" s="104">
        <f t="shared" si="26"/>
        <v>35243.007</v>
      </c>
      <c r="AL52" s="105">
        <f t="shared" si="26"/>
        <v>38398.97665</v>
      </c>
      <c r="AM52" s="106">
        <f t="shared" si="26"/>
        <v>16929.43625</v>
      </c>
      <c r="AN52" s="104">
        <f t="shared" si="26"/>
        <v>12002.4807</v>
      </c>
      <c r="AO52" s="104">
        <f t="shared" si="26"/>
        <v>28944.42525</v>
      </c>
      <c r="AP52" s="104">
        <f t="shared" si="26"/>
        <v>31962.0414</v>
      </c>
      <c r="AQ52" s="104">
        <f t="shared" si="26"/>
        <v>11074.3225</v>
      </c>
      <c r="AR52" s="104">
        <f t="shared" si="26"/>
        <v>11832.6073</v>
      </c>
      <c r="AS52" s="104">
        <f t="shared" si="26"/>
        <v>8174.44045</v>
      </c>
      <c r="AT52" s="104">
        <f t="shared" si="26"/>
        <v>6353.1001</v>
      </c>
      <c r="AU52" s="104">
        <f t="shared" si="26"/>
        <v>3751.28</v>
      </c>
      <c r="AV52" s="104">
        <f t="shared" si="26"/>
        <v>0</v>
      </c>
      <c r="AW52" s="104">
        <f t="shared" si="26"/>
        <v>0</v>
      </c>
      <c r="AX52" s="105">
        <f t="shared" si="26"/>
        <v>0</v>
      </c>
      <c r="AY52" s="102"/>
      <c r="AZ52" s="107">
        <f>sum(C52:N52)</f>
        <v>0</v>
      </c>
      <c r="BA52" s="108">
        <f>sum(O52:Z52)</f>
        <v>7129.76215</v>
      </c>
      <c r="BB52" s="107">
        <f>sum(AA52:AL52)</f>
        <v>248865.9895</v>
      </c>
      <c r="BC52" s="108">
        <f>sum(AM52:AX52)</f>
        <v>131024.134</v>
      </c>
      <c r="BD52" s="102"/>
      <c r="BE52" s="102"/>
      <c r="BF52" s="102"/>
      <c r="BG52" s="102"/>
      <c r="BH52" s="102"/>
      <c r="BI52" s="102"/>
      <c r="BJ52" s="102"/>
      <c r="BK52" s="102"/>
      <c r="BL52" s="102"/>
      <c r="BM52" s="102"/>
      <c r="BN52" s="102"/>
      <c r="BO52" s="102"/>
      <c r="BP52" s="102"/>
      <c r="BQ52" s="102"/>
      <c r="BR52" s="102"/>
    </row>
    <row r="53" ht="12.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row>
    <row r="54" ht="12.75" customHeight="1">
      <c r="A54" s="30"/>
      <c r="B54" s="109" t="s">
        <v>58</v>
      </c>
      <c r="C54" s="110"/>
      <c r="D54" s="110"/>
      <c r="E54" s="111"/>
      <c r="F54" s="111"/>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3"/>
      <c r="AZ54" s="112"/>
      <c r="BA54" s="112"/>
      <c r="BB54" s="112"/>
      <c r="BC54" s="112"/>
      <c r="BD54" s="113"/>
      <c r="BE54" s="113"/>
      <c r="BF54" s="113"/>
      <c r="BG54" s="113"/>
      <c r="BH54" s="113"/>
      <c r="BI54" s="113"/>
      <c r="BJ54" s="30"/>
      <c r="BK54" s="30"/>
      <c r="BL54" s="30"/>
      <c r="BM54" s="30"/>
      <c r="BN54" s="30"/>
      <c r="BO54" s="30"/>
      <c r="BP54" s="30"/>
      <c r="BQ54" s="30"/>
      <c r="BR54" s="30"/>
    </row>
    <row r="55" ht="12.75" customHeight="1">
      <c r="A55" s="30"/>
      <c r="B55" s="114" t="s">
        <v>59</v>
      </c>
      <c r="C55" s="115">
        <v>0.0</v>
      </c>
      <c r="D55" s="115">
        <v>0.0</v>
      </c>
      <c r="E55" s="115">
        <v>0.0</v>
      </c>
      <c r="F55" s="115">
        <v>0.0</v>
      </c>
      <c r="G55" s="115">
        <v>0.0</v>
      </c>
      <c r="H55" s="115">
        <v>0.0</v>
      </c>
      <c r="I55" s="115">
        <v>0.0</v>
      </c>
      <c r="J55" s="115">
        <v>0.0</v>
      </c>
      <c r="K55" s="115">
        <v>0.0</v>
      </c>
      <c r="L55" s="115">
        <v>0.0</v>
      </c>
      <c r="M55" s="115">
        <v>0.0</v>
      </c>
      <c r="N55" s="115">
        <v>0.0</v>
      </c>
      <c r="O55" s="115">
        <v>0.0</v>
      </c>
      <c r="P55" s="115">
        <v>0.0</v>
      </c>
      <c r="Q55" s="115">
        <v>0.0</v>
      </c>
      <c r="R55" s="115">
        <v>0.0</v>
      </c>
      <c r="S55" s="115">
        <v>0.0</v>
      </c>
      <c r="T55" s="115">
        <v>0.0</v>
      </c>
      <c r="U55" s="115">
        <v>0.0</v>
      </c>
      <c r="V55" s="116">
        <v>1907.0</v>
      </c>
      <c r="W55" s="116">
        <v>2634.0</v>
      </c>
      <c r="X55" s="116">
        <v>2414.0</v>
      </c>
      <c r="Y55" s="116">
        <v>7001.0</v>
      </c>
      <c r="Z55" s="117">
        <v>6352.0</v>
      </c>
      <c r="AA55" s="116">
        <v>27222.0</v>
      </c>
      <c r="AB55" s="116">
        <v>63979.0</v>
      </c>
      <c r="AC55" s="116">
        <v>61141.0</v>
      </c>
      <c r="AD55" s="116">
        <v>58083.0</v>
      </c>
      <c r="AE55" s="116">
        <v>45896.0</v>
      </c>
      <c r="AF55" s="116">
        <v>44236.0</v>
      </c>
      <c r="AG55" s="116">
        <v>39556.0</v>
      </c>
      <c r="AH55" s="116">
        <v>36238.0</v>
      </c>
      <c r="AI55" s="116">
        <v>30071.0</v>
      </c>
      <c r="AJ55" s="116">
        <v>26112.0</v>
      </c>
      <c r="AK55" s="116">
        <v>44791.0</v>
      </c>
      <c r="AL55" s="117">
        <v>45225.0</v>
      </c>
      <c r="AM55" s="116">
        <v>41647.0</v>
      </c>
      <c r="AN55" s="116">
        <v>33414.0</v>
      </c>
      <c r="AO55" s="116">
        <v>41820.0</v>
      </c>
      <c r="AP55" s="116">
        <v>55443.0</v>
      </c>
      <c r="AQ55" s="116">
        <v>40657.0</v>
      </c>
      <c r="AR55" s="116">
        <v>31108.0</v>
      </c>
      <c r="AS55" s="115">
        <v>0.0</v>
      </c>
      <c r="AT55" s="115">
        <v>0.0</v>
      </c>
      <c r="AU55" s="116">
        <v>16555.0</v>
      </c>
      <c r="AV55" s="116">
        <v>0.0</v>
      </c>
      <c r="AW55" s="115">
        <v>0.0</v>
      </c>
      <c r="AX55" s="118">
        <v>0.0</v>
      </c>
      <c r="AY55" s="119"/>
      <c r="AZ55" s="120">
        <f t="shared" ref="AZ55:AZ56" si="27">sum(C55:N55)</f>
        <v>0</v>
      </c>
      <c r="BA55" s="120">
        <f t="shared" ref="BA55:BA56" si="28">sum(O55:Z55)</f>
        <v>20308</v>
      </c>
      <c r="BB55" s="120">
        <f t="shared" ref="BB55:BB56" si="29">sum(AA55:AL55)</f>
        <v>522550</v>
      </c>
      <c r="BC55" s="120">
        <f t="shared" ref="BC55:BC56" si="30">sum(AM55:AX55)</f>
        <v>260644</v>
      </c>
      <c r="BD55" s="113"/>
      <c r="BE55" s="113"/>
      <c r="BF55" s="113"/>
      <c r="BG55" s="113"/>
      <c r="BH55" s="113"/>
      <c r="BI55" s="113"/>
      <c r="BJ55" s="30"/>
      <c r="BK55" s="30"/>
      <c r="BL55" s="30"/>
      <c r="BM55" s="30"/>
      <c r="BN55" s="30"/>
      <c r="BO55" s="30"/>
      <c r="BP55" s="30"/>
      <c r="BQ55" s="30"/>
      <c r="BR55" s="30"/>
    </row>
    <row r="56" ht="12.75" customHeight="1">
      <c r="A56" s="30"/>
      <c r="B56" s="121" t="s">
        <v>60</v>
      </c>
      <c r="C56" s="122">
        <v>0.0</v>
      </c>
      <c r="D56" s="122">
        <v>0.0</v>
      </c>
      <c r="E56" s="122">
        <v>0.0</v>
      </c>
      <c r="F56" s="122">
        <v>0.0</v>
      </c>
      <c r="G56" s="122">
        <v>0.0</v>
      </c>
      <c r="H56" s="122">
        <v>0.0</v>
      </c>
      <c r="I56" s="122">
        <v>0.0</v>
      </c>
      <c r="J56" s="122">
        <v>0.0</v>
      </c>
      <c r="K56" s="122">
        <v>0.0</v>
      </c>
      <c r="L56" s="122">
        <v>0.0</v>
      </c>
      <c r="M56" s="122">
        <v>0.0</v>
      </c>
      <c r="N56" s="122">
        <v>0.0</v>
      </c>
      <c r="O56" s="122">
        <v>0.0</v>
      </c>
      <c r="P56" s="122">
        <v>0.0</v>
      </c>
      <c r="Q56" s="122">
        <v>0.0</v>
      </c>
      <c r="R56" s="122">
        <v>0.0</v>
      </c>
      <c r="S56" s="122">
        <v>0.0</v>
      </c>
      <c r="T56" s="122">
        <v>0.0</v>
      </c>
      <c r="U56" s="122">
        <v>0.0</v>
      </c>
      <c r="V56" s="123">
        <v>779.0</v>
      </c>
      <c r="W56" s="123">
        <v>921.0</v>
      </c>
      <c r="X56" s="123">
        <v>973.0</v>
      </c>
      <c r="Y56" s="123">
        <v>2390.0</v>
      </c>
      <c r="Z56" s="124">
        <v>2133.0</v>
      </c>
      <c r="AA56" s="123">
        <v>11590.0</v>
      </c>
      <c r="AB56" s="123">
        <v>24264.0</v>
      </c>
      <c r="AC56" s="123">
        <v>21476.0</v>
      </c>
      <c r="AD56" s="123">
        <v>22618.0</v>
      </c>
      <c r="AE56" s="123">
        <v>18769.0</v>
      </c>
      <c r="AF56" s="123">
        <v>21788.0</v>
      </c>
      <c r="AG56" s="123">
        <v>15878.0</v>
      </c>
      <c r="AH56" s="123">
        <v>13450.0</v>
      </c>
      <c r="AI56" s="123">
        <v>10864.0</v>
      </c>
      <c r="AJ56" s="123">
        <v>10769.0</v>
      </c>
      <c r="AK56" s="123">
        <v>18947.0</v>
      </c>
      <c r="AL56" s="124">
        <v>16443.0</v>
      </c>
      <c r="AM56" s="123">
        <v>17140.0</v>
      </c>
      <c r="AN56" s="123">
        <v>13158.0</v>
      </c>
      <c r="AO56" s="123">
        <v>15627.0</v>
      </c>
      <c r="AP56" s="123">
        <v>21001.0</v>
      </c>
      <c r="AQ56" s="123">
        <v>13921.0</v>
      </c>
      <c r="AR56" s="123">
        <v>12278.0</v>
      </c>
      <c r="AS56" s="122">
        <v>0.0</v>
      </c>
      <c r="AT56" s="122">
        <v>0.0</v>
      </c>
      <c r="AU56" s="122">
        <v>0.0</v>
      </c>
      <c r="AV56" s="122">
        <v>0.0</v>
      </c>
      <c r="AW56" s="122">
        <v>0.0</v>
      </c>
      <c r="AX56" s="125">
        <v>0.0</v>
      </c>
      <c r="AY56" s="119"/>
      <c r="AZ56" s="126">
        <f t="shared" si="27"/>
        <v>0</v>
      </c>
      <c r="BA56" s="126">
        <f t="shared" si="28"/>
        <v>7196</v>
      </c>
      <c r="BB56" s="126">
        <f t="shared" si="29"/>
        <v>206856</v>
      </c>
      <c r="BC56" s="126">
        <f t="shared" si="30"/>
        <v>93125</v>
      </c>
      <c r="BD56" s="113"/>
      <c r="BE56" s="113"/>
      <c r="BF56" s="113"/>
      <c r="BG56" s="113"/>
      <c r="BH56" s="113"/>
      <c r="BI56" s="113"/>
      <c r="BJ56" s="30"/>
      <c r="BK56" s="30"/>
      <c r="BL56" s="30"/>
      <c r="BM56" s="30"/>
      <c r="BN56" s="30"/>
      <c r="BO56" s="30"/>
      <c r="BP56" s="30"/>
      <c r="BQ56" s="30"/>
      <c r="BR56" s="30"/>
    </row>
    <row r="57" ht="12.75" hidden="1" customHeight="1">
      <c r="A57" s="30"/>
      <c r="B57" s="113"/>
      <c r="C57" s="127"/>
      <c r="D57" s="127"/>
      <c r="E57" s="128"/>
      <c r="F57" s="128"/>
      <c r="G57" s="113"/>
      <c r="H57" s="113"/>
      <c r="I57" s="113"/>
      <c r="J57" s="113"/>
      <c r="K57" s="113"/>
      <c r="L57" s="113"/>
      <c r="M57" s="113"/>
      <c r="N57" s="113"/>
      <c r="O57" s="127"/>
      <c r="P57" s="127"/>
      <c r="Q57" s="128"/>
      <c r="R57" s="128"/>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30"/>
      <c r="BK57" s="30"/>
      <c r="BL57" s="30"/>
      <c r="BM57" s="30"/>
      <c r="BN57" s="30"/>
      <c r="BO57" s="30"/>
      <c r="BP57" s="30"/>
      <c r="BQ57" s="30"/>
      <c r="BR57" s="30"/>
    </row>
    <row r="58" ht="12.75" hidden="1" customHeight="1">
      <c r="A58" s="30"/>
      <c r="B58" s="109" t="s">
        <v>61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3"/>
      <c r="AZ58" s="112"/>
      <c r="BA58" s="112"/>
      <c r="BB58" s="112"/>
      <c r="BC58" s="112"/>
      <c r="BD58" s="113"/>
      <c r="BE58" s="113"/>
      <c r="BF58" s="113"/>
      <c r="BG58" s="113"/>
      <c r="BH58" s="113"/>
      <c r="BI58" s="113"/>
      <c r="BJ58" s="30"/>
      <c r="BK58" s="30"/>
      <c r="BL58" s="30"/>
      <c r="BM58" s="30"/>
      <c r="BN58" s="30"/>
      <c r="BO58" s="30"/>
      <c r="BP58" s="30"/>
      <c r="BQ58" s="30"/>
      <c r="BR58" s="30"/>
    </row>
    <row r="59" ht="12.75" hidden="1" customHeight="1">
      <c r="A59" s="30"/>
      <c r="B59" s="114" t="s">
        <v>59</v>
      </c>
      <c r="C59" s="115">
        <v>0.0</v>
      </c>
      <c r="D59" s="115">
        <v>0.0</v>
      </c>
      <c r="E59" s="115">
        <v>0.0</v>
      </c>
      <c r="F59" s="115">
        <v>0.0</v>
      </c>
      <c r="G59" s="115">
        <v>0.0</v>
      </c>
      <c r="H59" s="115">
        <v>0.0</v>
      </c>
      <c r="I59" s="115">
        <v>0.0</v>
      </c>
      <c r="J59" s="115">
        <v>0.0</v>
      </c>
      <c r="K59" s="115">
        <v>0.0</v>
      </c>
      <c r="L59" s="115">
        <v>0.0</v>
      </c>
      <c r="M59" s="115">
        <v>0.0</v>
      </c>
      <c r="N59" s="115">
        <v>0.0</v>
      </c>
      <c r="O59" s="115">
        <v>0.0</v>
      </c>
      <c r="P59" s="115">
        <v>0.0</v>
      </c>
      <c r="Q59" s="115">
        <v>0.0</v>
      </c>
      <c r="R59" s="115">
        <v>0.0</v>
      </c>
      <c r="S59" s="115">
        <v>0.0</v>
      </c>
      <c r="T59" s="115">
        <v>0.0</v>
      </c>
      <c r="U59" s="115">
        <v>0.0</v>
      </c>
      <c r="V59" s="115">
        <v>0.0</v>
      </c>
      <c r="W59" s="115">
        <v>0.0</v>
      </c>
      <c r="X59" s="115">
        <v>0.0</v>
      </c>
      <c r="Y59" s="115">
        <v>0.0</v>
      </c>
      <c r="Z59" s="118">
        <v>0.0</v>
      </c>
      <c r="AA59" s="115">
        <v>0.0</v>
      </c>
      <c r="AB59" s="115">
        <v>0.0</v>
      </c>
      <c r="AC59" s="115">
        <v>0.0</v>
      </c>
      <c r="AD59" s="115">
        <v>0.0</v>
      </c>
      <c r="AE59" s="115">
        <v>0.0</v>
      </c>
      <c r="AF59" s="115">
        <v>0.0</v>
      </c>
      <c r="AG59" s="115">
        <v>0.0</v>
      </c>
      <c r="AH59" s="115">
        <v>0.0</v>
      </c>
      <c r="AI59" s="115">
        <v>0.0</v>
      </c>
      <c r="AJ59" s="115">
        <v>0.0</v>
      </c>
      <c r="AK59" s="115">
        <v>0.0</v>
      </c>
      <c r="AL59" s="118">
        <v>0.0</v>
      </c>
      <c r="AM59" s="115">
        <v>0.0</v>
      </c>
      <c r="AN59" s="115">
        <v>0.0</v>
      </c>
      <c r="AO59" s="115">
        <v>0.0</v>
      </c>
      <c r="AP59" s="115">
        <v>0.0</v>
      </c>
      <c r="AQ59" s="115">
        <v>0.0</v>
      </c>
      <c r="AR59" s="115">
        <v>0.0</v>
      </c>
      <c r="AS59" s="115">
        <v>0.0</v>
      </c>
      <c r="AT59" s="115">
        <v>0.0</v>
      </c>
      <c r="AU59" s="115">
        <v>0.0</v>
      </c>
      <c r="AV59" s="115">
        <v>0.0</v>
      </c>
      <c r="AW59" s="115">
        <v>0.0</v>
      </c>
      <c r="AX59" s="118">
        <v>0.0</v>
      </c>
      <c r="AY59" s="119"/>
      <c r="AZ59" s="120">
        <f t="shared" ref="AZ59:AZ60" si="31">sum(C59:N59)</f>
        <v>0</v>
      </c>
      <c r="BA59" s="120">
        <f t="shared" ref="BA59:BA60" si="32">sum(O59:Z59)</f>
        <v>0</v>
      </c>
      <c r="BB59" s="120">
        <f t="shared" ref="BB59:BB60" si="33">sum(AA59:AL59)</f>
        <v>0</v>
      </c>
      <c r="BC59" s="120">
        <f t="shared" ref="BC59:BC60" si="34">sum(AM59:AX59)</f>
        <v>0</v>
      </c>
      <c r="BD59" s="113"/>
      <c r="BE59" s="113"/>
      <c r="BF59" s="113"/>
      <c r="BG59" s="113"/>
      <c r="BH59" s="113"/>
      <c r="BI59" s="113"/>
      <c r="BJ59" s="30"/>
      <c r="BK59" s="30"/>
      <c r="BL59" s="30"/>
      <c r="BM59" s="30"/>
      <c r="BN59" s="30"/>
      <c r="BO59" s="30"/>
      <c r="BP59" s="30"/>
      <c r="BQ59" s="30"/>
      <c r="BR59" s="30"/>
    </row>
    <row r="60" ht="12.75" hidden="1" customHeight="1">
      <c r="A60" s="30"/>
      <c r="B60" s="121" t="s">
        <v>60</v>
      </c>
      <c r="C60" s="122">
        <v>0.0</v>
      </c>
      <c r="D60" s="122">
        <v>0.0</v>
      </c>
      <c r="E60" s="122">
        <v>0.0</v>
      </c>
      <c r="F60" s="122">
        <v>0.0</v>
      </c>
      <c r="G60" s="122">
        <v>0.0</v>
      </c>
      <c r="H60" s="122">
        <v>0.0</v>
      </c>
      <c r="I60" s="122">
        <v>0.0</v>
      </c>
      <c r="J60" s="122">
        <v>0.0</v>
      </c>
      <c r="K60" s="122">
        <v>0.0</v>
      </c>
      <c r="L60" s="122">
        <v>0.0</v>
      </c>
      <c r="M60" s="122">
        <v>0.0</v>
      </c>
      <c r="N60" s="122">
        <v>0.0</v>
      </c>
      <c r="O60" s="122">
        <v>0.0</v>
      </c>
      <c r="P60" s="122">
        <v>0.0</v>
      </c>
      <c r="Q60" s="122">
        <v>0.0</v>
      </c>
      <c r="R60" s="122">
        <v>0.0</v>
      </c>
      <c r="S60" s="122">
        <v>0.0</v>
      </c>
      <c r="T60" s="122">
        <v>0.0</v>
      </c>
      <c r="U60" s="122">
        <v>0.0</v>
      </c>
      <c r="V60" s="122">
        <v>0.0</v>
      </c>
      <c r="W60" s="122">
        <v>0.0</v>
      </c>
      <c r="X60" s="122">
        <v>0.0</v>
      </c>
      <c r="Y60" s="122">
        <v>0.0</v>
      </c>
      <c r="Z60" s="125">
        <v>0.0</v>
      </c>
      <c r="AA60" s="122">
        <v>0.0</v>
      </c>
      <c r="AB60" s="122">
        <v>0.0</v>
      </c>
      <c r="AC60" s="122">
        <v>0.0</v>
      </c>
      <c r="AD60" s="122">
        <v>0.0</v>
      </c>
      <c r="AE60" s="122">
        <v>0.0</v>
      </c>
      <c r="AF60" s="122">
        <v>0.0</v>
      </c>
      <c r="AG60" s="122">
        <v>0.0</v>
      </c>
      <c r="AH60" s="122">
        <v>0.0</v>
      </c>
      <c r="AI60" s="122">
        <v>0.0</v>
      </c>
      <c r="AJ60" s="122">
        <v>0.0</v>
      </c>
      <c r="AK60" s="122">
        <v>0.0</v>
      </c>
      <c r="AL60" s="125">
        <v>0.0</v>
      </c>
      <c r="AM60" s="122">
        <v>0.0</v>
      </c>
      <c r="AN60" s="122">
        <v>0.0</v>
      </c>
      <c r="AO60" s="122">
        <v>0.0</v>
      </c>
      <c r="AP60" s="122">
        <v>0.0</v>
      </c>
      <c r="AQ60" s="122">
        <v>0.0</v>
      </c>
      <c r="AR60" s="122">
        <v>0.0</v>
      </c>
      <c r="AS60" s="122">
        <v>0.0</v>
      </c>
      <c r="AT60" s="122">
        <v>0.0</v>
      </c>
      <c r="AU60" s="122">
        <v>0.0</v>
      </c>
      <c r="AV60" s="122">
        <v>0.0</v>
      </c>
      <c r="AW60" s="122">
        <v>0.0</v>
      </c>
      <c r="AX60" s="125">
        <v>0.0</v>
      </c>
      <c r="AY60" s="119"/>
      <c r="AZ60" s="126">
        <f t="shared" si="31"/>
        <v>0</v>
      </c>
      <c r="BA60" s="126">
        <f t="shared" si="32"/>
        <v>0</v>
      </c>
      <c r="BB60" s="126">
        <f t="shared" si="33"/>
        <v>0</v>
      </c>
      <c r="BC60" s="126">
        <f t="shared" si="34"/>
        <v>0</v>
      </c>
      <c r="BD60" s="113"/>
      <c r="BE60" s="113"/>
      <c r="BF60" s="113"/>
      <c r="BG60" s="113"/>
      <c r="BH60" s="113"/>
      <c r="BI60" s="113"/>
      <c r="BJ60" s="30"/>
      <c r="BK60" s="30"/>
      <c r="BL60" s="30"/>
      <c r="BM60" s="30"/>
      <c r="BN60" s="30"/>
      <c r="BO60" s="30"/>
      <c r="BP60" s="30"/>
      <c r="BQ60" s="30"/>
      <c r="BR60" s="30"/>
    </row>
    <row r="61" ht="12.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row>
    <row r="62" ht="12.75" customHeight="1">
      <c r="A62" s="30"/>
      <c r="B62" s="129" t="s">
        <v>62</v>
      </c>
      <c r="C62" s="130" t="str">
        <f t="shared" ref="C62:K62" si="35">sum(#REF!)/sum(#REF!)</f>
        <v>#REF!</v>
      </c>
      <c r="D62" s="130" t="str">
        <f t="shared" si="35"/>
        <v>#REF!</v>
      </c>
      <c r="E62" s="130" t="str">
        <f t="shared" si="35"/>
        <v>#REF!</v>
      </c>
      <c r="F62" s="130" t="str">
        <f t="shared" si="35"/>
        <v>#REF!</v>
      </c>
      <c r="G62" s="130" t="str">
        <f t="shared" si="35"/>
        <v>#REF!</v>
      </c>
      <c r="H62" s="130" t="str">
        <f t="shared" si="35"/>
        <v>#REF!</v>
      </c>
      <c r="I62" s="130" t="str">
        <f t="shared" si="35"/>
        <v>#REF!</v>
      </c>
      <c r="J62" s="130" t="str">
        <f t="shared" si="35"/>
        <v>#REF!</v>
      </c>
      <c r="K62" s="130" t="str">
        <f t="shared" si="35"/>
        <v>#REF!</v>
      </c>
      <c r="L62" s="130" t="str">
        <f t="shared" ref="L62:AX62" si="36">sum(A17:L17)/sum(A14:L14)</f>
        <v>#DIV/0!</v>
      </c>
      <c r="M62" s="130" t="str">
        <f t="shared" si="36"/>
        <v>#DIV/0!</v>
      </c>
      <c r="N62" s="130" t="str">
        <f t="shared" si="36"/>
        <v>#DIV/0!</v>
      </c>
      <c r="O62" s="131" t="str">
        <f t="shared" si="36"/>
        <v>#DIV/0!</v>
      </c>
      <c r="P62" s="131" t="str">
        <f t="shared" si="36"/>
        <v>#DIV/0!</v>
      </c>
      <c r="Q62" s="131" t="str">
        <f t="shared" si="36"/>
        <v>#DIV/0!</v>
      </c>
      <c r="R62" s="131" t="str">
        <f t="shared" si="36"/>
        <v>#DIV/0!</v>
      </c>
      <c r="S62" s="131" t="str">
        <f t="shared" si="36"/>
        <v>#DIV/0!</v>
      </c>
      <c r="T62" s="131" t="str">
        <f t="shared" si="36"/>
        <v>#DIV/0!</v>
      </c>
      <c r="U62" s="131" t="str">
        <f t="shared" si="36"/>
        <v>#DIV/0!</v>
      </c>
      <c r="V62" s="131" t="str">
        <f t="shared" si="36"/>
        <v>#DIV/0!</v>
      </c>
      <c r="W62" s="131">
        <f t="shared" si="36"/>
        <v>0.5384281372</v>
      </c>
      <c r="X62" s="131">
        <f t="shared" si="36"/>
        <v>0.4126238891</v>
      </c>
      <c r="Y62" s="131">
        <f t="shared" si="36"/>
        <v>0.2188766679</v>
      </c>
      <c r="Z62" s="131">
        <f t="shared" si="36"/>
        <v>0.2142957647</v>
      </c>
      <c r="AA62" s="131">
        <f t="shared" si="36"/>
        <v>0.2176804062</v>
      </c>
      <c r="AB62" s="131">
        <f t="shared" si="36"/>
        <v>0.2488255953</v>
      </c>
      <c r="AC62" s="131">
        <f t="shared" si="36"/>
        <v>0.2690232977</v>
      </c>
      <c r="AD62" s="131">
        <f t="shared" si="36"/>
        <v>0.2833678405</v>
      </c>
      <c r="AE62" s="131">
        <f t="shared" si="36"/>
        <v>0.2988540108</v>
      </c>
      <c r="AF62" s="131">
        <f t="shared" si="36"/>
        <v>0.3038788653</v>
      </c>
      <c r="AG62" s="131">
        <f t="shared" si="36"/>
        <v>0.308583227</v>
      </c>
      <c r="AH62" s="131">
        <f t="shared" si="36"/>
        <v>0.3160043863</v>
      </c>
      <c r="AI62" s="131">
        <f t="shared" si="36"/>
        <v>0.3175549092</v>
      </c>
      <c r="AJ62" s="131">
        <f t="shared" si="36"/>
        <v>0.3209858439</v>
      </c>
      <c r="AK62" s="131">
        <f t="shared" si="36"/>
        <v>0.3215823464</v>
      </c>
      <c r="AL62" s="131">
        <f t="shared" si="36"/>
        <v>0.3199863269</v>
      </c>
      <c r="AM62" s="131">
        <f t="shared" si="36"/>
        <v>0.3310675311</v>
      </c>
      <c r="AN62" s="131">
        <f t="shared" si="36"/>
        <v>0.3459261163</v>
      </c>
      <c r="AO62" s="131">
        <f t="shared" si="36"/>
        <v>0.3496215251</v>
      </c>
      <c r="AP62" s="131">
        <f t="shared" si="36"/>
        <v>0.3528142687</v>
      </c>
      <c r="AQ62" s="131">
        <f t="shared" si="36"/>
        <v>0.3601764898</v>
      </c>
      <c r="AR62" s="131">
        <f t="shared" si="36"/>
        <v>0.3667605768</v>
      </c>
      <c r="AS62" s="131">
        <f t="shared" si="36"/>
        <v>0.3720953794</v>
      </c>
      <c r="AT62" s="131">
        <f t="shared" si="36"/>
        <v>0.3707186648</v>
      </c>
      <c r="AU62" s="131">
        <f t="shared" si="36"/>
        <v>0.3722684457</v>
      </c>
      <c r="AV62" s="131">
        <f t="shared" si="36"/>
        <v>0.3734383254</v>
      </c>
      <c r="AW62" s="131">
        <f t="shared" si="36"/>
        <v>0.3822782367</v>
      </c>
      <c r="AX62" s="132">
        <f t="shared" si="36"/>
        <v>0.3961404392</v>
      </c>
      <c r="AY62" s="133"/>
      <c r="AZ62" s="134" t="str">
        <f t="shared" ref="AZ62:BC62" si="37">AZ17/AZ14</f>
        <v>#DIV/0!</v>
      </c>
      <c r="BA62" s="135">
        <f t="shared" si="37"/>
        <v>0.2142957647</v>
      </c>
      <c r="BB62" s="135">
        <f t="shared" si="37"/>
        <v>0.3199863269</v>
      </c>
      <c r="BC62" s="136">
        <f t="shared" si="37"/>
        <v>0.3961404392</v>
      </c>
      <c r="BD62" s="133"/>
      <c r="BE62" s="133"/>
      <c r="BF62" s="133"/>
      <c r="BG62" s="133"/>
      <c r="BH62" s="133"/>
      <c r="BI62" s="133"/>
      <c r="BJ62" s="133"/>
      <c r="BK62" s="133"/>
      <c r="BL62" s="137"/>
      <c r="BM62" s="137"/>
      <c r="BN62" s="137"/>
      <c r="BO62" s="137"/>
      <c r="BP62" s="137"/>
      <c r="BQ62" s="137"/>
      <c r="BR62" s="137"/>
    </row>
    <row r="63" ht="12.75" customHeight="1">
      <c r="A63" s="30"/>
      <c r="B63" s="138" t="s">
        <v>63</v>
      </c>
      <c r="C63" s="139" t="str">
        <f t="shared" ref="C63:K63" si="38">sum(#REF!)/sum(#REF!)-1</f>
        <v>#REF!</v>
      </c>
      <c r="D63" s="139" t="str">
        <f t="shared" si="38"/>
        <v>#REF!</v>
      </c>
      <c r="E63" s="139" t="str">
        <f t="shared" si="38"/>
        <v>#REF!</v>
      </c>
      <c r="F63" s="139" t="str">
        <f t="shared" si="38"/>
        <v>#REF!</v>
      </c>
      <c r="G63" s="139" t="str">
        <f t="shared" si="38"/>
        <v>#REF!</v>
      </c>
      <c r="H63" s="139" t="str">
        <f t="shared" si="38"/>
        <v>#REF!</v>
      </c>
      <c r="I63" s="139" t="str">
        <f t="shared" si="38"/>
        <v>#REF!</v>
      </c>
      <c r="J63" s="139" t="str">
        <f t="shared" si="38"/>
        <v>#REF!</v>
      </c>
      <c r="K63" s="139" t="str">
        <f t="shared" si="38"/>
        <v>#REF!</v>
      </c>
      <c r="L63" s="139" t="str">
        <f t="shared" ref="L63:W63" si="39">sum(A14:L14)/sum(#REF!)-1</f>
        <v>#REF!</v>
      </c>
      <c r="M63" s="139" t="str">
        <f t="shared" si="39"/>
        <v>#REF!</v>
      </c>
      <c r="N63" s="139" t="str">
        <f t="shared" si="39"/>
        <v>#REF!</v>
      </c>
      <c r="O63" s="139" t="str">
        <f t="shared" si="39"/>
        <v>#REF!</v>
      </c>
      <c r="P63" s="139" t="str">
        <f t="shared" si="39"/>
        <v>#REF!</v>
      </c>
      <c r="Q63" s="139" t="str">
        <f t="shared" si="39"/>
        <v>#REF!</v>
      </c>
      <c r="R63" s="139" t="str">
        <f t="shared" si="39"/>
        <v>#REF!</v>
      </c>
      <c r="S63" s="139" t="str">
        <f t="shared" si="39"/>
        <v>#REF!</v>
      </c>
      <c r="T63" s="139" t="str">
        <f t="shared" si="39"/>
        <v>#REF!</v>
      </c>
      <c r="U63" s="139" t="str">
        <f t="shared" si="39"/>
        <v>#REF!</v>
      </c>
      <c r="V63" s="139" t="str">
        <f t="shared" si="39"/>
        <v>#REF!</v>
      </c>
      <c r="W63" s="139" t="str">
        <f t="shared" si="39"/>
        <v>#REF!</v>
      </c>
      <c r="X63" s="139" t="str">
        <f t="shared" ref="X63:AX63" si="40">sum(M14:X14)/sum(A14:L14)-1</f>
        <v>#DIV/0!</v>
      </c>
      <c r="Y63" s="139" t="str">
        <f t="shared" si="40"/>
        <v>#DIV/0!</v>
      </c>
      <c r="Z63" s="139" t="str">
        <f t="shared" si="40"/>
        <v>#DIV/0!</v>
      </c>
      <c r="AA63" s="139" t="str">
        <f t="shared" si="40"/>
        <v>#DIV/0!</v>
      </c>
      <c r="AB63" s="139" t="str">
        <f t="shared" si="40"/>
        <v>#DIV/0!</v>
      </c>
      <c r="AC63" s="139" t="str">
        <f t="shared" si="40"/>
        <v>#DIV/0!</v>
      </c>
      <c r="AD63" s="139" t="str">
        <f t="shared" si="40"/>
        <v>#DIV/0!</v>
      </c>
      <c r="AE63" s="139" t="str">
        <f t="shared" si="40"/>
        <v>#DIV/0!</v>
      </c>
      <c r="AF63" s="139" t="str">
        <f t="shared" si="40"/>
        <v>#DIV/0!</v>
      </c>
      <c r="AG63" s="139" t="str">
        <f t="shared" si="40"/>
        <v>#DIV/0!</v>
      </c>
      <c r="AH63" s="139" t="str">
        <f t="shared" si="40"/>
        <v>#DIV/0!</v>
      </c>
      <c r="AI63" s="139">
        <f t="shared" si="40"/>
        <v>488.5784455</v>
      </c>
      <c r="AJ63" s="139">
        <f t="shared" si="40"/>
        <v>208.4770009</v>
      </c>
      <c r="AK63" s="139">
        <f t="shared" si="40"/>
        <v>56.13599357</v>
      </c>
      <c r="AL63" s="139">
        <f t="shared" si="40"/>
        <v>47.67041619</v>
      </c>
      <c r="AM63" s="139">
        <f t="shared" si="40"/>
        <v>15.46453332</v>
      </c>
      <c r="AN63" s="139">
        <f t="shared" si="40"/>
        <v>3.880971561</v>
      </c>
      <c r="AO63" s="139">
        <f t="shared" si="40"/>
        <v>2.161737381</v>
      </c>
      <c r="AP63" s="139">
        <f t="shared" si="40"/>
        <v>1.525350305</v>
      </c>
      <c r="AQ63" s="139">
        <f t="shared" si="40"/>
        <v>1.211705913</v>
      </c>
      <c r="AR63" s="139">
        <f t="shared" si="40"/>
        <v>1.007897967</v>
      </c>
      <c r="AS63" s="139">
        <f t="shared" si="40"/>
        <v>0.7609933532</v>
      </c>
      <c r="AT63" s="139">
        <f t="shared" si="40"/>
        <v>0.5361917294</v>
      </c>
      <c r="AU63" s="139">
        <f t="shared" si="40"/>
        <v>0.3609013775</v>
      </c>
      <c r="AV63" s="139">
        <f t="shared" si="40"/>
        <v>0.1566453094</v>
      </c>
      <c r="AW63" s="139">
        <f t="shared" si="40"/>
        <v>-0.09279342473</v>
      </c>
      <c r="AX63" s="139">
        <f t="shared" si="40"/>
        <v>-0.3165160598</v>
      </c>
      <c r="AY63" s="133"/>
      <c r="AZ63" s="134" t="str">
        <f t="shared" ref="AZ63:BC63" si="41">AZ18/AZ15</f>
        <v>#DIV/0!</v>
      </c>
      <c r="BA63" s="135" t="str">
        <f t="shared" si="41"/>
        <v>#DIV/0!</v>
      </c>
      <c r="BB63" s="135" t="str">
        <f t="shared" si="41"/>
        <v>#DIV/0!</v>
      </c>
      <c r="BC63" s="136" t="str">
        <f t="shared" si="41"/>
        <v>#DIV/0!</v>
      </c>
      <c r="BD63" s="133"/>
      <c r="BE63" s="133"/>
      <c r="BF63" s="133"/>
      <c r="BG63" s="133"/>
      <c r="BH63" s="133"/>
      <c r="BI63" s="133"/>
      <c r="BJ63" s="133"/>
      <c r="BK63" s="133"/>
      <c r="BL63" s="137"/>
      <c r="BM63" s="137"/>
      <c r="BN63" s="137"/>
      <c r="BO63" s="137"/>
      <c r="BP63" s="137"/>
      <c r="BQ63" s="137"/>
      <c r="BR63" s="137"/>
    </row>
    <row r="64" ht="12.75" customHeight="1">
      <c r="A64" s="30"/>
      <c r="B64" s="138" t="s">
        <v>64</v>
      </c>
      <c r="C64" s="140" t="str">
        <f t="shared" ref="C64:K64" si="42">sum(#REF!)/sum(#REF!)</f>
        <v>#REF!</v>
      </c>
      <c r="D64" s="140" t="str">
        <f t="shared" si="42"/>
        <v>#REF!</v>
      </c>
      <c r="E64" s="140" t="str">
        <f t="shared" si="42"/>
        <v>#REF!</v>
      </c>
      <c r="F64" s="140" t="str">
        <f t="shared" si="42"/>
        <v>#REF!</v>
      </c>
      <c r="G64" s="140" t="str">
        <f t="shared" si="42"/>
        <v>#REF!</v>
      </c>
      <c r="H64" s="140" t="str">
        <f t="shared" si="42"/>
        <v>#REF!</v>
      </c>
      <c r="I64" s="140" t="str">
        <f t="shared" si="42"/>
        <v>#REF!</v>
      </c>
      <c r="J64" s="140" t="str">
        <f t="shared" si="42"/>
        <v>#REF!</v>
      </c>
      <c r="K64" s="140" t="str">
        <f t="shared" si="42"/>
        <v>#REF!</v>
      </c>
      <c r="L64" s="140" t="str">
        <f t="shared" ref="L64:AX64" si="43">sum(A18:L18)/sum(A14:L14)</f>
        <v>#DIV/0!</v>
      </c>
      <c r="M64" s="140" t="str">
        <f t="shared" si="43"/>
        <v>#DIV/0!</v>
      </c>
      <c r="N64" s="140" t="str">
        <f t="shared" si="43"/>
        <v>#DIV/0!</v>
      </c>
      <c r="O64" s="139" t="str">
        <f t="shared" si="43"/>
        <v>#DIV/0!</v>
      </c>
      <c r="P64" s="139" t="str">
        <f t="shared" si="43"/>
        <v>#DIV/0!</v>
      </c>
      <c r="Q64" s="139" t="str">
        <f t="shared" si="43"/>
        <v>#DIV/0!</v>
      </c>
      <c r="R64" s="139" t="str">
        <f t="shared" si="43"/>
        <v>#DIV/0!</v>
      </c>
      <c r="S64" s="139" t="str">
        <f t="shared" si="43"/>
        <v>#DIV/0!</v>
      </c>
      <c r="T64" s="139" t="str">
        <f t="shared" si="43"/>
        <v>#DIV/0!</v>
      </c>
      <c r="U64" s="139" t="str">
        <f t="shared" si="43"/>
        <v>#DIV/0!</v>
      </c>
      <c r="V64" s="139" t="str">
        <f t="shared" si="43"/>
        <v>#DIV/0!</v>
      </c>
      <c r="W64" s="139">
        <f t="shared" si="43"/>
        <v>0.3184252424</v>
      </c>
      <c r="X64" s="139">
        <f t="shared" si="43"/>
        <v>0.2821069423</v>
      </c>
      <c r="Y64" s="139">
        <f t="shared" si="43"/>
        <v>0.3030811693</v>
      </c>
      <c r="Z64" s="139">
        <f t="shared" si="43"/>
        <v>0.3012924571</v>
      </c>
      <c r="AA64" s="139">
        <f t="shared" si="43"/>
        <v>0.290693171</v>
      </c>
      <c r="AB64" s="139">
        <f t="shared" si="43"/>
        <v>0.2995590564</v>
      </c>
      <c r="AC64" s="139">
        <f t="shared" si="43"/>
        <v>0.2899378473</v>
      </c>
      <c r="AD64" s="139">
        <f t="shared" si="43"/>
        <v>0.2751993495</v>
      </c>
      <c r="AE64" s="139">
        <f t="shared" si="43"/>
        <v>0.2644160402</v>
      </c>
      <c r="AF64" s="139">
        <f t="shared" si="43"/>
        <v>0.2595265088</v>
      </c>
      <c r="AG64" s="139">
        <f t="shared" si="43"/>
        <v>0.2549509652</v>
      </c>
      <c r="AH64" s="139">
        <f t="shared" si="43"/>
        <v>0.250644687</v>
      </c>
      <c r="AI64" s="139">
        <f t="shared" si="43"/>
        <v>0.2471735766</v>
      </c>
      <c r="AJ64" s="139">
        <f t="shared" si="43"/>
        <v>0.2433280309</v>
      </c>
      <c r="AK64" s="139">
        <f t="shared" si="43"/>
        <v>0.2393581684</v>
      </c>
      <c r="AL64" s="139">
        <f t="shared" si="43"/>
        <v>0.2380424844</v>
      </c>
      <c r="AM64" s="139">
        <f t="shared" si="43"/>
        <v>0.2344776662</v>
      </c>
      <c r="AN64" s="139">
        <f t="shared" si="43"/>
        <v>0.2241437276</v>
      </c>
      <c r="AO64" s="139">
        <f t="shared" si="43"/>
        <v>0.2202645391</v>
      </c>
      <c r="AP64" s="139">
        <f t="shared" si="43"/>
        <v>0.2225017009</v>
      </c>
      <c r="AQ64" s="139">
        <f t="shared" si="43"/>
        <v>0.2277215367</v>
      </c>
      <c r="AR64" s="139">
        <f t="shared" si="43"/>
        <v>0.2316833147</v>
      </c>
      <c r="AS64" s="139">
        <f t="shared" si="43"/>
        <v>0.2360829407</v>
      </c>
      <c r="AT64" s="139">
        <f t="shared" si="43"/>
        <v>0.238926409</v>
      </c>
      <c r="AU64" s="139">
        <f t="shared" si="43"/>
        <v>0.2413662284</v>
      </c>
      <c r="AV64" s="139">
        <f t="shared" si="43"/>
        <v>0.2442190911</v>
      </c>
      <c r="AW64" s="139">
        <f t="shared" si="43"/>
        <v>0.2477445271</v>
      </c>
      <c r="AX64" s="141">
        <f t="shared" si="43"/>
        <v>0.2507211494</v>
      </c>
      <c r="AY64" s="133"/>
      <c r="AZ64" s="142" t="str">
        <f t="shared" ref="AZ64:BC64" si="44">AZ18/AZ14</f>
        <v>#DIV/0!</v>
      </c>
      <c r="BA64" s="143">
        <f t="shared" si="44"/>
        <v>0.3012924571</v>
      </c>
      <c r="BB64" s="143">
        <f t="shared" si="44"/>
        <v>0.2380424844</v>
      </c>
      <c r="BC64" s="144">
        <f t="shared" si="44"/>
        <v>0.2507211494</v>
      </c>
      <c r="BD64" s="133"/>
      <c r="BE64" s="133"/>
      <c r="BF64" s="133"/>
      <c r="BG64" s="133"/>
      <c r="BH64" s="133"/>
      <c r="BI64" s="133"/>
      <c r="BJ64" s="133"/>
      <c r="BK64" s="133"/>
      <c r="BL64" s="137"/>
      <c r="BM64" s="137"/>
      <c r="BN64" s="137"/>
      <c r="BO64" s="137"/>
      <c r="BP64" s="137"/>
      <c r="BQ64" s="137"/>
      <c r="BR64" s="137"/>
    </row>
    <row r="65" ht="12.75" customHeight="1">
      <c r="A65" s="30"/>
      <c r="B65" s="145" t="s">
        <v>65</v>
      </c>
      <c r="C65" s="139" t="str">
        <f t="shared" ref="C65:K65" si="45">sum(#REF!)/sum(#REF!)</f>
        <v>#REF!</v>
      </c>
      <c r="D65" s="139" t="str">
        <f t="shared" si="45"/>
        <v>#REF!</v>
      </c>
      <c r="E65" s="139" t="str">
        <f t="shared" si="45"/>
        <v>#REF!</v>
      </c>
      <c r="F65" s="139" t="str">
        <f t="shared" si="45"/>
        <v>#REF!</v>
      </c>
      <c r="G65" s="139" t="str">
        <f t="shared" si="45"/>
        <v>#REF!</v>
      </c>
      <c r="H65" s="139" t="str">
        <f t="shared" si="45"/>
        <v>#REF!</v>
      </c>
      <c r="I65" s="139" t="str">
        <f t="shared" si="45"/>
        <v>#REF!</v>
      </c>
      <c r="J65" s="139" t="str">
        <f t="shared" si="45"/>
        <v>#REF!</v>
      </c>
      <c r="K65" s="139" t="str">
        <f t="shared" si="45"/>
        <v>#REF!</v>
      </c>
      <c r="L65" s="139" t="str">
        <f t="shared" ref="L65:AX65" si="46">sum(A52:L52)/sum(A14:L14)</f>
        <v>#DIV/0!</v>
      </c>
      <c r="M65" s="139" t="str">
        <f t="shared" si="46"/>
        <v>#DIV/0!</v>
      </c>
      <c r="N65" s="139" t="str">
        <f t="shared" si="46"/>
        <v>#DIV/0!</v>
      </c>
      <c r="O65" s="139" t="str">
        <f t="shared" si="46"/>
        <v>#DIV/0!</v>
      </c>
      <c r="P65" s="139" t="str">
        <f t="shared" si="46"/>
        <v>#DIV/0!</v>
      </c>
      <c r="Q65" s="139" t="str">
        <f t="shared" si="46"/>
        <v>#DIV/0!</v>
      </c>
      <c r="R65" s="139" t="str">
        <f t="shared" si="46"/>
        <v>#DIV/0!</v>
      </c>
      <c r="S65" s="139" t="str">
        <f t="shared" si="46"/>
        <v>#DIV/0!</v>
      </c>
      <c r="T65" s="139" t="str">
        <f t="shared" si="46"/>
        <v>#DIV/0!</v>
      </c>
      <c r="U65" s="139" t="str">
        <f t="shared" si="46"/>
        <v>#DIV/0!</v>
      </c>
      <c r="V65" s="139" t="str">
        <f t="shared" si="46"/>
        <v>#DIV/0!</v>
      </c>
      <c r="W65" s="139">
        <f t="shared" si="46"/>
        <v>-0.1115928499</v>
      </c>
      <c r="X65" s="139">
        <f t="shared" si="46"/>
        <v>0.07012859092</v>
      </c>
      <c r="Y65" s="139">
        <f t="shared" si="46"/>
        <v>0.3128058123</v>
      </c>
      <c r="Z65" s="139">
        <f t="shared" si="46"/>
        <v>0.2959283037</v>
      </c>
      <c r="AA65" s="139">
        <f t="shared" si="46"/>
        <v>0.09302073636</v>
      </c>
      <c r="AB65" s="139">
        <f t="shared" si="46"/>
        <v>0.1764508954</v>
      </c>
      <c r="AC65" s="139">
        <f t="shared" si="46"/>
        <v>0.1713596093</v>
      </c>
      <c r="AD65" s="139">
        <f t="shared" si="46"/>
        <v>0.181436529</v>
      </c>
      <c r="AE65" s="139">
        <f t="shared" si="46"/>
        <v>0.1763234147</v>
      </c>
      <c r="AF65" s="139">
        <f t="shared" si="46"/>
        <v>0.1803744142</v>
      </c>
      <c r="AG65" s="139">
        <f t="shared" si="46"/>
        <v>0.1840640062</v>
      </c>
      <c r="AH65" s="139">
        <f t="shared" si="46"/>
        <v>0.1845312673</v>
      </c>
      <c r="AI65" s="139">
        <f t="shared" si="46"/>
        <v>0.1898662874</v>
      </c>
      <c r="AJ65" s="139">
        <f t="shared" si="46"/>
        <v>0.1969178569</v>
      </c>
      <c r="AK65" s="139">
        <f t="shared" si="46"/>
        <v>0.2041229577</v>
      </c>
      <c r="AL65" s="139">
        <f t="shared" si="46"/>
        <v>0.2122325303</v>
      </c>
      <c r="AM65" s="139">
        <f t="shared" si="46"/>
        <v>0.2176548547</v>
      </c>
      <c r="AN65" s="139">
        <f t="shared" si="46"/>
        <v>0.2142619094</v>
      </c>
      <c r="AO65" s="139">
        <f t="shared" si="46"/>
        <v>0.2231937894</v>
      </c>
      <c r="AP65" s="139">
        <f t="shared" si="46"/>
        <v>0.2227507133</v>
      </c>
      <c r="AQ65" s="139">
        <f t="shared" si="46"/>
        <v>0.2141582353</v>
      </c>
      <c r="AR65" s="139">
        <f t="shared" si="46"/>
        <v>0.2066099739</v>
      </c>
      <c r="AS65" s="139">
        <f t="shared" si="46"/>
        <v>0.1995127911</v>
      </c>
      <c r="AT65" s="139">
        <f t="shared" si="46"/>
        <v>0.1997674526</v>
      </c>
      <c r="AU65" s="139">
        <f t="shared" si="46"/>
        <v>0.1969541495</v>
      </c>
      <c r="AV65" s="139">
        <f t="shared" si="46"/>
        <v>0.1914052409</v>
      </c>
      <c r="AW65" s="139">
        <f t="shared" si="46"/>
        <v>0.1798873216</v>
      </c>
      <c r="AX65" s="141">
        <f t="shared" si="46"/>
        <v>0.1634817907</v>
      </c>
      <c r="AY65" s="133"/>
      <c r="AZ65" s="142" t="str">
        <f t="shared" ref="AZ65:BC65" si="47">AZ52/AZ14</f>
        <v>#DIV/0!</v>
      </c>
      <c r="BA65" s="143">
        <f t="shared" si="47"/>
        <v>0.2959283037</v>
      </c>
      <c r="BB65" s="143">
        <f t="shared" si="47"/>
        <v>0.2122325303</v>
      </c>
      <c r="BC65" s="144">
        <f t="shared" si="47"/>
        <v>0.1634817907</v>
      </c>
      <c r="BD65" s="133"/>
      <c r="BE65" s="133"/>
      <c r="BF65" s="133"/>
      <c r="BG65" s="133"/>
      <c r="BH65" s="133"/>
      <c r="BI65" s="133"/>
      <c r="BJ65" s="133"/>
      <c r="BK65" s="133"/>
      <c r="BL65" s="137"/>
      <c r="BM65" s="137"/>
      <c r="BN65" s="137"/>
      <c r="BO65" s="137"/>
      <c r="BP65" s="137"/>
      <c r="BQ65" s="137"/>
      <c r="BR65" s="137"/>
    </row>
    <row r="66" ht="12.75" customHeight="1">
      <c r="A66" s="30"/>
      <c r="B66" s="146" t="s">
        <v>66</v>
      </c>
      <c r="C66" s="147"/>
      <c r="D66" s="147"/>
      <c r="E66" s="147"/>
      <c r="F66" s="147"/>
      <c r="G66" s="147"/>
      <c r="H66" s="147"/>
      <c r="I66" s="147"/>
      <c r="J66" s="147"/>
      <c r="K66" s="147"/>
      <c r="L66" s="147"/>
      <c r="M66" s="147"/>
      <c r="N66" s="147"/>
      <c r="O66" s="147" t="str">
        <f t="shared" ref="O66:AX66" si="48">O52/O14</f>
        <v>#DIV/0!</v>
      </c>
      <c r="P66" s="147" t="str">
        <f t="shared" si="48"/>
        <v>#DIV/0!</v>
      </c>
      <c r="Q66" s="147" t="str">
        <f t="shared" si="48"/>
        <v>#DIV/0!</v>
      </c>
      <c r="R66" s="147" t="str">
        <f t="shared" si="48"/>
        <v>#DIV/0!</v>
      </c>
      <c r="S66" s="147" t="str">
        <f t="shared" si="48"/>
        <v>#DIV/0!</v>
      </c>
      <c r="T66" s="147" t="str">
        <f t="shared" si="48"/>
        <v>#DIV/0!</v>
      </c>
      <c r="U66" s="147" t="str">
        <f t="shared" si="48"/>
        <v>#DIV/0!</v>
      </c>
      <c r="V66" s="147" t="str">
        <f t="shared" si="48"/>
        <v>#DIV/0!</v>
      </c>
      <c r="W66" s="147">
        <f t="shared" si="48"/>
        <v>-0.1115928499</v>
      </c>
      <c r="X66" s="147">
        <f t="shared" si="48"/>
        <v>0.1869870661</v>
      </c>
      <c r="Y66" s="147">
        <f t="shared" si="48"/>
        <v>0.3906571754</v>
      </c>
      <c r="Z66" s="147">
        <f t="shared" si="48"/>
        <v>0.2441514177</v>
      </c>
      <c r="AA66" s="147">
        <f t="shared" si="48"/>
        <v>-0.004478700057</v>
      </c>
      <c r="AB66" s="147">
        <f t="shared" si="48"/>
        <v>0.2154309069</v>
      </c>
      <c r="AC66" s="147">
        <f t="shared" si="48"/>
        <v>0.1618465189</v>
      </c>
      <c r="AD66" s="147">
        <f t="shared" si="48"/>
        <v>0.2151468185</v>
      </c>
      <c r="AE66" s="147">
        <f t="shared" si="48"/>
        <v>0.1481122203</v>
      </c>
      <c r="AF66" s="147">
        <f t="shared" si="48"/>
        <v>0.2119763445</v>
      </c>
      <c r="AG66" s="147">
        <f t="shared" si="48"/>
        <v>0.2111184196</v>
      </c>
      <c r="AH66" s="147">
        <f t="shared" si="48"/>
        <v>0.1888623037</v>
      </c>
      <c r="AI66" s="147">
        <f t="shared" si="48"/>
        <v>0.2438609865</v>
      </c>
      <c r="AJ66" s="147">
        <f t="shared" si="48"/>
        <v>0.2697294329</v>
      </c>
      <c r="AK66" s="147">
        <f t="shared" si="48"/>
        <v>0.276518541</v>
      </c>
      <c r="AL66" s="147">
        <f t="shared" si="48"/>
        <v>0.273557444</v>
      </c>
      <c r="AM66" s="147">
        <f t="shared" si="48"/>
        <v>0.1697352498</v>
      </c>
      <c r="AN66" s="147">
        <f t="shared" si="48"/>
        <v>0.1610957495</v>
      </c>
      <c r="AO66" s="147">
        <f t="shared" si="48"/>
        <v>0.2443795616</v>
      </c>
      <c r="AP66" s="147">
        <f t="shared" si="48"/>
        <v>0.213949596</v>
      </c>
      <c r="AQ66" s="147">
        <f t="shared" si="48"/>
        <v>0.08874046933</v>
      </c>
      <c r="AR66" s="147">
        <f t="shared" si="48"/>
        <v>0.1185499665</v>
      </c>
      <c r="AS66" s="147">
        <f t="shared" si="48"/>
        <v>0.1017913953</v>
      </c>
      <c r="AT66" s="147">
        <f t="shared" si="48"/>
        <v>0.1848541325</v>
      </c>
      <c r="AU66" s="147">
        <f t="shared" si="48"/>
        <v>0.1865937127</v>
      </c>
      <c r="AV66" s="147" t="str">
        <f t="shared" si="48"/>
        <v>#DIV/0!</v>
      </c>
      <c r="AW66" s="147" t="str">
        <f t="shared" si="48"/>
        <v>#DIV/0!</v>
      </c>
      <c r="AX66" s="147" t="str">
        <f t="shared" si="48"/>
        <v>#DIV/0!</v>
      </c>
      <c r="AY66" s="133"/>
      <c r="AZ66" s="148" t="str">
        <f t="shared" ref="AZ66:BC66" si="49">AZ52/AZ14</f>
        <v>#DIV/0!</v>
      </c>
      <c r="BA66" s="149">
        <f t="shared" si="49"/>
        <v>0.2959283037</v>
      </c>
      <c r="BB66" s="149">
        <f t="shared" si="49"/>
        <v>0.2122325303</v>
      </c>
      <c r="BC66" s="149">
        <f t="shared" si="49"/>
        <v>0.1634817907</v>
      </c>
      <c r="BD66" s="133"/>
      <c r="BE66" s="133"/>
      <c r="BF66" s="133"/>
      <c r="BG66" s="133"/>
      <c r="BH66" s="133"/>
      <c r="BI66" s="133"/>
      <c r="BJ66" s="133"/>
      <c r="BK66" s="133"/>
      <c r="BL66" s="137"/>
      <c r="BM66" s="137"/>
      <c r="BN66" s="137"/>
      <c r="BO66" s="137"/>
      <c r="BP66" s="137"/>
      <c r="BQ66" s="137"/>
      <c r="BR66" s="137"/>
    </row>
    <row r="67" ht="12.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row>
    <row r="68" ht="12.75" hidden="1"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row>
    <row r="69" ht="12.75" hidden="1" customHeight="1">
      <c r="A69" s="30"/>
      <c r="B69" s="150" t="s">
        <v>67</v>
      </c>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row>
    <row r="70" ht="12.75" hidden="1" customHeight="1">
      <c r="A70" s="30"/>
      <c r="B70" s="15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ht="12.75" hidden="1" customHeight="1">
      <c r="A71" s="30"/>
      <c r="B71" s="150" t="s">
        <v>68</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row>
    <row r="72" ht="12.75" customHeight="1">
      <c r="A72" s="30"/>
      <c r="B72" s="152" t="s">
        <v>69</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row>
    <row r="73" ht="12.75" customHeight="1">
      <c r="A73" s="30"/>
      <c r="B73" s="153">
        <v>39702.0</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row>
    <row r="74" ht="12.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152"/>
      <c r="AQ74" s="152"/>
      <c r="AR74" s="152"/>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row>
    <row r="75" ht="12.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154"/>
      <c r="AQ75" s="154"/>
      <c r="AR75" s="154"/>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row>
    <row r="7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152"/>
      <c r="AQ76" s="152"/>
      <c r="AR76" s="152"/>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row>
    <row r="77" ht="12.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row>
    <row r="78" ht="12.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row>
    <row r="79" ht="12.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row>
    <row r="80" ht="12.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152"/>
      <c r="AQ80" s="30"/>
      <c r="AR80" s="152"/>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row>
    <row r="81" ht="12.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155"/>
      <c r="AQ81" s="30"/>
      <c r="AR81" s="155"/>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row>
    <row r="82" ht="12.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152"/>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row>
    <row r="83" ht="12.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155"/>
      <c r="AR83" s="152"/>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row>
    <row r="84" ht="12.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152"/>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row>
    <row r="85" ht="12.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row>
    <row r="86" ht="12.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152"/>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row>
    <row r="87" ht="12.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row>
    <row r="88" ht="12.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row>
    <row r="89" ht="12.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row>
    <row r="90" ht="12.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row>
    <row r="91" ht="12.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row>
    <row r="92" ht="12.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row>
    <row r="93" ht="12.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row>
    <row r="94" ht="12.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row>
    <row r="95" ht="12.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row>
    <row r="96" ht="12.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row>
    <row r="97"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row>
    <row r="98"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row>
    <row r="99"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row>
    <row r="100"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row>
    <row r="101"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row>
    <row r="102"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row>
    <row r="10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row>
    <row r="10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row>
    <row r="108"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row r="109"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row>
    <row r="11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row>
    <row r="111"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row>
    <row r="112"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row>
    <row r="113"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row>
    <row r="114"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row>
    <row r="115"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row>
    <row r="175" ht="15.75" customHeight="1">
      <c r="A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Z175" s="156"/>
      <c r="BA175" s="156"/>
      <c r="BB175" s="156"/>
      <c r="BC175" s="156"/>
    </row>
    <row r="176" ht="15.75" customHeight="1">
      <c r="A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Z176" s="156"/>
      <c r="BA176" s="156"/>
      <c r="BB176" s="156"/>
      <c r="BC176" s="156"/>
    </row>
    <row r="177" ht="15.75" customHeight="1">
      <c r="A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Z177" s="156"/>
      <c r="BA177" s="156"/>
      <c r="BB177" s="156"/>
      <c r="BC177" s="156"/>
    </row>
    <row r="178" ht="15.75" customHeight="1">
      <c r="A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Z178" s="156"/>
      <c r="BA178" s="156"/>
      <c r="BB178" s="156"/>
      <c r="BC178" s="156"/>
    </row>
    <row r="179" ht="15.75" customHeight="1">
      <c r="A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Z179" s="156"/>
      <c r="BA179" s="156"/>
      <c r="BB179" s="156"/>
      <c r="BC179" s="156"/>
    </row>
    <row r="180" ht="15.75" customHeight="1">
      <c r="A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Z180" s="156"/>
      <c r="BA180" s="156"/>
      <c r="BB180" s="156"/>
      <c r="BC180" s="156"/>
    </row>
    <row r="181" ht="15.75" customHeight="1">
      <c r="A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Z181" s="156"/>
      <c r="BA181" s="156"/>
      <c r="BB181" s="156"/>
      <c r="BC181" s="156"/>
    </row>
    <row r="182" ht="15.75" customHeight="1">
      <c r="A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Z182" s="156"/>
      <c r="BA182" s="156"/>
      <c r="BB182" s="156"/>
      <c r="BC182" s="156"/>
    </row>
    <row r="183" ht="15.75" customHeight="1">
      <c r="A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Z183" s="156"/>
      <c r="BA183" s="156"/>
      <c r="BB183" s="156"/>
      <c r="BC183" s="156"/>
    </row>
    <row r="184" ht="15.75" customHeight="1">
      <c r="A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Z184" s="156"/>
      <c r="BA184" s="156"/>
      <c r="BB184" s="156"/>
      <c r="BC184" s="156"/>
    </row>
    <row r="185" ht="15.75" customHeight="1">
      <c r="A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Z185" s="156"/>
      <c r="BA185" s="156"/>
      <c r="BB185" s="156"/>
      <c r="BC185" s="156"/>
    </row>
    <row r="186" ht="15.75" customHeight="1">
      <c r="A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Z186" s="156"/>
      <c r="BA186" s="156"/>
      <c r="BB186" s="156"/>
      <c r="BC186" s="156"/>
    </row>
    <row r="187" ht="15.75" customHeight="1">
      <c r="A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Z187" s="156"/>
      <c r="BA187" s="156"/>
      <c r="BB187" s="156"/>
      <c r="BC187" s="156"/>
    </row>
    <row r="188" ht="15.75" customHeight="1">
      <c r="A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Z188" s="156"/>
      <c r="BA188" s="156"/>
      <c r="BB188" s="156"/>
      <c r="BC188" s="156"/>
    </row>
    <row r="189" ht="15.75" customHeight="1">
      <c r="A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Z189" s="156"/>
      <c r="BA189" s="156"/>
      <c r="BB189" s="156"/>
      <c r="BC189" s="156"/>
    </row>
    <row r="190" ht="15.75" customHeight="1">
      <c r="A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Z190" s="156"/>
      <c r="BA190" s="156"/>
      <c r="BB190" s="156"/>
      <c r="BC190" s="156"/>
    </row>
    <row r="191" ht="15.75" customHeight="1">
      <c r="A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Z191" s="156"/>
      <c r="BA191" s="156"/>
      <c r="BB191" s="156"/>
      <c r="BC191" s="156"/>
    </row>
    <row r="192" ht="15.75" customHeight="1">
      <c r="A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Z192" s="156"/>
      <c r="BA192" s="156"/>
      <c r="BB192" s="156"/>
      <c r="BC192" s="156"/>
    </row>
    <row r="193" ht="15.75" customHeight="1">
      <c r="A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Z193" s="156"/>
      <c r="BA193" s="156"/>
      <c r="BB193" s="156"/>
      <c r="BC193" s="156"/>
    </row>
    <row r="194" ht="15.75" customHeight="1">
      <c r="A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Z194" s="156"/>
      <c r="BA194" s="156"/>
      <c r="BB194" s="156"/>
      <c r="BC194" s="156"/>
    </row>
    <row r="195" ht="15.75" customHeight="1">
      <c r="A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c r="AF195" s="156"/>
      <c r="AG195" s="156"/>
      <c r="AH195" s="156"/>
      <c r="AI195" s="156"/>
      <c r="AJ195" s="156"/>
      <c r="AK195" s="156"/>
      <c r="AL195" s="156"/>
      <c r="AZ195" s="156"/>
      <c r="BA195" s="156"/>
      <c r="BB195" s="156"/>
      <c r="BC195" s="156"/>
    </row>
    <row r="196" ht="15.75" customHeight="1">
      <c r="A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Z196" s="156"/>
      <c r="BA196" s="156"/>
      <c r="BB196" s="156"/>
      <c r="BC196" s="156"/>
    </row>
    <row r="197" ht="15.75" customHeight="1">
      <c r="A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Z197" s="156"/>
      <c r="BA197" s="156"/>
      <c r="BB197" s="156"/>
      <c r="BC197" s="156"/>
    </row>
    <row r="198" ht="15.75" customHeight="1">
      <c r="A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Z198" s="156"/>
      <c r="BA198" s="156"/>
      <c r="BB198" s="156"/>
      <c r="BC198" s="156"/>
    </row>
    <row r="199" ht="15.75" customHeight="1">
      <c r="A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Z199" s="156"/>
      <c r="BA199" s="156"/>
      <c r="BB199" s="156"/>
      <c r="BC199" s="156"/>
    </row>
    <row r="200" ht="15.75" customHeight="1">
      <c r="A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Z200" s="156"/>
      <c r="BA200" s="156"/>
      <c r="BB200" s="156"/>
      <c r="BC200" s="156"/>
    </row>
    <row r="201" ht="15.75" customHeight="1">
      <c r="A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Z201" s="156"/>
      <c r="BA201" s="156"/>
      <c r="BB201" s="156"/>
      <c r="BC201" s="156"/>
    </row>
    <row r="202" ht="15.75" customHeight="1">
      <c r="A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Z202" s="156"/>
      <c r="BA202" s="156"/>
      <c r="BB202" s="156"/>
      <c r="BC202" s="156"/>
    </row>
    <row r="203" ht="15.75" customHeight="1">
      <c r="A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c r="AF203" s="156"/>
      <c r="AG203" s="156"/>
      <c r="AH203" s="156"/>
      <c r="AI203" s="156"/>
      <c r="AJ203" s="156"/>
      <c r="AK203" s="156"/>
      <c r="AL203" s="156"/>
      <c r="AZ203" s="156"/>
      <c r="BA203" s="156"/>
      <c r="BB203" s="156"/>
      <c r="BC203" s="156"/>
    </row>
    <row r="204" ht="15.75" customHeight="1">
      <c r="A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Z204" s="156"/>
      <c r="BA204" s="156"/>
      <c r="BB204" s="156"/>
      <c r="BC204" s="156"/>
    </row>
    <row r="205" ht="15.75" customHeight="1">
      <c r="A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Z205" s="156"/>
      <c r="BA205" s="156"/>
      <c r="BB205" s="156"/>
      <c r="BC205" s="156"/>
    </row>
    <row r="206" ht="15.75" customHeight="1">
      <c r="A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Z206" s="156"/>
      <c r="BA206" s="156"/>
      <c r="BB206" s="156"/>
      <c r="BC206" s="156"/>
    </row>
    <row r="207" ht="15.75" customHeight="1">
      <c r="A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56"/>
      <c r="AJ207" s="156"/>
      <c r="AK207" s="156"/>
      <c r="AL207" s="156"/>
      <c r="AZ207" s="156"/>
      <c r="BA207" s="156"/>
      <c r="BB207" s="156"/>
      <c r="BC207" s="156"/>
    </row>
    <row r="208" ht="15.75" customHeight="1">
      <c r="A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56"/>
      <c r="AJ208" s="156"/>
      <c r="AK208" s="156"/>
      <c r="AL208" s="156"/>
      <c r="AZ208" s="156"/>
      <c r="BA208" s="156"/>
      <c r="BB208" s="156"/>
      <c r="BC208" s="156"/>
    </row>
    <row r="209" ht="15.75" customHeight="1">
      <c r="A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c r="AF209" s="156"/>
      <c r="AG209" s="156"/>
      <c r="AH209" s="156"/>
      <c r="AI209" s="156"/>
      <c r="AJ209" s="156"/>
      <c r="AK209" s="156"/>
      <c r="AL209" s="156"/>
      <c r="AZ209" s="156"/>
      <c r="BA209" s="156"/>
      <c r="BB209" s="156"/>
      <c r="BC209" s="156"/>
    </row>
    <row r="210" ht="15.75" customHeight="1">
      <c r="A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c r="AF210" s="156"/>
      <c r="AG210" s="156"/>
      <c r="AH210" s="156"/>
      <c r="AI210" s="156"/>
      <c r="AJ210" s="156"/>
      <c r="AK210" s="156"/>
      <c r="AL210" s="156"/>
      <c r="AZ210" s="156"/>
      <c r="BA210" s="156"/>
      <c r="BB210" s="156"/>
      <c r="BC210" s="156"/>
    </row>
    <row r="211" ht="15.75" customHeight="1">
      <c r="A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56"/>
      <c r="AJ211" s="156"/>
      <c r="AK211" s="156"/>
      <c r="AL211" s="156"/>
      <c r="AZ211" s="156"/>
      <c r="BA211" s="156"/>
      <c r="BB211" s="156"/>
      <c r="BC211" s="156"/>
    </row>
    <row r="212" ht="15.75" customHeight="1">
      <c r="A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56"/>
      <c r="AJ212" s="156"/>
      <c r="AK212" s="156"/>
      <c r="AL212" s="156"/>
      <c r="AZ212" s="156"/>
      <c r="BA212" s="156"/>
      <c r="BB212" s="156"/>
      <c r="BC212" s="156"/>
    </row>
    <row r="213" ht="15.75" customHeight="1">
      <c r="A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56"/>
      <c r="AJ213" s="156"/>
      <c r="AK213" s="156"/>
      <c r="AL213" s="156"/>
      <c r="AZ213" s="156"/>
      <c r="BA213" s="156"/>
      <c r="BB213" s="156"/>
      <c r="BC213" s="156"/>
    </row>
    <row r="214" ht="15.75" customHeight="1">
      <c r="A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56"/>
      <c r="AJ214" s="156"/>
      <c r="AK214" s="156"/>
      <c r="AL214" s="156"/>
      <c r="AZ214" s="156"/>
      <c r="BA214" s="156"/>
      <c r="BB214" s="156"/>
      <c r="BC214" s="156"/>
    </row>
    <row r="215" ht="15.75" customHeight="1">
      <c r="A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Z215" s="156"/>
      <c r="BA215" s="156"/>
      <c r="BB215" s="156"/>
      <c r="BC215" s="156"/>
    </row>
    <row r="216" ht="15.75" customHeight="1">
      <c r="A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Z216" s="156"/>
      <c r="BA216" s="156"/>
      <c r="BB216" s="156"/>
      <c r="BC216" s="156"/>
    </row>
    <row r="217" ht="15.75" customHeight="1">
      <c r="A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Z217" s="156"/>
      <c r="BA217" s="156"/>
      <c r="BB217" s="156"/>
      <c r="BC217" s="156"/>
    </row>
    <row r="218" ht="15.75" customHeight="1">
      <c r="A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Z218" s="156"/>
      <c r="BA218" s="156"/>
      <c r="BB218" s="156"/>
      <c r="BC218" s="156"/>
    </row>
    <row r="219" ht="15.75" customHeight="1">
      <c r="A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Z219" s="156"/>
      <c r="BA219" s="156"/>
      <c r="BB219" s="156"/>
      <c r="BC219" s="156"/>
    </row>
    <row r="220" ht="15.75" customHeight="1">
      <c r="A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Z220" s="156"/>
      <c r="BA220" s="156"/>
      <c r="BB220" s="156"/>
      <c r="BC220" s="156"/>
    </row>
    <row r="221" ht="15.75" customHeight="1">
      <c r="A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Z221" s="156"/>
      <c r="BA221" s="156"/>
      <c r="BB221" s="156"/>
      <c r="BC221" s="156"/>
    </row>
    <row r="222" ht="15.75" customHeight="1">
      <c r="A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Z222" s="156"/>
      <c r="BA222" s="156"/>
      <c r="BB222" s="156"/>
      <c r="BC222" s="156"/>
    </row>
    <row r="223" ht="15.75" customHeight="1">
      <c r="A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Z223" s="156"/>
      <c r="BA223" s="156"/>
      <c r="BB223" s="156"/>
      <c r="BC223" s="156"/>
    </row>
    <row r="224" ht="15.75" customHeight="1">
      <c r="A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156"/>
      <c r="AZ224" s="156"/>
      <c r="BA224" s="156"/>
      <c r="BB224" s="156"/>
      <c r="BC224" s="156"/>
    </row>
    <row r="225" ht="15.75" customHeight="1">
      <c r="A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156"/>
      <c r="AZ225" s="156"/>
      <c r="BA225" s="156"/>
      <c r="BB225" s="156"/>
      <c r="BC225" s="156"/>
    </row>
    <row r="226" ht="15.75" customHeight="1">
      <c r="A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156"/>
      <c r="AZ226" s="156"/>
      <c r="BA226" s="156"/>
      <c r="BB226" s="156"/>
      <c r="BC226" s="156"/>
    </row>
    <row r="227" ht="15.75" customHeight="1">
      <c r="A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156"/>
      <c r="AZ227" s="156"/>
      <c r="BA227" s="156"/>
      <c r="BB227" s="156"/>
      <c r="BC227" s="156"/>
    </row>
    <row r="228" ht="15.75" customHeight="1">
      <c r="A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56"/>
      <c r="AJ228" s="156"/>
      <c r="AK228" s="156"/>
      <c r="AL228" s="156"/>
      <c r="AZ228" s="156"/>
      <c r="BA228" s="156"/>
      <c r="BB228" s="156"/>
      <c r="BC228" s="156"/>
    </row>
    <row r="229" ht="15.75" customHeight="1">
      <c r="A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56"/>
      <c r="AJ229" s="156"/>
      <c r="AK229" s="156"/>
      <c r="AL229" s="156"/>
      <c r="AZ229" s="156"/>
      <c r="BA229" s="156"/>
      <c r="BB229" s="156"/>
      <c r="BC229" s="156"/>
    </row>
    <row r="230" ht="15.75" customHeight="1">
      <c r="A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56"/>
      <c r="AI230" s="156"/>
      <c r="AJ230" s="156"/>
      <c r="AK230" s="156"/>
      <c r="AL230" s="156"/>
      <c r="AZ230" s="156"/>
      <c r="BA230" s="156"/>
      <c r="BB230" s="156"/>
      <c r="BC230" s="156"/>
    </row>
    <row r="231" ht="15.75" customHeight="1">
      <c r="A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Z231" s="156"/>
      <c r="BA231" s="156"/>
      <c r="BB231" s="156"/>
      <c r="BC231" s="156"/>
    </row>
    <row r="232" ht="15.75" customHeight="1">
      <c r="A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56"/>
      <c r="AJ232" s="156"/>
      <c r="AK232" s="156"/>
      <c r="AL232" s="156"/>
      <c r="AZ232" s="156"/>
      <c r="BA232" s="156"/>
      <c r="BB232" s="156"/>
      <c r="BC232" s="156"/>
    </row>
    <row r="233" ht="15.75" customHeight="1">
      <c r="A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Z233" s="156"/>
      <c r="BA233" s="156"/>
      <c r="BB233" s="156"/>
      <c r="BC233" s="156"/>
    </row>
    <row r="234" ht="15.75" customHeight="1">
      <c r="A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156"/>
      <c r="AK234" s="156"/>
      <c r="AL234" s="156"/>
      <c r="AZ234" s="156"/>
      <c r="BA234" s="156"/>
      <c r="BB234" s="156"/>
      <c r="BC234" s="156"/>
    </row>
    <row r="235" ht="15.75" customHeight="1">
      <c r="A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Z235" s="156"/>
      <c r="BA235" s="156"/>
      <c r="BB235" s="156"/>
      <c r="BC235" s="156"/>
    </row>
    <row r="236" ht="15.75" customHeight="1">
      <c r="A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56"/>
      <c r="AK236" s="156"/>
      <c r="AL236" s="156"/>
      <c r="AZ236" s="156"/>
      <c r="BA236" s="156"/>
      <c r="BB236" s="156"/>
      <c r="BC236" s="156"/>
    </row>
    <row r="237" ht="15.75" customHeight="1">
      <c r="A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Z237" s="156"/>
      <c r="BA237" s="156"/>
      <c r="BB237" s="156"/>
      <c r="BC237" s="156"/>
    </row>
    <row r="238" ht="15.75" customHeight="1">
      <c r="A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6"/>
      <c r="AK238" s="156"/>
      <c r="AL238" s="156"/>
      <c r="AZ238" s="156"/>
      <c r="BA238" s="156"/>
      <c r="BB238" s="156"/>
      <c r="BC238" s="156"/>
    </row>
    <row r="239" ht="15.75" customHeight="1">
      <c r="A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Z239" s="156"/>
      <c r="BA239" s="156"/>
      <c r="BB239" s="156"/>
      <c r="BC239" s="156"/>
    </row>
    <row r="240" ht="15.75" customHeight="1">
      <c r="A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Z240" s="156"/>
      <c r="BA240" s="156"/>
      <c r="BB240" s="156"/>
      <c r="BC240" s="156"/>
    </row>
    <row r="241" ht="15.75" customHeight="1">
      <c r="A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156"/>
      <c r="AL241" s="156"/>
      <c r="AZ241" s="156"/>
      <c r="BA241" s="156"/>
      <c r="BB241" s="156"/>
      <c r="BC241" s="156"/>
    </row>
    <row r="242" ht="15.75" customHeight="1">
      <c r="A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Z242" s="156"/>
      <c r="BA242" s="156"/>
      <c r="BB242" s="156"/>
      <c r="BC242" s="156"/>
    </row>
    <row r="243" ht="15.75" customHeight="1">
      <c r="A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Z243" s="156"/>
      <c r="BA243" s="156"/>
      <c r="BB243" s="156"/>
      <c r="BC243" s="156"/>
    </row>
    <row r="244" ht="15.75" customHeight="1">
      <c r="A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6"/>
      <c r="AL244" s="156"/>
      <c r="AZ244" s="156"/>
      <c r="BA244" s="156"/>
      <c r="BB244" s="156"/>
      <c r="BC244" s="156"/>
    </row>
    <row r="245" ht="15.75" customHeight="1">
      <c r="A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56"/>
      <c r="AJ245" s="156"/>
      <c r="AK245" s="156"/>
      <c r="AL245" s="156"/>
      <c r="AZ245" s="156"/>
      <c r="BA245" s="156"/>
      <c r="BB245" s="156"/>
      <c r="BC245" s="156"/>
    </row>
    <row r="246" ht="15.75" customHeight="1">
      <c r="A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56"/>
      <c r="AJ246" s="156"/>
      <c r="AK246" s="156"/>
      <c r="AL246" s="156"/>
      <c r="AZ246" s="156"/>
      <c r="BA246" s="156"/>
      <c r="BB246" s="156"/>
      <c r="BC246" s="156"/>
    </row>
    <row r="247" ht="15.75" customHeight="1">
      <c r="A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156"/>
      <c r="AL247" s="156"/>
      <c r="AZ247" s="156"/>
      <c r="BA247" s="156"/>
      <c r="BB247" s="156"/>
      <c r="BC247" s="156"/>
    </row>
    <row r="248" ht="15.75" customHeight="1">
      <c r="A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6"/>
      <c r="AK248" s="156"/>
      <c r="AL248" s="156"/>
      <c r="AZ248" s="156"/>
      <c r="BA248" s="156"/>
      <c r="BB248" s="156"/>
      <c r="BC248" s="156"/>
    </row>
    <row r="249" ht="15.75" customHeight="1">
      <c r="A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56"/>
      <c r="AJ249" s="156"/>
      <c r="AK249" s="156"/>
      <c r="AL249" s="156"/>
      <c r="AZ249" s="156"/>
      <c r="BA249" s="156"/>
      <c r="BB249" s="156"/>
      <c r="BC249" s="156"/>
    </row>
    <row r="250" ht="15.75" customHeight="1">
      <c r="A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56"/>
      <c r="AJ250" s="156"/>
      <c r="AK250" s="156"/>
      <c r="AL250" s="156"/>
      <c r="AZ250" s="156"/>
      <c r="BA250" s="156"/>
      <c r="BB250" s="156"/>
      <c r="BC250" s="156"/>
    </row>
    <row r="251" ht="15.75" customHeight="1">
      <c r="A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56"/>
      <c r="AJ251" s="156"/>
      <c r="AK251" s="156"/>
      <c r="AL251" s="156"/>
      <c r="AZ251" s="156"/>
      <c r="BA251" s="156"/>
      <c r="BB251" s="156"/>
      <c r="BC251" s="156"/>
    </row>
    <row r="252" ht="15.75" customHeight="1">
      <c r="A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56"/>
      <c r="AJ252" s="156"/>
      <c r="AK252" s="156"/>
      <c r="AL252" s="156"/>
      <c r="AZ252" s="156"/>
      <c r="BA252" s="156"/>
      <c r="BB252" s="156"/>
      <c r="BC252" s="156"/>
    </row>
    <row r="253" ht="15.75" customHeight="1">
      <c r="A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56"/>
      <c r="AJ253" s="156"/>
      <c r="AK253" s="156"/>
      <c r="AL253" s="156"/>
      <c r="AZ253" s="156"/>
      <c r="BA253" s="156"/>
      <c r="BB253" s="156"/>
      <c r="BC253" s="156"/>
    </row>
    <row r="254" ht="15.75" customHeight="1">
      <c r="A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56"/>
      <c r="AJ254" s="156"/>
      <c r="AK254" s="156"/>
      <c r="AL254" s="156"/>
      <c r="AZ254" s="156"/>
      <c r="BA254" s="156"/>
      <c r="BB254" s="156"/>
      <c r="BC254" s="156"/>
    </row>
    <row r="255" ht="15.75" customHeight="1">
      <c r="A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Z255" s="156"/>
      <c r="BA255" s="156"/>
      <c r="BB255" s="156"/>
      <c r="BC255" s="156"/>
    </row>
    <row r="256" ht="15.75" customHeight="1">
      <c r="A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6"/>
      <c r="AL256" s="156"/>
      <c r="AZ256" s="156"/>
      <c r="BA256" s="156"/>
      <c r="BB256" s="156"/>
      <c r="BC256" s="156"/>
    </row>
    <row r="257" ht="15.75" customHeight="1">
      <c r="A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56"/>
      <c r="AJ257" s="156"/>
      <c r="AK257" s="156"/>
      <c r="AL257" s="156"/>
      <c r="AZ257" s="156"/>
      <c r="BA257" s="156"/>
      <c r="BB257" s="156"/>
      <c r="BC257" s="156"/>
    </row>
    <row r="258" ht="15.75" customHeight="1">
      <c r="A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56"/>
      <c r="AJ258" s="156"/>
      <c r="AK258" s="156"/>
      <c r="AL258" s="156"/>
      <c r="AZ258" s="156"/>
      <c r="BA258" s="156"/>
      <c r="BB258" s="156"/>
      <c r="BC258" s="156"/>
    </row>
    <row r="259" ht="15.75" customHeight="1">
      <c r="A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56"/>
      <c r="AI259" s="156"/>
      <c r="AJ259" s="156"/>
      <c r="AK259" s="156"/>
      <c r="AL259" s="156"/>
      <c r="AZ259" s="156"/>
      <c r="BA259" s="156"/>
      <c r="BB259" s="156"/>
      <c r="BC259" s="156"/>
    </row>
    <row r="260" ht="15.75" customHeight="1">
      <c r="A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56"/>
      <c r="AJ260" s="156"/>
      <c r="AK260" s="156"/>
      <c r="AL260" s="156"/>
      <c r="AZ260" s="156"/>
      <c r="BA260" s="156"/>
      <c r="BB260" s="156"/>
      <c r="BC260" s="156"/>
    </row>
    <row r="261" ht="15.75" customHeight="1">
      <c r="A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56"/>
      <c r="AJ261" s="156"/>
      <c r="AK261" s="156"/>
      <c r="AL261" s="156"/>
      <c r="AZ261" s="156"/>
      <c r="BA261" s="156"/>
      <c r="BB261" s="156"/>
      <c r="BC261" s="156"/>
    </row>
    <row r="262" ht="15.75" customHeight="1">
      <c r="A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Z262" s="156"/>
      <c r="BA262" s="156"/>
      <c r="BB262" s="156"/>
      <c r="BC262" s="156"/>
    </row>
    <row r="263" ht="15.75" customHeight="1">
      <c r="A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156"/>
      <c r="AL263" s="156"/>
      <c r="AZ263" s="156"/>
      <c r="BA263" s="156"/>
      <c r="BB263" s="156"/>
      <c r="BC263" s="156"/>
    </row>
    <row r="264" ht="15.75" customHeight="1">
      <c r="A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56"/>
      <c r="AJ264" s="156"/>
      <c r="AK264" s="156"/>
      <c r="AL264" s="156"/>
      <c r="AZ264" s="156"/>
      <c r="BA264" s="156"/>
      <c r="BB264" s="156"/>
      <c r="BC264" s="156"/>
    </row>
    <row r="265" ht="15.75" customHeight="1">
      <c r="A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6"/>
      <c r="AL265" s="156"/>
      <c r="AZ265" s="156"/>
      <c r="BA265" s="156"/>
      <c r="BB265" s="156"/>
      <c r="BC265" s="156"/>
    </row>
    <row r="266" ht="15.75" customHeight="1">
      <c r="A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G266" s="156"/>
      <c r="AH266" s="156"/>
      <c r="AI266" s="156"/>
      <c r="AJ266" s="156"/>
      <c r="AK266" s="156"/>
      <c r="AL266" s="156"/>
      <c r="AZ266" s="156"/>
      <c r="BA266" s="156"/>
      <c r="BB266" s="156"/>
      <c r="BC266" s="156"/>
    </row>
    <row r="267" ht="15.75" customHeight="1">
      <c r="A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56"/>
      <c r="AJ267" s="156"/>
      <c r="AK267" s="156"/>
      <c r="AL267" s="156"/>
      <c r="AZ267" s="156"/>
      <c r="BA267" s="156"/>
      <c r="BB267" s="156"/>
      <c r="BC267" s="156"/>
    </row>
    <row r="268" ht="15.75" customHeight="1">
      <c r="A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56"/>
      <c r="AJ268" s="156"/>
      <c r="AK268" s="156"/>
      <c r="AL268" s="156"/>
      <c r="AZ268" s="156"/>
      <c r="BA268" s="156"/>
      <c r="BB268" s="156"/>
      <c r="BC268" s="156"/>
    </row>
    <row r="269" ht="15.75" customHeight="1">
      <c r="A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6"/>
      <c r="AK269" s="156"/>
      <c r="AL269" s="156"/>
      <c r="AZ269" s="156"/>
      <c r="BA269" s="156"/>
      <c r="BB269" s="156"/>
      <c r="BC269" s="156"/>
    </row>
    <row r="270" ht="15.75" customHeight="1">
      <c r="A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Z270" s="156"/>
      <c r="BA270" s="156"/>
      <c r="BB270" s="156"/>
      <c r="BC270" s="156"/>
    </row>
    <row r="271" ht="15.75" customHeight="1">
      <c r="A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56"/>
      <c r="AJ271" s="156"/>
      <c r="AK271" s="156"/>
      <c r="AL271" s="156"/>
      <c r="AZ271" s="156"/>
      <c r="BA271" s="156"/>
      <c r="BB271" s="156"/>
      <c r="BC271" s="156"/>
    </row>
    <row r="272" ht="15.75" customHeight="1">
      <c r="A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56"/>
      <c r="AJ272" s="156"/>
      <c r="AK272" s="156"/>
      <c r="AL272" s="156"/>
      <c r="AZ272" s="156"/>
      <c r="BA272" s="156"/>
      <c r="BB272" s="156"/>
      <c r="BC272" s="156"/>
    </row>
    <row r="273" ht="15.75" customHeight="1">
      <c r="A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6"/>
      <c r="AL273" s="156"/>
      <c r="AZ273" s="156"/>
      <c r="BA273" s="156"/>
      <c r="BB273" s="156"/>
      <c r="BC273" s="156"/>
    </row>
    <row r="274" ht="15.75" customHeight="1">
      <c r="A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6"/>
      <c r="AL274" s="156"/>
      <c r="AZ274" s="156"/>
      <c r="BA274" s="156"/>
      <c r="BB274" s="156"/>
      <c r="BC274" s="156"/>
    </row>
    <row r="275" ht="15.75" customHeight="1">
      <c r="A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56"/>
      <c r="AI275" s="156"/>
      <c r="AJ275" s="156"/>
      <c r="AK275" s="156"/>
      <c r="AL275" s="156"/>
      <c r="AZ275" s="156"/>
      <c r="BA275" s="156"/>
      <c r="BB275" s="156"/>
      <c r="BC275" s="156"/>
    </row>
    <row r="276" ht="15.75" customHeight="1">
      <c r="A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56"/>
      <c r="AJ276" s="156"/>
      <c r="AK276" s="156"/>
      <c r="AL276" s="156"/>
      <c r="AZ276" s="156"/>
      <c r="BA276" s="156"/>
      <c r="BB276" s="156"/>
      <c r="BC276" s="156"/>
    </row>
    <row r="277" ht="15.75" customHeight="1">
      <c r="A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56"/>
      <c r="AJ277" s="156"/>
      <c r="AK277" s="156"/>
      <c r="AL277" s="156"/>
      <c r="AZ277" s="156"/>
      <c r="BA277" s="156"/>
      <c r="BB277" s="156"/>
      <c r="BC277" s="156"/>
    </row>
    <row r="278" ht="15.75" customHeight="1">
      <c r="A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6"/>
      <c r="AL278" s="156"/>
      <c r="AZ278" s="156"/>
      <c r="BA278" s="156"/>
      <c r="BB278" s="156"/>
      <c r="BC278" s="156"/>
    </row>
    <row r="279" ht="15.75" customHeight="1">
      <c r="A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6"/>
      <c r="AL279" s="156"/>
      <c r="AZ279" s="156"/>
      <c r="BA279" s="156"/>
      <c r="BB279" s="156"/>
      <c r="BC279" s="156"/>
    </row>
    <row r="280" ht="15.75" customHeight="1">
      <c r="A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56"/>
      <c r="AJ280" s="156"/>
      <c r="AK280" s="156"/>
      <c r="AL280" s="156"/>
      <c r="AZ280" s="156"/>
      <c r="BA280" s="156"/>
      <c r="BB280" s="156"/>
      <c r="BC280" s="156"/>
    </row>
    <row r="281" ht="15.75" customHeight="1">
      <c r="A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6"/>
      <c r="AL281" s="156"/>
      <c r="AZ281" s="156"/>
      <c r="BA281" s="156"/>
      <c r="BB281" s="156"/>
      <c r="BC281" s="156"/>
    </row>
    <row r="282" ht="15.75" customHeight="1">
      <c r="A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L282" s="156"/>
      <c r="AZ282" s="156"/>
      <c r="BA282" s="156"/>
      <c r="BB282" s="156"/>
      <c r="BC282" s="156"/>
    </row>
    <row r="283" ht="15.75" customHeight="1">
      <c r="A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Z283" s="156"/>
      <c r="BA283" s="156"/>
      <c r="BB283" s="156"/>
      <c r="BC283" s="156"/>
    </row>
    <row r="284" ht="15.75" customHeight="1">
      <c r="A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L284" s="156"/>
      <c r="AZ284" s="156"/>
      <c r="BA284" s="156"/>
      <c r="BB284" s="156"/>
      <c r="BC284" s="156"/>
    </row>
    <row r="285" ht="15.75" customHeight="1">
      <c r="A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56"/>
      <c r="AJ285" s="156"/>
      <c r="AK285" s="156"/>
      <c r="AL285" s="156"/>
      <c r="AZ285" s="156"/>
      <c r="BA285" s="156"/>
      <c r="BB285" s="156"/>
      <c r="BC285" s="156"/>
    </row>
    <row r="286" ht="15.75" customHeight="1">
      <c r="A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56"/>
      <c r="AJ286" s="156"/>
      <c r="AK286" s="156"/>
      <c r="AL286" s="156"/>
      <c r="AZ286" s="156"/>
      <c r="BA286" s="156"/>
      <c r="BB286" s="156"/>
      <c r="BC286" s="156"/>
    </row>
    <row r="287" ht="15.75" customHeight="1">
      <c r="A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56"/>
      <c r="AJ287" s="156"/>
      <c r="AK287" s="156"/>
      <c r="AL287" s="156"/>
      <c r="AZ287" s="156"/>
      <c r="BA287" s="156"/>
      <c r="BB287" s="156"/>
      <c r="BC287" s="156"/>
    </row>
    <row r="288" ht="15.75" customHeight="1">
      <c r="A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56"/>
      <c r="AJ288" s="156"/>
      <c r="AK288" s="156"/>
      <c r="AL288" s="156"/>
      <c r="AZ288" s="156"/>
      <c r="BA288" s="156"/>
      <c r="BB288" s="156"/>
      <c r="BC288" s="156"/>
    </row>
    <row r="289" ht="15.75" customHeight="1">
      <c r="A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6"/>
      <c r="AL289" s="156"/>
      <c r="AZ289" s="156"/>
      <c r="BA289" s="156"/>
      <c r="BB289" s="156"/>
      <c r="BC289" s="156"/>
    </row>
    <row r="290" ht="15.75" customHeight="1">
      <c r="A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6"/>
      <c r="AL290" s="156"/>
      <c r="AZ290" s="156"/>
      <c r="BA290" s="156"/>
      <c r="BB290" s="156"/>
      <c r="BC290" s="156"/>
    </row>
    <row r="291" ht="15.75" customHeight="1">
      <c r="A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6"/>
      <c r="AL291" s="156"/>
      <c r="AZ291" s="156"/>
      <c r="BA291" s="156"/>
      <c r="BB291" s="156"/>
      <c r="BC291" s="156"/>
    </row>
    <row r="292" ht="15.75" customHeight="1">
      <c r="A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L292" s="156"/>
      <c r="AZ292" s="156"/>
      <c r="BA292" s="156"/>
      <c r="BB292" s="156"/>
      <c r="BC292" s="156"/>
    </row>
    <row r="293" ht="15.75" customHeight="1">
      <c r="A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6"/>
      <c r="AL293" s="156"/>
      <c r="AZ293" s="156"/>
      <c r="BA293" s="156"/>
      <c r="BB293" s="156"/>
      <c r="BC293" s="156"/>
    </row>
    <row r="294" ht="15.75" customHeight="1">
      <c r="A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6"/>
      <c r="AL294" s="156"/>
      <c r="AZ294" s="156"/>
      <c r="BA294" s="156"/>
      <c r="BB294" s="156"/>
      <c r="BC294" s="156"/>
    </row>
    <row r="295" ht="15.75" customHeight="1">
      <c r="A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Z295" s="156"/>
      <c r="BA295" s="156"/>
      <c r="BB295" s="156"/>
      <c r="BC295" s="156"/>
    </row>
    <row r="296" ht="15.75" customHeight="1">
      <c r="A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56"/>
      <c r="AJ296" s="156"/>
      <c r="AK296" s="156"/>
      <c r="AL296" s="156"/>
      <c r="AZ296" s="156"/>
      <c r="BA296" s="156"/>
      <c r="BB296" s="156"/>
      <c r="BC296" s="156"/>
    </row>
    <row r="297" ht="15.75" customHeight="1">
      <c r="A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6"/>
      <c r="AL297" s="156"/>
      <c r="AZ297" s="156"/>
      <c r="BA297" s="156"/>
      <c r="BB297" s="156"/>
      <c r="BC297" s="156"/>
    </row>
    <row r="298" ht="15.75" customHeight="1">
      <c r="A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6"/>
      <c r="AL298" s="156"/>
      <c r="AZ298" s="156"/>
      <c r="BA298" s="156"/>
      <c r="BB298" s="156"/>
      <c r="BC298" s="156"/>
    </row>
    <row r="299" ht="15.75" customHeight="1">
      <c r="A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c r="AK299" s="156"/>
      <c r="AL299" s="156"/>
      <c r="AZ299" s="156"/>
      <c r="BA299" s="156"/>
      <c r="BB299" s="156"/>
      <c r="BC299" s="156"/>
    </row>
    <row r="300" ht="15.75" customHeight="1">
      <c r="A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56"/>
      <c r="AI300" s="156"/>
      <c r="AJ300" s="156"/>
      <c r="AK300" s="156"/>
      <c r="AL300" s="156"/>
      <c r="AZ300" s="156"/>
      <c r="BA300" s="156"/>
      <c r="BB300" s="156"/>
      <c r="BC300" s="156"/>
    </row>
    <row r="301" ht="15.75" customHeight="1">
      <c r="A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56"/>
      <c r="AJ301" s="156"/>
      <c r="AK301" s="156"/>
      <c r="AL301" s="156"/>
      <c r="AZ301" s="156"/>
      <c r="BA301" s="156"/>
      <c r="BB301" s="156"/>
      <c r="BC301" s="156"/>
    </row>
    <row r="302" ht="15.75" customHeight="1">
      <c r="A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156"/>
      <c r="AL302" s="156"/>
      <c r="AZ302" s="156"/>
      <c r="BA302" s="156"/>
      <c r="BB302" s="156"/>
      <c r="BC302" s="156"/>
    </row>
    <row r="303" ht="15.75" customHeight="1">
      <c r="A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156"/>
      <c r="AL303" s="156"/>
      <c r="AZ303" s="156"/>
      <c r="BA303" s="156"/>
      <c r="BB303" s="156"/>
      <c r="BC303" s="156"/>
    </row>
    <row r="304" ht="15.75" customHeight="1">
      <c r="A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6"/>
      <c r="AL304" s="156"/>
      <c r="AZ304" s="156"/>
      <c r="BA304" s="156"/>
      <c r="BB304" s="156"/>
      <c r="BC304" s="156"/>
    </row>
    <row r="305" ht="15.75" customHeight="1">
      <c r="A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56"/>
      <c r="AJ305" s="156"/>
      <c r="AK305" s="156"/>
      <c r="AL305" s="156"/>
      <c r="AZ305" s="156"/>
      <c r="BA305" s="156"/>
      <c r="BB305" s="156"/>
      <c r="BC305" s="156"/>
    </row>
    <row r="306" ht="15.75" customHeight="1">
      <c r="A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56"/>
      <c r="AJ306" s="156"/>
      <c r="AK306" s="156"/>
      <c r="AL306" s="156"/>
      <c r="AZ306" s="156"/>
      <c r="BA306" s="156"/>
      <c r="BB306" s="156"/>
      <c r="BC306" s="156"/>
    </row>
    <row r="307" ht="15.75" customHeight="1">
      <c r="A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56"/>
      <c r="AI307" s="156"/>
      <c r="AJ307" s="156"/>
      <c r="AK307" s="156"/>
      <c r="AL307" s="156"/>
      <c r="AZ307" s="156"/>
      <c r="BA307" s="156"/>
      <c r="BB307" s="156"/>
      <c r="BC307" s="156"/>
    </row>
    <row r="308" ht="15.75" customHeight="1">
      <c r="A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56"/>
      <c r="AI308" s="156"/>
      <c r="AJ308" s="156"/>
      <c r="AK308" s="156"/>
      <c r="AL308" s="156"/>
      <c r="AZ308" s="156"/>
      <c r="BA308" s="156"/>
      <c r="BB308" s="156"/>
      <c r="BC308" s="156"/>
    </row>
    <row r="309" ht="15.75" customHeight="1">
      <c r="A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6"/>
      <c r="AL309" s="156"/>
      <c r="AZ309" s="156"/>
      <c r="BA309" s="156"/>
      <c r="BB309" s="156"/>
      <c r="BC309" s="156"/>
    </row>
    <row r="310" ht="15.75" customHeight="1">
      <c r="A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56"/>
      <c r="AI310" s="156"/>
      <c r="AJ310" s="156"/>
      <c r="AK310" s="156"/>
      <c r="AL310" s="156"/>
      <c r="AZ310" s="156"/>
      <c r="BA310" s="156"/>
      <c r="BB310" s="156"/>
      <c r="BC310" s="156"/>
    </row>
    <row r="311" ht="15.75" customHeight="1">
      <c r="A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56"/>
      <c r="AI311" s="156"/>
      <c r="AJ311" s="156"/>
      <c r="AK311" s="156"/>
      <c r="AL311" s="156"/>
      <c r="AZ311" s="156"/>
      <c r="BA311" s="156"/>
      <c r="BB311" s="156"/>
      <c r="BC311" s="156"/>
    </row>
    <row r="312" ht="15.75" customHeight="1">
      <c r="A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56"/>
      <c r="AI312" s="156"/>
      <c r="AJ312" s="156"/>
      <c r="AK312" s="156"/>
      <c r="AL312" s="156"/>
      <c r="AZ312" s="156"/>
      <c r="BA312" s="156"/>
      <c r="BB312" s="156"/>
      <c r="BC312" s="156"/>
    </row>
    <row r="313" ht="15.75" customHeight="1">
      <c r="A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56"/>
      <c r="AI313" s="156"/>
      <c r="AJ313" s="156"/>
      <c r="AK313" s="156"/>
      <c r="AL313" s="156"/>
      <c r="AZ313" s="156"/>
      <c r="BA313" s="156"/>
      <c r="BB313" s="156"/>
      <c r="BC313" s="156"/>
    </row>
    <row r="314" ht="15.75" customHeight="1">
      <c r="A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6"/>
      <c r="AL314" s="156"/>
      <c r="AZ314" s="156"/>
      <c r="BA314" s="156"/>
      <c r="BB314" s="156"/>
      <c r="BC314" s="156"/>
    </row>
    <row r="315" ht="15.75" customHeight="1">
      <c r="A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56"/>
      <c r="AI315" s="156"/>
      <c r="AJ315" s="156"/>
      <c r="AK315" s="156"/>
      <c r="AL315" s="156"/>
      <c r="AZ315" s="156"/>
      <c r="BA315" s="156"/>
      <c r="BB315" s="156"/>
      <c r="BC315" s="156"/>
    </row>
    <row r="316" ht="15.75" customHeight="1">
      <c r="A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56"/>
      <c r="AI316" s="156"/>
      <c r="AJ316" s="156"/>
      <c r="AK316" s="156"/>
      <c r="AL316" s="156"/>
      <c r="AZ316" s="156"/>
      <c r="BA316" s="156"/>
      <c r="BB316" s="156"/>
      <c r="BC316" s="156"/>
    </row>
    <row r="317" ht="15.75" customHeight="1">
      <c r="A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56"/>
      <c r="AI317" s="156"/>
      <c r="AJ317" s="156"/>
      <c r="AK317" s="156"/>
      <c r="AL317" s="156"/>
      <c r="AZ317" s="156"/>
      <c r="BA317" s="156"/>
      <c r="BB317" s="156"/>
      <c r="BC317" s="156"/>
    </row>
    <row r="318" ht="15.75" customHeight="1">
      <c r="A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56"/>
      <c r="AI318" s="156"/>
      <c r="AJ318" s="156"/>
      <c r="AK318" s="156"/>
      <c r="AL318" s="156"/>
      <c r="AZ318" s="156"/>
      <c r="BA318" s="156"/>
      <c r="BB318" s="156"/>
      <c r="BC318" s="156"/>
    </row>
    <row r="319" ht="15.75" customHeight="1">
      <c r="A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56"/>
      <c r="AI319" s="156"/>
      <c r="AJ319" s="156"/>
      <c r="AK319" s="156"/>
      <c r="AL319" s="156"/>
      <c r="AZ319" s="156"/>
      <c r="BA319" s="156"/>
      <c r="BB319" s="156"/>
      <c r="BC319" s="156"/>
    </row>
    <row r="320" ht="15.75" customHeight="1">
      <c r="A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6"/>
      <c r="AL320" s="156"/>
      <c r="AZ320" s="156"/>
      <c r="BA320" s="156"/>
      <c r="BB320" s="156"/>
      <c r="BC320" s="156"/>
    </row>
    <row r="321" ht="15.75" customHeight="1">
      <c r="A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56"/>
      <c r="AI321" s="156"/>
      <c r="AJ321" s="156"/>
      <c r="AK321" s="156"/>
      <c r="AL321" s="156"/>
      <c r="AZ321" s="156"/>
      <c r="BA321" s="156"/>
      <c r="BB321" s="156"/>
      <c r="BC321" s="156"/>
    </row>
    <row r="322" ht="15.75" customHeight="1">
      <c r="A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56"/>
      <c r="AI322" s="156"/>
      <c r="AJ322" s="156"/>
      <c r="AK322" s="156"/>
      <c r="AL322" s="156"/>
      <c r="AZ322" s="156"/>
      <c r="BA322" s="156"/>
      <c r="BB322" s="156"/>
      <c r="BC322" s="156"/>
    </row>
    <row r="323" ht="15.75" customHeight="1">
      <c r="A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56"/>
      <c r="AI323" s="156"/>
      <c r="AJ323" s="156"/>
      <c r="AK323" s="156"/>
      <c r="AL323" s="156"/>
      <c r="AZ323" s="156"/>
      <c r="BA323" s="156"/>
      <c r="BB323" s="156"/>
      <c r="BC323" s="156"/>
    </row>
    <row r="324" ht="15.75" customHeight="1">
      <c r="A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6"/>
      <c r="AL324" s="156"/>
      <c r="AZ324" s="156"/>
      <c r="BA324" s="156"/>
      <c r="BB324" s="156"/>
      <c r="BC324" s="156"/>
    </row>
    <row r="325" ht="15.75" customHeight="1">
      <c r="A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56"/>
      <c r="AI325" s="156"/>
      <c r="AJ325" s="156"/>
      <c r="AK325" s="156"/>
      <c r="AL325" s="156"/>
      <c r="AZ325" s="156"/>
      <c r="BA325" s="156"/>
      <c r="BB325" s="156"/>
      <c r="BC325" s="156"/>
    </row>
    <row r="326" ht="15.75" customHeight="1">
      <c r="A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6"/>
      <c r="AL326" s="156"/>
      <c r="AZ326" s="156"/>
      <c r="BA326" s="156"/>
      <c r="BB326" s="156"/>
      <c r="BC326" s="156"/>
    </row>
    <row r="327" ht="15.75" customHeight="1">
      <c r="A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56"/>
      <c r="AI327" s="156"/>
      <c r="AJ327" s="156"/>
      <c r="AK327" s="156"/>
      <c r="AL327" s="156"/>
      <c r="AZ327" s="156"/>
      <c r="BA327" s="156"/>
      <c r="BB327" s="156"/>
      <c r="BC327" s="156"/>
    </row>
    <row r="328" ht="15.75" customHeight="1">
      <c r="A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56"/>
      <c r="AL328" s="156"/>
      <c r="AZ328" s="156"/>
      <c r="BA328" s="156"/>
      <c r="BB328" s="156"/>
      <c r="BC328" s="156"/>
    </row>
    <row r="329" ht="15.75" customHeight="1">
      <c r="A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56"/>
      <c r="AI329" s="156"/>
      <c r="AJ329" s="156"/>
      <c r="AK329" s="156"/>
      <c r="AL329" s="156"/>
      <c r="AZ329" s="156"/>
      <c r="BA329" s="156"/>
      <c r="BB329" s="156"/>
      <c r="BC329" s="156"/>
    </row>
    <row r="330" ht="15.75" customHeight="1">
      <c r="A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156"/>
      <c r="AK330" s="156"/>
      <c r="AL330" s="156"/>
      <c r="AZ330" s="156"/>
      <c r="BA330" s="156"/>
      <c r="BB330" s="156"/>
      <c r="BC330" s="156"/>
    </row>
    <row r="331" ht="15.75" customHeight="1">
      <c r="A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56"/>
      <c r="AI331" s="156"/>
      <c r="AJ331" s="156"/>
      <c r="AK331" s="156"/>
      <c r="AL331" s="156"/>
      <c r="AZ331" s="156"/>
      <c r="BA331" s="156"/>
      <c r="BB331" s="156"/>
      <c r="BC331" s="156"/>
    </row>
    <row r="332" ht="15.75" customHeight="1">
      <c r="A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6"/>
      <c r="AG332" s="156"/>
      <c r="AH332" s="156"/>
      <c r="AI332" s="156"/>
      <c r="AJ332" s="156"/>
      <c r="AK332" s="156"/>
      <c r="AL332" s="156"/>
      <c r="AZ332" s="156"/>
      <c r="BA332" s="156"/>
      <c r="BB332" s="156"/>
      <c r="BC332" s="156"/>
    </row>
    <row r="333" ht="15.75" customHeight="1">
      <c r="A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6"/>
      <c r="AG333" s="156"/>
      <c r="AH333" s="156"/>
      <c r="AI333" s="156"/>
      <c r="AJ333" s="156"/>
      <c r="AK333" s="156"/>
      <c r="AL333" s="156"/>
      <c r="AZ333" s="156"/>
      <c r="BA333" s="156"/>
      <c r="BB333" s="156"/>
      <c r="BC333" s="156"/>
    </row>
    <row r="334" ht="15.75" customHeight="1">
      <c r="A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156"/>
      <c r="AK334" s="156"/>
      <c r="AL334" s="156"/>
      <c r="AZ334" s="156"/>
      <c r="BA334" s="156"/>
      <c r="BB334" s="156"/>
      <c r="BC334" s="156"/>
    </row>
    <row r="335" ht="15.75" customHeight="1">
      <c r="A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6"/>
      <c r="AL335" s="156"/>
      <c r="AZ335" s="156"/>
      <c r="BA335" s="156"/>
      <c r="BB335" s="156"/>
      <c r="BC335" s="156"/>
    </row>
    <row r="336" ht="15.75" customHeight="1">
      <c r="A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56"/>
      <c r="AI336" s="156"/>
      <c r="AJ336" s="156"/>
      <c r="AK336" s="156"/>
      <c r="AL336" s="156"/>
      <c r="AZ336" s="156"/>
      <c r="BA336" s="156"/>
      <c r="BB336" s="156"/>
      <c r="BC336" s="156"/>
    </row>
    <row r="337" ht="15.75" customHeight="1">
      <c r="A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156"/>
      <c r="AK337" s="156"/>
      <c r="AL337" s="156"/>
      <c r="AZ337" s="156"/>
      <c r="BA337" s="156"/>
      <c r="BB337" s="156"/>
      <c r="BC337" s="156"/>
    </row>
    <row r="338" ht="15.75" customHeight="1">
      <c r="A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56"/>
      <c r="AI338" s="156"/>
      <c r="AJ338" s="156"/>
      <c r="AK338" s="156"/>
      <c r="AL338" s="156"/>
      <c r="AZ338" s="156"/>
      <c r="BA338" s="156"/>
      <c r="BB338" s="156"/>
      <c r="BC338" s="156"/>
    </row>
    <row r="339" ht="15.75" customHeight="1">
      <c r="A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56"/>
      <c r="AI339" s="156"/>
      <c r="AJ339" s="156"/>
      <c r="AK339" s="156"/>
      <c r="AL339" s="156"/>
      <c r="AZ339" s="156"/>
      <c r="BA339" s="156"/>
      <c r="BB339" s="156"/>
      <c r="BC339" s="156"/>
    </row>
    <row r="340" ht="15.75" customHeight="1">
      <c r="A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56"/>
      <c r="AI340" s="156"/>
      <c r="AJ340" s="156"/>
      <c r="AK340" s="156"/>
      <c r="AL340" s="156"/>
      <c r="AZ340" s="156"/>
      <c r="BA340" s="156"/>
      <c r="BB340" s="156"/>
      <c r="BC340" s="156"/>
    </row>
    <row r="341" ht="15.75" customHeight="1">
      <c r="A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56"/>
      <c r="AI341" s="156"/>
      <c r="AJ341" s="156"/>
      <c r="AK341" s="156"/>
      <c r="AL341" s="156"/>
      <c r="AZ341" s="156"/>
      <c r="BA341" s="156"/>
      <c r="BB341" s="156"/>
      <c r="BC341" s="156"/>
    </row>
    <row r="342" ht="15.75" customHeight="1">
      <c r="A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56"/>
      <c r="AI342" s="156"/>
      <c r="AJ342" s="156"/>
      <c r="AK342" s="156"/>
      <c r="AL342" s="156"/>
      <c r="AZ342" s="156"/>
      <c r="BA342" s="156"/>
      <c r="BB342" s="156"/>
      <c r="BC342" s="156"/>
    </row>
    <row r="343" ht="15.75" customHeight="1">
      <c r="A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56"/>
      <c r="AI343" s="156"/>
      <c r="AJ343" s="156"/>
      <c r="AK343" s="156"/>
      <c r="AL343" s="156"/>
      <c r="AZ343" s="156"/>
      <c r="BA343" s="156"/>
      <c r="BB343" s="156"/>
      <c r="BC343" s="156"/>
    </row>
    <row r="344" ht="15.75" customHeight="1">
      <c r="A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6"/>
      <c r="AL344" s="156"/>
      <c r="AZ344" s="156"/>
      <c r="BA344" s="156"/>
      <c r="BB344" s="156"/>
      <c r="BC344" s="156"/>
    </row>
    <row r="345" ht="15.75" customHeight="1">
      <c r="A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6"/>
      <c r="AL345" s="156"/>
      <c r="AZ345" s="156"/>
      <c r="BA345" s="156"/>
      <c r="BB345" s="156"/>
      <c r="BC345" s="156"/>
    </row>
    <row r="346" ht="15.75" customHeight="1">
      <c r="A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6"/>
      <c r="AL346" s="156"/>
      <c r="AZ346" s="156"/>
      <c r="BA346" s="156"/>
      <c r="BB346" s="156"/>
      <c r="BC346" s="156"/>
    </row>
    <row r="347" ht="15.75" customHeight="1">
      <c r="A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6"/>
      <c r="AL347" s="156"/>
      <c r="AZ347" s="156"/>
      <c r="BA347" s="156"/>
      <c r="BB347" s="156"/>
      <c r="BC347" s="156"/>
    </row>
    <row r="348" ht="15.75" customHeight="1">
      <c r="A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6"/>
      <c r="AL348" s="156"/>
      <c r="AZ348" s="156"/>
      <c r="BA348" s="156"/>
      <c r="BB348" s="156"/>
      <c r="BC348" s="156"/>
    </row>
    <row r="349" ht="15.75" customHeight="1">
      <c r="A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L349" s="156"/>
      <c r="AZ349" s="156"/>
      <c r="BA349" s="156"/>
      <c r="BB349" s="156"/>
      <c r="BC349" s="156"/>
    </row>
    <row r="350" ht="15.75" customHeight="1">
      <c r="A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L350" s="156"/>
      <c r="AZ350" s="156"/>
      <c r="BA350" s="156"/>
      <c r="BB350" s="156"/>
      <c r="BC350" s="156"/>
    </row>
    <row r="351" ht="15.75" customHeight="1">
      <c r="A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156"/>
      <c r="AK351" s="156"/>
      <c r="AL351" s="156"/>
      <c r="AZ351" s="156"/>
      <c r="BA351" s="156"/>
      <c r="BB351" s="156"/>
      <c r="BC351" s="156"/>
    </row>
    <row r="352" ht="15.75" customHeight="1">
      <c r="A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56"/>
      <c r="AI352" s="156"/>
      <c r="AJ352" s="156"/>
      <c r="AK352" s="156"/>
      <c r="AL352" s="156"/>
      <c r="AZ352" s="156"/>
      <c r="BA352" s="156"/>
      <c r="BB352" s="156"/>
      <c r="BC352" s="156"/>
    </row>
    <row r="353" ht="15.75" customHeight="1">
      <c r="A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56"/>
      <c r="AI353" s="156"/>
      <c r="AJ353" s="156"/>
      <c r="AK353" s="156"/>
      <c r="AL353" s="156"/>
      <c r="AZ353" s="156"/>
      <c r="BA353" s="156"/>
      <c r="BB353" s="156"/>
      <c r="BC353" s="156"/>
    </row>
    <row r="354" ht="15.75" customHeight="1">
      <c r="A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156"/>
      <c r="AK354" s="156"/>
      <c r="AL354" s="156"/>
      <c r="AZ354" s="156"/>
      <c r="BA354" s="156"/>
      <c r="BB354" s="156"/>
      <c r="BC354" s="156"/>
    </row>
    <row r="355" ht="15.75" customHeight="1">
      <c r="A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56"/>
      <c r="AI355" s="156"/>
      <c r="AJ355" s="156"/>
      <c r="AK355" s="156"/>
      <c r="AL355" s="156"/>
      <c r="AZ355" s="156"/>
      <c r="BA355" s="156"/>
      <c r="BB355" s="156"/>
      <c r="BC355" s="156"/>
    </row>
    <row r="356" ht="15.75" customHeight="1">
      <c r="A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56"/>
      <c r="AI356" s="156"/>
      <c r="AJ356" s="156"/>
      <c r="AK356" s="156"/>
      <c r="AL356" s="156"/>
      <c r="AZ356" s="156"/>
      <c r="BA356" s="156"/>
      <c r="BB356" s="156"/>
      <c r="BC356" s="156"/>
    </row>
    <row r="357" ht="15.75" customHeight="1">
      <c r="A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6"/>
      <c r="AL357" s="156"/>
      <c r="AZ357" s="156"/>
      <c r="BA357" s="156"/>
      <c r="BB357" s="156"/>
      <c r="BC357" s="156"/>
    </row>
    <row r="358" ht="15.75" customHeight="1">
      <c r="A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56"/>
      <c r="AI358" s="156"/>
      <c r="AJ358" s="156"/>
      <c r="AK358" s="156"/>
      <c r="AL358" s="156"/>
      <c r="AZ358" s="156"/>
      <c r="BA358" s="156"/>
      <c r="BB358" s="156"/>
      <c r="BC358" s="156"/>
    </row>
    <row r="359" ht="15.75" customHeight="1">
      <c r="A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56"/>
      <c r="AI359" s="156"/>
      <c r="AJ359" s="156"/>
      <c r="AK359" s="156"/>
      <c r="AL359" s="156"/>
      <c r="AZ359" s="156"/>
      <c r="BA359" s="156"/>
      <c r="BB359" s="156"/>
      <c r="BC359" s="156"/>
    </row>
    <row r="360" ht="15.75" customHeight="1">
      <c r="A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56"/>
      <c r="AI360" s="156"/>
      <c r="AJ360" s="156"/>
      <c r="AK360" s="156"/>
      <c r="AL360" s="156"/>
      <c r="AZ360" s="156"/>
      <c r="BA360" s="156"/>
      <c r="BB360" s="156"/>
      <c r="BC360" s="156"/>
    </row>
    <row r="361" ht="15.75" customHeight="1">
      <c r="A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6"/>
      <c r="AL361" s="156"/>
      <c r="AZ361" s="156"/>
      <c r="BA361" s="156"/>
      <c r="BB361" s="156"/>
      <c r="BC361" s="156"/>
    </row>
    <row r="362" ht="15.75" customHeight="1">
      <c r="A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156"/>
      <c r="AL362" s="156"/>
      <c r="AZ362" s="156"/>
      <c r="BA362" s="156"/>
      <c r="BB362" s="156"/>
      <c r="BC362" s="156"/>
    </row>
    <row r="363" ht="15.75" customHeight="1">
      <c r="A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56"/>
      <c r="AI363" s="156"/>
      <c r="AJ363" s="156"/>
      <c r="AK363" s="156"/>
      <c r="AL363" s="156"/>
      <c r="AZ363" s="156"/>
      <c r="BA363" s="156"/>
      <c r="BB363" s="156"/>
      <c r="BC363" s="156"/>
    </row>
    <row r="364" ht="15.75" customHeight="1">
      <c r="A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56"/>
      <c r="AI364" s="156"/>
      <c r="AJ364" s="156"/>
      <c r="AK364" s="156"/>
      <c r="AL364" s="156"/>
      <c r="AZ364" s="156"/>
      <c r="BA364" s="156"/>
      <c r="BB364" s="156"/>
      <c r="BC364" s="156"/>
    </row>
    <row r="365" ht="15.75" customHeight="1">
      <c r="A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156"/>
      <c r="AK365" s="156"/>
      <c r="AL365" s="156"/>
      <c r="AZ365" s="156"/>
      <c r="BA365" s="156"/>
      <c r="BB365" s="156"/>
      <c r="BC365" s="156"/>
    </row>
    <row r="366" ht="15.75" customHeight="1">
      <c r="A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G366" s="156"/>
      <c r="AH366" s="156"/>
      <c r="AI366" s="156"/>
      <c r="AJ366" s="156"/>
      <c r="AK366" s="156"/>
      <c r="AL366" s="156"/>
      <c r="AZ366" s="156"/>
      <c r="BA366" s="156"/>
      <c r="BB366" s="156"/>
      <c r="BC366" s="156"/>
    </row>
    <row r="367" ht="15.75" customHeight="1">
      <c r="A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56"/>
      <c r="AI367" s="156"/>
      <c r="AJ367" s="156"/>
      <c r="AK367" s="156"/>
      <c r="AL367" s="156"/>
      <c r="AZ367" s="156"/>
      <c r="BA367" s="156"/>
      <c r="BB367" s="156"/>
      <c r="BC367" s="156"/>
    </row>
    <row r="368" ht="15.75" customHeight="1">
      <c r="A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156"/>
      <c r="AK368" s="156"/>
      <c r="AL368" s="156"/>
      <c r="AZ368" s="156"/>
      <c r="BA368" s="156"/>
      <c r="BB368" s="156"/>
      <c r="BC368" s="156"/>
    </row>
    <row r="369" ht="15.75" customHeight="1">
      <c r="A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Z369" s="156"/>
      <c r="BA369" s="156"/>
      <c r="BB369" s="156"/>
      <c r="BC369" s="156"/>
    </row>
    <row r="370" ht="15.75" customHeight="1">
      <c r="A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6"/>
      <c r="AL370" s="156"/>
      <c r="AZ370" s="156"/>
      <c r="BA370" s="156"/>
      <c r="BB370" s="156"/>
      <c r="BC370" s="156"/>
    </row>
    <row r="371" ht="15.75" customHeight="1">
      <c r="A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6"/>
      <c r="AL371" s="156"/>
      <c r="AZ371" s="156"/>
      <c r="BA371" s="156"/>
      <c r="BB371" s="156"/>
      <c r="BC371" s="156"/>
    </row>
    <row r="372" ht="15.75" customHeight="1">
      <c r="A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6"/>
      <c r="AL372" s="156"/>
      <c r="AZ372" s="156"/>
      <c r="BA372" s="156"/>
      <c r="BB372" s="156"/>
      <c r="BC372" s="156"/>
    </row>
    <row r="373" ht="15.75" customHeight="1">
      <c r="A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6"/>
      <c r="AL373" s="156"/>
      <c r="AZ373" s="156"/>
      <c r="BA373" s="156"/>
      <c r="BB373" s="156"/>
      <c r="BC373" s="156"/>
    </row>
    <row r="374" ht="15.75" customHeight="1">
      <c r="A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L374" s="156"/>
      <c r="AZ374" s="156"/>
      <c r="BA374" s="156"/>
      <c r="BB374" s="156"/>
      <c r="BC374" s="156"/>
    </row>
    <row r="375" ht="15.75" customHeight="1">
      <c r="A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56"/>
      <c r="AI375" s="156"/>
      <c r="AJ375" s="156"/>
      <c r="AK375" s="156"/>
      <c r="AL375" s="156"/>
      <c r="AZ375" s="156"/>
      <c r="BA375" s="156"/>
      <c r="BB375" s="156"/>
      <c r="BC375" s="156"/>
    </row>
    <row r="376" ht="15.75" customHeight="1">
      <c r="A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56"/>
      <c r="AI376" s="156"/>
      <c r="AJ376" s="156"/>
      <c r="AK376" s="156"/>
      <c r="AL376" s="156"/>
      <c r="AZ376" s="156"/>
      <c r="BA376" s="156"/>
      <c r="BB376" s="156"/>
      <c r="BC376" s="156"/>
    </row>
    <row r="377" ht="15.75" customHeight="1">
      <c r="A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6"/>
      <c r="AL377" s="156"/>
      <c r="AZ377" s="156"/>
      <c r="BA377" s="156"/>
      <c r="BB377" s="156"/>
      <c r="BC377" s="156"/>
    </row>
    <row r="378" ht="15.75" customHeight="1">
      <c r="A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56"/>
      <c r="AI378" s="156"/>
      <c r="AJ378" s="156"/>
      <c r="AK378" s="156"/>
      <c r="AL378" s="156"/>
      <c r="AZ378" s="156"/>
      <c r="BA378" s="156"/>
      <c r="BB378" s="156"/>
      <c r="BC378" s="156"/>
    </row>
    <row r="379" ht="15.75" customHeight="1">
      <c r="A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56"/>
      <c r="AI379" s="156"/>
      <c r="AJ379" s="156"/>
      <c r="AK379" s="156"/>
      <c r="AL379" s="156"/>
      <c r="AZ379" s="156"/>
      <c r="BA379" s="156"/>
      <c r="BB379" s="156"/>
      <c r="BC379" s="156"/>
    </row>
    <row r="380" ht="15.75" customHeight="1">
      <c r="A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6"/>
      <c r="AL380" s="156"/>
      <c r="AZ380" s="156"/>
      <c r="BA380" s="156"/>
      <c r="BB380" s="156"/>
      <c r="BC380" s="156"/>
    </row>
    <row r="381" ht="15.75" customHeight="1">
      <c r="A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G381" s="156"/>
      <c r="AH381" s="156"/>
      <c r="AI381" s="156"/>
      <c r="AJ381" s="156"/>
      <c r="AK381" s="156"/>
      <c r="AL381" s="156"/>
      <c r="AZ381" s="156"/>
      <c r="BA381" s="156"/>
      <c r="BB381" s="156"/>
      <c r="BC381" s="156"/>
    </row>
    <row r="382" ht="15.75" customHeight="1">
      <c r="A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6"/>
      <c r="AG382" s="156"/>
      <c r="AH382" s="156"/>
      <c r="AI382" s="156"/>
      <c r="AJ382" s="156"/>
      <c r="AK382" s="156"/>
      <c r="AL382" s="156"/>
      <c r="AZ382" s="156"/>
      <c r="BA382" s="156"/>
      <c r="BB382" s="156"/>
      <c r="BC382" s="156"/>
    </row>
    <row r="383" ht="15.75" customHeight="1">
      <c r="A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c r="AA383" s="156"/>
      <c r="AB383" s="156"/>
      <c r="AC383" s="156"/>
      <c r="AD383" s="156"/>
      <c r="AE383" s="156"/>
      <c r="AF383" s="156"/>
      <c r="AG383" s="156"/>
      <c r="AH383" s="156"/>
      <c r="AI383" s="156"/>
      <c r="AJ383" s="156"/>
      <c r="AK383" s="156"/>
      <c r="AL383" s="156"/>
      <c r="AZ383" s="156"/>
      <c r="BA383" s="156"/>
      <c r="BB383" s="156"/>
      <c r="BC383" s="156"/>
    </row>
    <row r="384" ht="15.75" customHeight="1">
      <c r="A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c r="AA384" s="156"/>
      <c r="AB384" s="156"/>
      <c r="AC384" s="156"/>
      <c r="AD384" s="156"/>
      <c r="AE384" s="156"/>
      <c r="AF384" s="156"/>
      <c r="AG384" s="156"/>
      <c r="AH384" s="156"/>
      <c r="AI384" s="156"/>
      <c r="AJ384" s="156"/>
      <c r="AK384" s="156"/>
      <c r="AL384" s="156"/>
      <c r="AZ384" s="156"/>
      <c r="BA384" s="156"/>
      <c r="BB384" s="156"/>
      <c r="BC384" s="156"/>
    </row>
    <row r="385" ht="15.75" customHeight="1">
      <c r="A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c r="AA385" s="156"/>
      <c r="AB385" s="156"/>
      <c r="AC385" s="156"/>
      <c r="AD385" s="156"/>
      <c r="AE385" s="156"/>
      <c r="AF385" s="156"/>
      <c r="AG385" s="156"/>
      <c r="AH385" s="156"/>
      <c r="AI385" s="156"/>
      <c r="AJ385" s="156"/>
      <c r="AK385" s="156"/>
      <c r="AL385" s="156"/>
      <c r="AZ385" s="156"/>
      <c r="BA385" s="156"/>
      <c r="BB385" s="156"/>
      <c r="BC385" s="156"/>
    </row>
    <row r="386" ht="15.75" customHeight="1">
      <c r="A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G386" s="156"/>
      <c r="AH386" s="156"/>
      <c r="AI386" s="156"/>
      <c r="AJ386" s="156"/>
      <c r="AK386" s="156"/>
      <c r="AL386" s="156"/>
      <c r="AZ386" s="156"/>
      <c r="BA386" s="156"/>
      <c r="BB386" s="156"/>
      <c r="BC386" s="156"/>
    </row>
    <row r="387" ht="15.75" customHeight="1">
      <c r="A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c r="AA387" s="156"/>
      <c r="AB387" s="156"/>
      <c r="AC387" s="156"/>
      <c r="AD387" s="156"/>
      <c r="AE387" s="156"/>
      <c r="AF387" s="156"/>
      <c r="AG387" s="156"/>
      <c r="AH387" s="156"/>
      <c r="AI387" s="156"/>
      <c r="AJ387" s="156"/>
      <c r="AK387" s="156"/>
      <c r="AL387" s="156"/>
      <c r="AZ387" s="156"/>
      <c r="BA387" s="156"/>
      <c r="BB387" s="156"/>
      <c r="BC387" s="156"/>
    </row>
    <row r="388" ht="15.75" customHeight="1">
      <c r="A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c r="AA388" s="156"/>
      <c r="AB388" s="156"/>
      <c r="AC388" s="156"/>
      <c r="AD388" s="156"/>
      <c r="AE388" s="156"/>
      <c r="AF388" s="156"/>
      <c r="AG388" s="156"/>
      <c r="AH388" s="156"/>
      <c r="AI388" s="156"/>
      <c r="AJ388" s="156"/>
      <c r="AK388" s="156"/>
      <c r="AL388" s="156"/>
      <c r="AZ388" s="156"/>
      <c r="BA388" s="156"/>
      <c r="BB388" s="156"/>
      <c r="BC388" s="156"/>
    </row>
    <row r="389" ht="15.75" customHeight="1">
      <c r="A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c r="AA389" s="156"/>
      <c r="AB389" s="156"/>
      <c r="AC389" s="156"/>
      <c r="AD389" s="156"/>
      <c r="AE389" s="156"/>
      <c r="AF389" s="156"/>
      <c r="AG389" s="156"/>
      <c r="AH389" s="156"/>
      <c r="AI389" s="156"/>
      <c r="AJ389" s="156"/>
      <c r="AK389" s="156"/>
      <c r="AL389" s="156"/>
      <c r="AZ389" s="156"/>
      <c r="BA389" s="156"/>
      <c r="BB389" s="156"/>
      <c r="BC389" s="156"/>
    </row>
    <row r="390" ht="15.75" customHeight="1">
      <c r="A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c r="AA390" s="156"/>
      <c r="AB390" s="156"/>
      <c r="AC390" s="156"/>
      <c r="AD390" s="156"/>
      <c r="AE390" s="156"/>
      <c r="AF390" s="156"/>
      <c r="AG390" s="156"/>
      <c r="AH390" s="156"/>
      <c r="AI390" s="156"/>
      <c r="AJ390" s="156"/>
      <c r="AK390" s="156"/>
      <c r="AL390" s="156"/>
      <c r="AZ390" s="156"/>
      <c r="BA390" s="156"/>
      <c r="BB390" s="156"/>
      <c r="BC390" s="156"/>
    </row>
    <row r="391" ht="15.75" customHeight="1">
      <c r="A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c r="AJ391" s="156"/>
      <c r="AK391" s="156"/>
      <c r="AL391" s="156"/>
      <c r="AZ391" s="156"/>
      <c r="BA391" s="156"/>
      <c r="BB391" s="156"/>
      <c r="BC391" s="156"/>
    </row>
    <row r="392" ht="15.75" customHeight="1">
      <c r="A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c r="AA392" s="156"/>
      <c r="AB392" s="156"/>
      <c r="AC392" s="156"/>
      <c r="AD392" s="156"/>
      <c r="AE392" s="156"/>
      <c r="AF392" s="156"/>
      <c r="AG392" s="156"/>
      <c r="AH392" s="156"/>
      <c r="AI392" s="156"/>
      <c r="AJ392" s="156"/>
      <c r="AK392" s="156"/>
      <c r="AL392" s="156"/>
      <c r="AZ392" s="156"/>
      <c r="BA392" s="156"/>
      <c r="BB392" s="156"/>
      <c r="BC392" s="156"/>
    </row>
    <row r="393" ht="15.75" customHeight="1">
      <c r="A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c r="AA393" s="156"/>
      <c r="AB393" s="156"/>
      <c r="AC393" s="156"/>
      <c r="AD393" s="156"/>
      <c r="AE393" s="156"/>
      <c r="AF393" s="156"/>
      <c r="AG393" s="156"/>
      <c r="AH393" s="156"/>
      <c r="AI393" s="156"/>
      <c r="AJ393" s="156"/>
      <c r="AK393" s="156"/>
      <c r="AL393" s="156"/>
      <c r="AZ393" s="156"/>
      <c r="BA393" s="156"/>
      <c r="BB393" s="156"/>
      <c r="BC393" s="156"/>
    </row>
    <row r="394" ht="15.75" customHeight="1">
      <c r="A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56"/>
      <c r="AI394" s="156"/>
      <c r="AJ394" s="156"/>
      <c r="AK394" s="156"/>
      <c r="AL394" s="156"/>
      <c r="AZ394" s="156"/>
      <c r="BA394" s="156"/>
      <c r="BB394" s="156"/>
      <c r="BC394" s="156"/>
    </row>
    <row r="395" ht="15.75" customHeight="1">
      <c r="A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c r="AA395" s="156"/>
      <c r="AB395" s="156"/>
      <c r="AC395" s="156"/>
      <c r="AD395" s="156"/>
      <c r="AE395" s="156"/>
      <c r="AF395" s="156"/>
      <c r="AG395" s="156"/>
      <c r="AH395" s="156"/>
      <c r="AI395" s="156"/>
      <c r="AJ395" s="156"/>
      <c r="AK395" s="156"/>
      <c r="AL395" s="156"/>
      <c r="AZ395" s="156"/>
      <c r="BA395" s="156"/>
      <c r="BB395" s="156"/>
      <c r="BC395" s="156"/>
    </row>
    <row r="396" ht="15.75" customHeight="1">
      <c r="A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G396" s="156"/>
      <c r="AH396" s="156"/>
      <c r="AI396" s="156"/>
      <c r="AJ396" s="156"/>
      <c r="AK396" s="156"/>
      <c r="AL396" s="156"/>
      <c r="AZ396" s="156"/>
      <c r="BA396" s="156"/>
      <c r="BB396" s="156"/>
      <c r="BC396" s="156"/>
    </row>
    <row r="397" ht="15.75" customHeight="1">
      <c r="A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56"/>
      <c r="AI397" s="156"/>
      <c r="AJ397" s="156"/>
      <c r="AK397" s="156"/>
      <c r="AL397" s="156"/>
      <c r="AZ397" s="156"/>
      <c r="BA397" s="156"/>
      <c r="BB397" s="156"/>
      <c r="BC397" s="156"/>
    </row>
    <row r="398" ht="15.75" customHeight="1">
      <c r="A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c r="AA398" s="156"/>
      <c r="AB398" s="156"/>
      <c r="AC398" s="156"/>
      <c r="AD398" s="156"/>
      <c r="AE398" s="156"/>
      <c r="AF398" s="156"/>
      <c r="AG398" s="156"/>
      <c r="AH398" s="156"/>
      <c r="AI398" s="156"/>
      <c r="AJ398" s="156"/>
      <c r="AK398" s="156"/>
      <c r="AL398" s="156"/>
      <c r="AZ398" s="156"/>
      <c r="BA398" s="156"/>
      <c r="BB398" s="156"/>
      <c r="BC398" s="156"/>
    </row>
    <row r="399" ht="15.75" customHeight="1">
      <c r="A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c r="AA399" s="156"/>
      <c r="AB399" s="156"/>
      <c r="AC399" s="156"/>
      <c r="AD399" s="156"/>
      <c r="AE399" s="156"/>
      <c r="AF399" s="156"/>
      <c r="AG399" s="156"/>
      <c r="AH399" s="156"/>
      <c r="AI399" s="156"/>
      <c r="AJ399" s="156"/>
      <c r="AK399" s="156"/>
      <c r="AL399" s="156"/>
      <c r="AZ399" s="156"/>
      <c r="BA399" s="156"/>
      <c r="BB399" s="156"/>
      <c r="BC399" s="156"/>
    </row>
    <row r="400" ht="15.75" customHeight="1">
      <c r="A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c r="AA400" s="156"/>
      <c r="AB400" s="156"/>
      <c r="AC400" s="156"/>
      <c r="AD400" s="156"/>
      <c r="AE400" s="156"/>
      <c r="AF400" s="156"/>
      <c r="AG400" s="156"/>
      <c r="AH400" s="156"/>
      <c r="AI400" s="156"/>
      <c r="AJ400" s="156"/>
      <c r="AK400" s="156"/>
      <c r="AL400" s="156"/>
      <c r="AZ400" s="156"/>
      <c r="BA400" s="156"/>
      <c r="BB400" s="156"/>
      <c r="BC400" s="156"/>
    </row>
    <row r="401" ht="15.75" customHeight="1">
      <c r="A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G401" s="156"/>
      <c r="AH401" s="156"/>
      <c r="AI401" s="156"/>
      <c r="AJ401" s="156"/>
      <c r="AK401" s="156"/>
      <c r="AL401" s="156"/>
      <c r="AZ401" s="156"/>
      <c r="BA401" s="156"/>
      <c r="BB401" s="156"/>
      <c r="BC401" s="156"/>
    </row>
    <row r="402" ht="15.75" customHeight="1">
      <c r="A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c r="AA402" s="156"/>
      <c r="AB402" s="156"/>
      <c r="AC402" s="156"/>
      <c r="AD402" s="156"/>
      <c r="AE402" s="156"/>
      <c r="AF402" s="156"/>
      <c r="AG402" s="156"/>
      <c r="AH402" s="156"/>
      <c r="AI402" s="156"/>
      <c r="AJ402" s="156"/>
      <c r="AK402" s="156"/>
      <c r="AL402" s="156"/>
      <c r="AZ402" s="156"/>
      <c r="BA402" s="156"/>
      <c r="BB402" s="156"/>
      <c r="BC402" s="156"/>
    </row>
    <row r="403" ht="15.75" customHeight="1">
      <c r="A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c r="AA403" s="156"/>
      <c r="AB403" s="156"/>
      <c r="AC403" s="156"/>
      <c r="AD403" s="156"/>
      <c r="AE403" s="156"/>
      <c r="AF403" s="156"/>
      <c r="AG403" s="156"/>
      <c r="AH403" s="156"/>
      <c r="AI403" s="156"/>
      <c r="AJ403" s="156"/>
      <c r="AK403" s="156"/>
      <c r="AL403" s="156"/>
      <c r="AZ403" s="156"/>
      <c r="BA403" s="156"/>
      <c r="BB403" s="156"/>
      <c r="BC403" s="156"/>
    </row>
    <row r="404" ht="15.75" customHeight="1">
      <c r="A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c r="AA404" s="156"/>
      <c r="AB404" s="156"/>
      <c r="AC404" s="156"/>
      <c r="AD404" s="156"/>
      <c r="AE404" s="156"/>
      <c r="AF404" s="156"/>
      <c r="AG404" s="156"/>
      <c r="AH404" s="156"/>
      <c r="AI404" s="156"/>
      <c r="AJ404" s="156"/>
      <c r="AK404" s="156"/>
      <c r="AL404" s="156"/>
      <c r="AZ404" s="156"/>
      <c r="BA404" s="156"/>
      <c r="BB404" s="156"/>
      <c r="BC404" s="156"/>
    </row>
    <row r="405" ht="15.75" customHeight="1">
      <c r="A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c r="AA405" s="156"/>
      <c r="AB405" s="156"/>
      <c r="AC405" s="156"/>
      <c r="AD405" s="156"/>
      <c r="AE405" s="156"/>
      <c r="AF405" s="156"/>
      <c r="AG405" s="156"/>
      <c r="AH405" s="156"/>
      <c r="AI405" s="156"/>
      <c r="AJ405" s="156"/>
      <c r="AK405" s="156"/>
      <c r="AL405" s="156"/>
      <c r="AZ405" s="156"/>
      <c r="BA405" s="156"/>
      <c r="BB405" s="156"/>
      <c r="BC405" s="156"/>
    </row>
    <row r="406" ht="15.75" customHeight="1">
      <c r="A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6"/>
      <c r="AK406" s="156"/>
      <c r="AL406" s="156"/>
      <c r="AZ406" s="156"/>
      <c r="BA406" s="156"/>
      <c r="BB406" s="156"/>
      <c r="BC406" s="156"/>
    </row>
    <row r="407" ht="15.75" customHeight="1">
      <c r="A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c r="AA407" s="156"/>
      <c r="AB407" s="156"/>
      <c r="AC407" s="156"/>
      <c r="AD407" s="156"/>
      <c r="AE407" s="156"/>
      <c r="AF407" s="156"/>
      <c r="AG407" s="156"/>
      <c r="AH407" s="156"/>
      <c r="AI407" s="156"/>
      <c r="AJ407" s="156"/>
      <c r="AK407" s="156"/>
      <c r="AL407" s="156"/>
      <c r="AZ407" s="156"/>
      <c r="BA407" s="156"/>
      <c r="BB407" s="156"/>
      <c r="BC407" s="156"/>
    </row>
    <row r="408" ht="15.75" customHeight="1">
      <c r="A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c r="AA408" s="156"/>
      <c r="AB408" s="156"/>
      <c r="AC408" s="156"/>
      <c r="AD408" s="156"/>
      <c r="AE408" s="156"/>
      <c r="AF408" s="156"/>
      <c r="AG408" s="156"/>
      <c r="AH408" s="156"/>
      <c r="AI408" s="156"/>
      <c r="AJ408" s="156"/>
      <c r="AK408" s="156"/>
      <c r="AL408" s="156"/>
      <c r="AZ408" s="156"/>
      <c r="BA408" s="156"/>
      <c r="BB408" s="156"/>
      <c r="BC408" s="156"/>
    </row>
    <row r="409" ht="15.75" customHeight="1">
      <c r="A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c r="AA409" s="156"/>
      <c r="AB409" s="156"/>
      <c r="AC409" s="156"/>
      <c r="AD409" s="156"/>
      <c r="AE409" s="156"/>
      <c r="AF409" s="156"/>
      <c r="AG409" s="156"/>
      <c r="AH409" s="156"/>
      <c r="AI409" s="156"/>
      <c r="AJ409" s="156"/>
      <c r="AK409" s="156"/>
      <c r="AL409" s="156"/>
      <c r="AZ409" s="156"/>
      <c r="BA409" s="156"/>
      <c r="BB409" s="156"/>
      <c r="BC409" s="156"/>
    </row>
    <row r="410" ht="15.75" customHeight="1">
      <c r="A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c r="AA410" s="156"/>
      <c r="AB410" s="156"/>
      <c r="AC410" s="156"/>
      <c r="AD410" s="156"/>
      <c r="AE410" s="156"/>
      <c r="AF410" s="156"/>
      <c r="AG410" s="156"/>
      <c r="AH410" s="156"/>
      <c r="AI410" s="156"/>
      <c r="AJ410" s="156"/>
      <c r="AK410" s="156"/>
      <c r="AL410" s="156"/>
      <c r="AZ410" s="156"/>
      <c r="BA410" s="156"/>
      <c r="BB410" s="156"/>
      <c r="BC410" s="156"/>
    </row>
    <row r="411" ht="15.75" customHeight="1">
      <c r="A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c r="AK411" s="156"/>
      <c r="AL411" s="156"/>
      <c r="AZ411" s="156"/>
      <c r="BA411" s="156"/>
      <c r="BB411" s="156"/>
      <c r="BC411" s="156"/>
    </row>
    <row r="412" ht="15.75" customHeight="1">
      <c r="A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c r="AA412" s="156"/>
      <c r="AB412" s="156"/>
      <c r="AC412" s="156"/>
      <c r="AD412" s="156"/>
      <c r="AE412" s="156"/>
      <c r="AF412" s="156"/>
      <c r="AG412" s="156"/>
      <c r="AH412" s="156"/>
      <c r="AI412" s="156"/>
      <c r="AJ412" s="156"/>
      <c r="AK412" s="156"/>
      <c r="AL412" s="156"/>
      <c r="AZ412" s="156"/>
      <c r="BA412" s="156"/>
      <c r="BB412" s="156"/>
      <c r="BC412" s="156"/>
    </row>
    <row r="413" ht="15.75" customHeight="1">
      <c r="A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c r="AA413" s="156"/>
      <c r="AB413" s="156"/>
      <c r="AC413" s="156"/>
      <c r="AD413" s="156"/>
      <c r="AE413" s="156"/>
      <c r="AF413" s="156"/>
      <c r="AG413" s="156"/>
      <c r="AH413" s="156"/>
      <c r="AI413" s="156"/>
      <c r="AJ413" s="156"/>
      <c r="AK413" s="156"/>
      <c r="AL413" s="156"/>
      <c r="AZ413" s="156"/>
      <c r="BA413" s="156"/>
      <c r="BB413" s="156"/>
      <c r="BC413" s="156"/>
    </row>
    <row r="414" ht="15.75" customHeight="1">
      <c r="A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6"/>
      <c r="AL414" s="156"/>
      <c r="AZ414" s="156"/>
      <c r="BA414" s="156"/>
      <c r="BB414" s="156"/>
      <c r="BC414" s="156"/>
    </row>
    <row r="415" ht="15.75" customHeight="1">
      <c r="A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c r="AA415" s="156"/>
      <c r="AB415" s="156"/>
      <c r="AC415" s="156"/>
      <c r="AD415" s="156"/>
      <c r="AE415" s="156"/>
      <c r="AF415" s="156"/>
      <c r="AG415" s="156"/>
      <c r="AH415" s="156"/>
      <c r="AI415" s="156"/>
      <c r="AJ415" s="156"/>
      <c r="AK415" s="156"/>
      <c r="AL415" s="156"/>
      <c r="AZ415" s="156"/>
      <c r="BA415" s="156"/>
      <c r="BB415" s="156"/>
      <c r="BC415" s="156"/>
    </row>
    <row r="416" ht="15.75" customHeight="1">
      <c r="A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c r="AA416" s="156"/>
      <c r="AB416" s="156"/>
      <c r="AC416" s="156"/>
      <c r="AD416" s="156"/>
      <c r="AE416" s="156"/>
      <c r="AF416" s="156"/>
      <c r="AG416" s="156"/>
      <c r="AH416" s="156"/>
      <c r="AI416" s="156"/>
      <c r="AJ416" s="156"/>
      <c r="AK416" s="156"/>
      <c r="AL416" s="156"/>
      <c r="AZ416" s="156"/>
      <c r="BA416" s="156"/>
      <c r="BB416" s="156"/>
      <c r="BC416" s="156"/>
    </row>
    <row r="417" ht="15.75" customHeight="1">
      <c r="A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c r="AA417" s="156"/>
      <c r="AB417" s="156"/>
      <c r="AC417" s="156"/>
      <c r="AD417" s="156"/>
      <c r="AE417" s="156"/>
      <c r="AF417" s="156"/>
      <c r="AG417" s="156"/>
      <c r="AH417" s="156"/>
      <c r="AI417" s="156"/>
      <c r="AJ417" s="156"/>
      <c r="AK417" s="156"/>
      <c r="AL417" s="156"/>
      <c r="AZ417" s="156"/>
      <c r="BA417" s="156"/>
      <c r="BB417" s="156"/>
      <c r="BC417" s="156"/>
    </row>
    <row r="418" ht="15.75" customHeight="1">
      <c r="A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6"/>
      <c r="AL418" s="156"/>
      <c r="AZ418" s="156"/>
      <c r="BA418" s="156"/>
      <c r="BB418" s="156"/>
      <c r="BC418" s="156"/>
    </row>
    <row r="419" ht="15.75" customHeight="1">
      <c r="A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6"/>
      <c r="AL419" s="156"/>
      <c r="AZ419" s="156"/>
      <c r="BA419" s="156"/>
      <c r="BB419" s="156"/>
      <c r="BC419" s="156"/>
    </row>
    <row r="420" ht="15.75" customHeight="1">
      <c r="A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c r="AA420" s="156"/>
      <c r="AB420" s="156"/>
      <c r="AC420" s="156"/>
      <c r="AD420" s="156"/>
      <c r="AE420" s="156"/>
      <c r="AF420" s="156"/>
      <c r="AG420" s="156"/>
      <c r="AH420" s="156"/>
      <c r="AI420" s="156"/>
      <c r="AJ420" s="156"/>
      <c r="AK420" s="156"/>
      <c r="AL420" s="156"/>
      <c r="AZ420" s="156"/>
      <c r="BA420" s="156"/>
      <c r="BB420" s="156"/>
      <c r="BC420" s="156"/>
    </row>
    <row r="421" ht="15.75" customHeight="1">
      <c r="A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56"/>
      <c r="AL421" s="156"/>
      <c r="AZ421" s="156"/>
      <c r="BA421" s="156"/>
      <c r="BB421" s="156"/>
      <c r="BC421" s="156"/>
    </row>
    <row r="422" ht="15.75" customHeight="1">
      <c r="A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c r="AA422" s="156"/>
      <c r="AB422" s="156"/>
      <c r="AC422" s="156"/>
      <c r="AD422" s="156"/>
      <c r="AE422" s="156"/>
      <c r="AF422" s="156"/>
      <c r="AG422" s="156"/>
      <c r="AH422" s="156"/>
      <c r="AI422" s="156"/>
      <c r="AJ422" s="156"/>
      <c r="AK422" s="156"/>
      <c r="AL422" s="156"/>
      <c r="AZ422" s="156"/>
      <c r="BA422" s="156"/>
      <c r="BB422" s="156"/>
      <c r="BC422" s="156"/>
    </row>
    <row r="423" ht="15.75" customHeight="1">
      <c r="A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c r="AA423" s="156"/>
      <c r="AB423" s="156"/>
      <c r="AC423" s="156"/>
      <c r="AD423" s="156"/>
      <c r="AE423" s="156"/>
      <c r="AF423" s="156"/>
      <c r="AG423" s="156"/>
      <c r="AH423" s="156"/>
      <c r="AI423" s="156"/>
      <c r="AJ423" s="156"/>
      <c r="AK423" s="156"/>
      <c r="AL423" s="156"/>
      <c r="AZ423" s="156"/>
      <c r="BA423" s="156"/>
      <c r="BB423" s="156"/>
      <c r="BC423" s="156"/>
    </row>
    <row r="424" ht="15.75" customHeight="1">
      <c r="A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6"/>
      <c r="AI424" s="156"/>
      <c r="AJ424" s="156"/>
      <c r="AK424" s="156"/>
      <c r="AL424" s="156"/>
      <c r="AZ424" s="156"/>
      <c r="BA424" s="156"/>
      <c r="BB424" s="156"/>
      <c r="BC424" s="156"/>
    </row>
    <row r="425" ht="15.75" customHeight="1">
      <c r="A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6"/>
      <c r="AL425" s="156"/>
      <c r="AZ425" s="156"/>
      <c r="BA425" s="156"/>
      <c r="BB425" s="156"/>
      <c r="BC425" s="156"/>
    </row>
    <row r="426" ht="15.75" customHeight="1">
      <c r="A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6"/>
      <c r="AL426" s="156"/>
      <c r="AZ426" s="156"/>
      <c r="BA426" s="156"/>
      <c r="BB426" s="156"/>
      <c r="BC426" s="156"/>
    </row>
    <row r="427" ht="15.75" customHeight="1">
      <c r="A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6"/>
      <c r="AL427" s="156"/>
      <c r="AZ427" s="156"/>
      <c r="BA427" s="156"/>
      <c r="BB427" s="156"/>
      <c r="BC427" s="156"/>
    </row>
    <row r="428" ht="15.75" customHeight="1">
      <c r="A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6"/>
      <c r="AL428" s="156"/>
      <c r="AZ428" s="156"/>
      <c r="BA428" s="156"/>
      <c r="BB428" s="156"/>
      <c r="BC428" s="156"/>
    </row>
    <row r="429" ht="15.75" customHeight="1">
      <c r="A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6"/>
      <c r="AL429" s="156"/>
      <c r="AZ429" s="156"/>
      <c r="BA429" s="156"/>
      <c r="BB429" s="156"/>
      <c r="BC429" s="156"/>
    </row>
    <row r="430" ht="15.75" customHeight="1">
      <c r="A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c r="AA430" s="156"/>
      <c r="AB430" s="156"/>
      <c r="AC430" s="156"/>
      <c r="AD430" s="156"/>
      <c r="AE430" s="156"/>
      <c r="AF430" s="156"/>
      <c r="AG430" s="156"/>
      <c r="AH430" s="156"/>
      <c r="AI430" s="156"/>
      <c r="AJ430" s="156"/>
      <c r="AK430" s="156"/>
      <c r="AL430" s="156"/>
      <c r="AZ430" s="156"/>
      <c r="BA430" s="156"/>
      <c r="BB430" s="156"/>
      <c r="BC430" s="156"/>
    </row>
    <row r="431" ht="15.75" customHeight="1">
      <c r="A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c r="AA431" s="156"/>
      <c r="AB431" s="156"/>
      <c r="AC431" s="156"/>
      <c r="AD431" s="156"/>
      <c r="AE431" s="156"/>
      <c r="AF431" s="156"/>
      <c r="AG431" s="156"/>
      <c r="AH431" s="156"/>
      <c r="AI431" s="156"/>
      <c r="AJ431" s="156"/>
      <c r="AK431" s="156"/>
      <c r="AL431" s="156"/>
      <c r="AZ431" s="156"/>
      <c r="BA431" s="156"/>
      <c r="BB431" s="156"/>
      <c r="BC431" s="156"/>
    </row>
    <row r="432" ht="15.75" customHeight="1">
      <c r="A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c r="AA432" s="156"/>
      <c r="AB432" s="156"/>
      <c r="AC432" s="156"/>
      <c r="AD432" s="156"/>
      <c r="AE432" s="156"/>
      <c r="AF432" s="156"/>
      <c r="AG432" s="156"/>
      <c r="AH432" s="156"/>
      <c r="AI432" s="156"/>
      <c r="AJ432" s="156"/>
      <c r="AK432" s="156"/>
      <c r="AL432" s="156"/>
      <c r="AZ432" s="156"/>
      <c r="BA432" s="156"/>
      <c r="BB432" s="156"/>
      <c r="BC432" s="156"/>
    </row>
    <row r="433" ht="15.75" customHeight="1">
      <c r="A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c r="AA433" s="156"/>
      <c r="AB433" s="156"/>
      <c r="AC433" s="156"/>
      <c r="AD433" s="156"/>
      <c r="AE433" s="156"/>
      <c r="AF433" s="156"/>
      <c r="AG433" s="156"/>
      <c r="AH433" s="156"/>
      <c r="AI433" s="156"/>
      <c r="AJ433" s="156"/>
      <c r="AK433" s="156"/>
      <c r="AL433" s="156"/>
      <c r="AZ433" s="156"/>
      <c r="BA433" s="156"/>
      <c r="BB433" s="156"/>
      <c r="BC433" s="156"/>
    </row>
    <row r="434" ht="15.75" customHeight="1">
      <c r="A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c r="AA434" s="156"/>
      <c r="AB434" s="156"/>
      <c r="AC434" s="156"/>
      <c r="AD434" s="156"/>
      <c r="AE434" s="156"/>
      <c r="AF434" s="156"/>
      <c r="AG434" s="156"/>
      <c r="AH434" s="156"/>
      <c r="AI434" s="156"/>
      <c r="AJ434" s="156"/>
      <c r="AK434" s="156"/>
      <c r="AL434" s="156"/>
      <c r="AZ434" s="156"/>
      <c r="BA434" s="156"/>
      <c r="BB434" s="156"/>
      <c r="BC434" s="156"/>
    </row>
    <row r="435" ht="15.75" customHeight="1">
      <c r="A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c r="AA435" s="156"/>
      <c r="AB435" s="156"/>
      <c r="AC435" s="156"/>
      <c r="AD435" s="156"/>
      <c r="AE435" s="156"/>
      <c r="AF435" s="156"/>
      <c r="AG435" s="156"/>
      <c r="AH435" s="156"/>
      <c r="AI435" s="156"/>
      <c r="AJ435" s="156"/>
      <c r="AK435" s="156"/>
      <c r="AL435" s="156"/>
      <c r="AZ435" s="156"/>
      <c r="BA435" s="156"/>
      <c r="BB435" s="156"/>
      <c r="BC435" s="156"/>
    </row>
    <row r="436" ht="15.75" customHeight="1">
      <c r="A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G436" s="156"/>
      <c r="AH436" s="156"/>
      <c r="AI436" s="156"/>
      <c r="AJ436" s="156"/>
      <c r="AK436" s="156"/>
      <c r="AL436" s="156"/>
      <c r="AZ436" s="156"/>
      <c r="BA436" s="156"/>
      <c r="BB436" s="156"/>
      <c r="BC436" s="156"/>
    </row>
    <row r="437" ht="15.75" customHeight="1">
      <c r="A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c r="AA437" s="156"/>
      <c r="AB437" s="156"/>
      <c r="AC437" s="156"/>
      <c r="AD437" s="156"/>
      <c r="AE437" s="156"/>
      <c r="AF437" s="156"/>
      <c r="AG437" s="156"/>
      <c r="AH437" s="156"/>
      <c r="AI437" s="156"/>
      <c r="AJ437" s="156"/>
      <c r="AK437" s="156"/>
      <c r="AL437" s="156"/>
      <c r="AZ437" s="156"/>
      <c r="BA437" s="156"/>
      <c r="BB437" s="156"/>
      <c r="BC437" s="156"/>
    </row>
    <row r="438" ht="15.75" customHeight="1">
      <c r="A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c r="AA438" s="156"/>
      <c r="AB438" s="156"/>
      <c r="AC438" s="156"/>
      <c r="AD438" s="156"/>
      <c r="AE438" s="156"/>
      <c r="AF438" s="156"/>
      <c r="AG438" s="156"/>
      <c r="AH438" s="156"/>
      <c r="AI438" s="156"/>
      <c r="AJ438" s="156"/>
      <c r="AK438" s="156"/>
      <c r="AL438" s="156"/>
      <c r="AZ438" s="156"/>
      <c r="BA438" s="156"/>
      <c r="BB438" s="156"/>
      <c r="BC438" s="156"/>
    </row>
    <row r="439" ht="15.75" customHeight="1">
      <c r="A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6"/>
      <c r="AL439" s="156"/>
      <c r="AZ439" s="156"/>
      <c r="BA439" s="156"/>
      <c r="BB439" s="156"/>
      <c r="BC439" s="156"/>
    </row>
    <row r="440" ht="15.75" customHeight="1">
      <c r="A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6"/>
      <c r="AL440" s="156"/>
      <c r="AZ440" s="156"/>
      <c r="BA440" s="156"/>
      <c r="BB440" s="156"/>
      <c r="BC440" s="156"/>
    </row>
    <row r="441" ht="15.75" customHeight="1">
      <c r="A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G441" s="156"/>
      <c r="AH441" s="156"/>
      <c r="AI441" s="156"/>
      <c r="AJ441" s="156"/>
      <c r="AK441" s="156"/>
      <c r="AL441" s="156"/>
      <c r="AZ441" s="156"/>
      <c r="BA441" s="156"/>
      <c r="BB441" s="156"/>
      <c r="BC441" s="156"/>
    </row>
    <row r="442" ht="15.75" customHeight="1">
      <c r="A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c r="AA442" s="156"/>
      <c r="AB442" s="156"/>
      <c r="AC442" s="156"/>
      <c r="AD442" s="156"/>
      <c r="AE442" s="156"/>
      <c r="AF442" s="156"/>
      <c r="AG442" s="156"/>
      <c r="AH442" s="156"/>
      <c r="AI442" s="156"/>
      <c r="AJ442" s="156"/>
      <c r="AK442" s="156"/>
      <c r="AL442" s="156"/>
      <c r="AZ442" s="156"/>
      <c r="BA442" s="156"/>
      <c r="BB442" s="156"/>
      <c r="BC442" s="156"/>
    </row>
    <row r="443" ht="15.75" customHeight="1">
      <c r="A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6"/>
      <c r="AK443" s="156"/>
      <c r="AL443" s="156"/>
      <c r="AZ443" s="156"/>
      <c r="BA443" s="156"/>
      <c r="BB443" s="156"/>
      <c r="BC443" s="156"/>
    </row>
    <row r="444" ht="15.75" customHeight="1">
      <c r="A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56"/>
      <c r="AL444" s="156"/>
      <c r="AZ444" s="156"/>
      <c r="BA444" s="156"/>
      <c r="BB444" s="156"/>
      <c r="BC444" s="156"/>
    </row>
    <row r="445" ht="15.75" customHeight="1">
      <c r="A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c r="AA445" s="156"/>
      <c r="AB445" s="156"/>
      <c r="AC445" s="156"/>
      <c r="AD445" s="156"/>
      <c r="AE445" s="156"/>
      <c r="AF445" s="156"/>
      <c r="AG445" s="156"/>
      <c r="AH445" s="156"/>
      <c r="AI445" s="156"/>
      <c r="AJ445" s="156"/>
      <c r="AK445" s="156"/>
      <c r="AL445" s="156"/>
      <c r="AZ445" s="156"/>
      <c r="BA445" s="156"/>
      <c r="BB445" s="156"/>
      <c r="BC445" s="156"/>
    </row>
    <row r="446" ht="15.75" customHeight="1">
      <c r="A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c r="AA446" s="156"/>
      <c r="AB446" s="156"/>
      <c r="AC446" s="156"/>
      <c r="AD446" s="156"/>
      <c r="AE446" s="156"/>
      <c r="AF446" s="156"/>
      <c r="AG446" s="156"/>
      <c r="AH446" s="156"/>
      <c r="AI446" s="156"/>
      <c r="AJ446" s="156"/>
      <c r="AK446" s="156"/>
      <c r="AL446" s="156"/>
      <c r="AZ446" s="156"/>
      <c r="BA446" s="156"/>
      <c r="BB446" s="156"/>
      <c r="BC446" s="156"/>
    </row>
    <row r="447" ht="15.75" customHeight="1">
      <c r="A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56"/>
      <c r="AK447" s="156"/>
      <c r="AL447" s="156"/>
      <c r="AZ447" s="156"/>
      <c r="BA447" s="156"/>
      <c r="BB447" s="156"/>
      <c r="BC447" s="156"/>
    </row>
    <row r="448" ht="15.75" customHeight="1">
      <c r="A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c r="AA448" s="156"/>
      <c r="AB448" s="156"/>
      <c r="AC448" s="156"/>
      <c r="AD448" s="156"/>
      <c r="AE448" s="156"/>
      <c r="AF448" s="156"/>
      <c r="AG448" s="156"/>
      <c r="AH448" s="156"/>
      <c r="AI448" s="156"/>
      <c r="AJ448" s="156"/>
      <c r="AK448" s="156"/>
      <c r="AL448" s="156"/>
      <c r="AZ448" s="156"/>
      <c r="BA448" s="156"/>
      <c r="BB448" s="156"/>
      <c r="BC448" s="156"/>
    </row>
    <row r="449" ht="15.75" customHeight="1">
      <c r="A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c r="AA449" s="156"/>
      <c r="AB449" s="156"/>
      <c r="AC449" s="156"/>
      <c r="AD449" s="156"/>
      <c r="AE449" s="156"/>
      <c r="AF449" s="156"/>
      <c r="AG449" s="156"/>
      <c r="AH449" s="156"/>
      <c r="AI449" s="156"/>
      <c r="AJ449" s="156"/>
      <c r="AK449" s="156"/>
      <c r="AL449" s="156"/>
      <c r="AZ449" s="156"/>
      <c r="BA449" s="156"/>
      <c r="BB449" s="156"/>
      <c r="BC449" s="156"/>
    </row>
    <row r="450" ht="15.75" customHeight="1">
      <c r="A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6"/>
      <c r="AL450" s="156"/>
      <c r="AZ450" s="156"/>
      <c r="BA450" s="156"/>
      <c r="BB450" s="156"/>
      <c r="BC450" s="156"/>
    </row>
    <row r="451" ht="15.75" customHeight="1">
      <c r="A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156"/>
      <c r="AK451" s="156"/>
      <c r="AL451" s="156"/>
      <c r="AZ451" s="156"/>
      <c r="BA451" s="156"/>
      <c r="BB451" s="156"/>
      <c r="BC451" s="156"/>
    </row>
    <row r="452" ht="15.75" customHeight="1">
      <c r="A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c r="AA452" s="156"/>
      <c r="AB452" s="156"/>
      <c r="AC452" s="156"/>
      <c r="AD452" s="156"/>
      <c r="AE452" s="156"/>
      <c r="AF452" s="156"/>
      <c r="AG452" s="156"/>
      <c r="AH452" s="156"/>
      <c r="AI452" s="156"/>
      <c r="AJ452" s="156"/>
      <c r="AK452" s="156"/>
      <c r="AL452" s="156"/>
      <c r="AZ452" s="156"/>
      <c r="BA452" s="156"/>
      <c r="BB452" s="156"/>
      <c r="BC452" s="156"/>
    </row>
    <row r="453" ht="15.75" customHeight="1">
      <c r="A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c r="AA453" s="156"/>
      <c r="AB453" s="156"/>
      <c r="AC453" s="156"/>
      <c r="AD453" s="156"/>
      <c r="AE453" s="156"/>
      <c r="AF453" s="156"/>
      <c r="AG453" s="156"/>
      <c r="AH453" s="156"/>
      <c r="AI453" s="156"/>
      <c r="AJ453" s="156"/>
      <c r="AK453" s="156"/>
      <c r="AL453" s="156"/>
      <c r="AZ453" s="156"/>
      <c r="BA453" s="156"/>
      <c r="BB453" s="156"/>
      <c r="BC453" s="156"/>
    </row>
    <row r="454" ht="15.75" customHeight="1">
      <c r="A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c r="AA454" s="156"/>
      <c r="AB454" s="156"/>
      <c r="AC454" s="156"/>
      <c r="AD454" s="156"/>
      <c r="AE454" s="156"/>
      <c r="AF454" s="156"/>
      <c r="AG454" s="156"/>
      <c r="AH454" s="156"/>
      <c r="AI454" s="156"/>
      <c r="AJ454" s="156"/>
      <c r="AK454" s="156"/>
      <c r="AL454" s="156"/>
      <c r="AZ454" s="156"/>
      <c r="BA454" s="156"/>
      <c r="BB454" s="156"/>
      <c r="BC454" s="156"/>
    </row>
    <row r="455" ht="15.75" customHeight="1">
      <c r="A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6"/>
      <c r="AK455" s="156"/>
      <c r="AL455" s="156"/>
      <c r="AZ455" s="156"/>
      <c r="BA455" s="156"/>
      <c r="BB455" s="156"/>
      <c r="BC455" s="156"/>
    </row>
    <row r="456" ht="15.75" customHeight="1">
      <c r="A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G456" s="156"/>
      <c r="AH456" s="156"/>
      <c r="AI456" s="156"/>
      <c r="AJ456" s="156"/>
      <c r="AK456" s="156"/>
      <c r="AL456" s="156"/>
      <c r="AZ456" s="156"/>
      <c r="BA456" s="156"/>
      <c r="BB456" s="156"/>
      <c r="BC456" s="156"/>
    </row>
    <row r="457" ht="15.75" customHeight="1">
      <c r="A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c r="AA457" s="156"/>
      <c r="AB457" s="156"/>
      <c r="AC457" s="156"/>
      <c r="AD457" s="156"/>
      <c r="AE457" s="156"/>
      <c r="AF457" s="156"/>
      <c r="AG457" s="156"/>
      <c r="AH457" s="156"/>
      <c r="AI457" s="156"/>
      <c r="AJ457" s="156"/>
      <c r="AK457" s="156"/>
      <c r="AL457" s="156"/>
      <c r="AZ457" s="156"/>
      <c r="BA457" s="156"/>
      <c r="BB457" s="156"/>
      <c r="BC457" s="156"/>
    </row>
    <row r="458" ht="15.75" customHeight="1">
      <c r="A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c r="AA458" s="156"/>
      <c r="AB458" s="156"/>
      <c r="AC458" s="156"/>
      <c r="AD458" s="156"/>
      <c r="AE458" s="156"/>
      <c r="AF458" s="156"/>
      <c r="AG458" s="156"/>
      <c r="AH458" s="156"/>
      <c r="AI458" s="156"/>
      <c r="AJ458" s="156"/>
      <c r="AK458" s="156"/>
      <c r="AL458" s="156"/>
      <c r="AZ458" s="156"/>
      <c r="BA458" s="156"/>
      <c r="BB458" s="156"/>
      <c r="BC458" s="156"/>
    </row>
    <row r="459" ht="15.75" customHeight="1">
      <c r="A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c r="AA459" s="156"/>
      <c r="AB459" s="156"/>
      <c r="AC459" s="156"/>
      <c r="AD459" s="156"/>
      <c r="AE459" s="156"/>
      <c r="AF459" s="156"/>
      <c r="AG459" s="156"/>
      <c r="AH459" s="156"/>
      <c r="AI459" s="156"/>
      <c r="AJ459" s="156"/>
      <c r="AK459" s="156"/>
      <c r="AL459" s="156"/>
      <c r="AZ459" s="156"/>
      <c r="BA459" s="156"/>
      <c r="BB459" s="156"/>
      <c r="BC459" s="156"/>
    </row>
    <row r="460" ht="15.75" customHeight="1">
      <c r="A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c r="AA460" s="156"/>
      <c r="AB460" s="156"/>
      <c r="AC460" s="156"/>
      <c r="AD460" s="156"/>
      <c r="AE460" s="156"/>
      <c r="AF460" s="156"/>
      <c r="AG460" s="156"/>
      <c r="AH460" s="156"/>
      <c r="AI460" s="156"/>
      <c r="AJ460" s="156"/>
      <c r="AK460" s="156"/>
      <c r="AL460" s="156"/>
      <c r="AZ460" s="156"/>
      <c r="BA460" s="156"/>
      <c r="BB460" s="156"/>
      <c r="BC460" s="156"/>
    </row>
    <row r="461" ht="15.75" customHeight="1">
      <c r="A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G461" s="156"/>
      <c r="AH461" s="156"/>
      <c r="AI461" s="156"/>
      <c r="AJ461" s="156"/>
      <c r="AK461" s="156"/>
      <c r="AL461" s="156"/>
      <c r="AZ461" s="156"/>
      <c r="BA461" s="156"/>
      <c r="BB461" s="156"/>
      <c r="BC461" s="156"/>
    </row>
    <row r="462" ht="15.75" customHeight="1">
      <c r="A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c r="AA462" s="156"/>
      <c r="AB462" s="156"/>
      <c r="AC462" s="156"/>
      <c r="AD462" s="156"/>
      <c r="AE462" s="156"/>
      <c r="AF462" s="156"/>
      <c r="AG462" s="156"/>
      <c r="AH462" s="156"/>
      <c r="AI462" s="156"/>
      <c r="AJ462" s="156"/>
      <c r="AK462" s="156"/>
      <c r="AL462" s="156"/>
      <c r="AZ462" s="156"/>
      <c r="BA462" s="156"/>
      <c r="BB462" s="156"/>
      <c r="BC462" s="156"/>
    </row>
    <row r="463" ht="15.75" customHeight="1">
      <c r="A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c r="AA463" s="156"/>
      <c r="AB463" s="156"/>
      <c r="AC463" s="156"/>
      <c r="AD463" s="156"/>
      <c r="AE463" s="156"/>
      <c r="AF463" s="156"/>
      <c r="AG463" s="156"/>
      <c r="AH463" s="156"/>
      <c r="AI463" s="156"/>
      <c r="AJ463" s="156"/>
      <c r="AK463" s="156"/>
      <c r="AL463" s="156"/>
      <c r="AZ463" s="156"/>
      <c r="BA463" s="156"/>
      <c r="BB463" s="156"/>
      <c r="BC463" s="156"/>
    </row>
    <row r="464" ht="15.75" customHeight="1">
      <c r="A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c r="AA464" s="156"/>
      <c r="AB464" s="156"/>
      <c r="AC464" s="156"/>
      <c r="AD464" s="156"/>
      <c r="AE464" s="156"/>
      <c r="AF464" s="156"/>
      <c r="AG464" s="156"/>
      <c r="AH464" s="156"/>
      <c r="AI464" s="156"/>
      <c r="AJ464" s="156"/>
      <c r="AK464" s="156"/>
      <c r="AL464" s="156"/>
      <c r="AZ464" s="156"/>
      <c r="BA464" s="156"/>
      <c r="BB464" s="156"/>
      <c r="BC464" s="156"/>
    </row>
    <row r="465" ht="15.75" customHeight="1">
      <c r="A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c r="AA465" s="156"/>
      <c r="AB465" s="156"/>
      <c r="AC465" s="156"/>
      <c r="AD465" s="156"/>
      <c r="AE465" s="156"/>
      <c r="AF465" s="156"/>
      <c r="AG465" s="156"/>
      <c r="AH465" s="156"/>
      <c r="AI465" s="156"/>
      <c r="AJ465" s="156"/>
      <c r="AK465" s="156"/>
      <c r="AL465" s="156"/>
      <c r="AZ465" s="156"/>
      <c r="BA465" s="156"/>
      <c r="BB465" s="156"/>
      <c r="BC465" s="156"/>
    </row>
    <row r="466" ht="15.75" customHeight="1">
      <c r="A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c r="AA466" s="156"/>
      <c r="AB466" s="156"/>
      <c r="AC466" s="156"/>
      <c r="AD466" s="156"/>
      <c r="AE466" s="156"/>
      <c r="AF466" s="156"/>
      <c r="AG466" s="156"/>
      <c r="AH466" s="156"/>
      <c r="AI466" s="156"/>
      <c r="AJ466" s="156"/>
      <c r="AK466" s="156"/>
      <c r="AL466" s="156"/>
      <c r="AZ466" s="156"/>
      <c r="BA466" s="156"/>
      <c r="BB466" s="156"/>
      <c r="BC466" s="156"/>
    </row>
    <row r="467" ht="15.75" customHeight="1">
      <c r="A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c r="AA467" s="156"/>
      <c r="AB467" s="156"/>
      <c r="AC467" s="156"/>
      <c r="AD467" s="156"/>
      <c r="AE467" s="156"/>
      <c r="AF467" s="156"/>
      <c r="AG467" s="156"/>
      <c r="AH467" s="156"/>
      <c r="AI467" s="156"/>
      <c r="AJ467" s="156"/>
      <c r="AK467" s="156"/>
      <c r="AL467" s="156"/>
      <c r="AZ467" s="156"/>
      <c r="BA467" s="156"/>
      <c r="BB467" s="156"/>
      <c r="BC467" s="156"/>
    </row>
    <row r="468" ht="15.75" customHeight="1">
      <c r="A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156"/>
      <c r="AI468" s="156"/>
      <c r="AJ468" s="156"/>
      <c r="AK468" s="156"/>
      <c r="AL468" s="156"/>
      <c r="AZ468" s="156"/>
      <c r="BA468" s="156"/>
      <c r="BB468" s="156"/>
      <c r="BC468" s="156"/>
    </row>
    <row r="469" ht="15.75" customHeight="1">
      <c r="A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c r="AA469" s="156"/>
      <c r="AB469" s="156"/>
      <c r="AC469" s="156"/>
      <c r="AD469" s="156"/>
      <c r="AE469" s="156"/>
      <c r="AF469" s="156"/>
      <c r="AG469" s="156"/>
      <c r="AH469" s="156"/>
      <c r="AI469" s="156"/>
      <c r="AJ469" s="156"/>
      <c r="AK469" s="156"/>
      <c r="AL469" s="156"/>
      <c r="AZ469" s="156"/>
      <c r="BA469" s="156"/>
      <c r="BB469" s="156"/>
      <c r="BC469" s="156"/>
    </row>
    <row r="470" ht="15.75" customHeight="1">
      <c r="A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c r="AA470" s="156"/>
      <c r="AB470" s="156"/>
      <c r="AC470" s="156"/>
      <c r="AD470" s="156"/>
      <c r="AE470" s="156"/>
      <c r="AF470" s="156"/>
      <c r="AG470" s="156"/>
      <c r="AH470" s="156"/>
      <c r="AI470" s="156"/>
      <c r="AJ470" s="156"/>
      <c r="AK470" s="156"/>
      <c r="AL470" s="156"/>
      <c r="AZ470" s="156"/>
      <c r="BA470" s="156"/>
      <c r="BB470" s="156"/>
      <c r="BC470" s="156"/>
    </row>
    <row r="471" ht="15.75" customHeight="1">
      <c r="A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c r="AA471" s="156"/>
      <c r="AB471" s="156"/>
      <c r="AC471" s="156"/>
      <c r="AD471" s="156"/>
      <c r="AE471" s="156"/>
      <c r="AF471" s="156"/>
      <c r="AG471" s="156"/>
      <c r="AH471" s="156"/>
      <c r="AI471" s="156"/>
      <c r="AJ471" s="156"/>
      <c r="AK471" s="156"/>
      <c r="AL471" s="156"/>
      <c r="AZ471" s="156"/>
      <c r="BA471" s="156"/>
      <c r="BB471" s="156"/>
      <c r="BC471" s="156"/>
    </row>
    <row r="472" ht="15.75" customHeight="1">
      <c r="A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c r="AA472" s="156"/>
      <c r="AB472" s="156"/>
      <c r="AC472" s="156"/>
      <c r="AD472" s="156"/>
      <c r="AE472" s="156"/>
      <c r="AF472" s="156"/>
      <c r="AG472" s="156"/>
      <c r="AH472" s="156"/>
      <c r="AI472" s="156"/>
      <c r="AJ472" s="156"/>
      <c r="AK472" s="156"/>
      <c r="AL472" s="156"/>
      <c r="AZ472" s="156"/>
      <c r="BA472" s="156"/>
      <c r="BB472" s="156"/>
      <c r="BC472" s="156"/>
    </row>
    <row r="473" ht="15.75" customHeight="1">
      <c r="A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c r="AA473" s="156"/>
      <c r="AB473" s="156"/>
      <c r="AC473" s="156"/>
      <c r="AD473" s="156"/>
      <c r="AE473" s="156"/>
      <c r="AF473" s="156"/>
      <c r="AG473" s="156"/>
      <c r="AH473" s="156"/>
      <c r="AI473" s="156"/>
      <c r="AJ473" s="156"/>
      <c r="AK473" s="156"/>
      <c r="AL473" s="156"/>
      <c r="AZ473" s="156"/>
      <c r="BA473" s="156"/>
      <c r="BB473" s="156"/>
      <c r="BC473" s="156"/>
    </row>
    <row r="474" ht="15.75" customHeight="1">
      <c r="A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c r="AA474" s="156"/>
      <c r="AB474" s="156"/>
      <c r="AC474" s="156"/>
      <c r="AD474" s="156"/>
      <c r="AE474" s="156"/>
      <c r="AF474" s="156"/>
      <c r="AG474" s="156"/>
      <c r="AH474" s="156"/>
      <c r="AI474" s="156"/>
      <c r="AJ474" s="156"/>
      <c r="AK474" s="156"/>
      <c r="AL474" s="156"/>
      <c r="AZ474" s="156"/>
      <c r="BA474" s="156"/>
      <c r="BB474" s="156"/>
      <c r="BC474" s="156"/>
    </row>
    <row r="475" ht="15.75" customHeight="1">
      <c r="A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c r="AA475" s="156"/>
      <c r="AB475" s="156"/>
      <c r="AC475" s="156"/>
      <c r="AD475" s="156"/>
      <c r="AE475" s="156"/>
      <c r="AF475" s="156"/>
      <c r="AG475" s="156"/>
      <c r="AH475" s="156"/>
      <c r="AI475" s="156"/>
      <c r="AJ475" s="156"/>
      <c r="AK475" s="156"/>
      <c r="AL475" s="156"/>
      <c r="AZ475" s="156"/>
      <c r="BA475" s="156"/>
      <c r="BB475" s="156"/>
      <c r="BC475" s="156"/>
    </row>
    <row r="476" ht="15.75" customHeight="1">
      <c r="A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G476" s="156"/>
      <c r="AH476" s="156"/>
      <c r="AI476" s="156"/>
      <c r="AJ476" s="156"/>
      <c r="AK476" s="156"/>
      <c r="AL476" s="156"/>
      <c r="AZ476" s="156"/>
      <c r="BA476" s="156"/>
      <c r="BB476" s="156"/>
      <c r="BC476" s="156"/>
    </row>
    <row r="477" ht="15.75" customHeight="1">
      <c r="A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c r="AA477" s="156"/>
      <c r="AB477" s="156"/>
      <c r="AC477" s="156"/>
      <c r="AD477" s="156"/>
      <c r="AE477" s="156"/>
      <c r="AF477" s="156"/>
      <c r="AG477" s="156"/>
      <c r="AH477" s="156"/>
      <c r="AI477" s="156"/>
      <c r="AJ477" s="156"/>
      <c r="AK477" s="156"/>
      <c r="AL477" s="156"/>
      <c r="AZ477" s="156"/>
      <c r="BA477" s="156"/>
      <c r="BB477" s="156"/>
      <c r="BC477" s="156"/>
    </row>
    <row r="478" ht="15.75" customHeight="1">
      <c r="A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c r="AA478" s="156"/>
      <c r="AB478" s="156"/>
      <c r="AC478" s="156"/>
      <c r="AD478" s="156"/>
      <c r="AE478" s="156"/>
      <c r="AF478" s="156"/>
      <c r="AG478" s="156"/>
      <c r="AH478" s="156"/>
      <c r="AI478" s="156"/>
      <c r="AJ478" s="156"/>
      <c r="AK478" s="156"/>
      <c r="AL478" s="156"/>
      <c r="AZ478" s="156"/>
      <c r="BA478" s="156"/>
      <c r="BB478" s="156"/>
      <c r="BC478" s="156"/>
    </row>
    <row r="479" ht="15.75" customHeight="1">
      <c r="A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c r="AA479" s="156"/>
      <c r="AB479" s="156"/>
      <c r="AC479" s="156"/>
      <c r="AD479" s="156"/>
      <c r="AE479" s="156"/>
      <c r="AF479" s="156"/>
      <c r="AG479" s="156"/>
      <c r="AH479" s="156"/>
      <c r="AI479" s="156"/>
      <c r="AJ479" s="156"/>
      <c r="AK479" s="156"/>
      <c r="AL479" s="156"/>
      <c r="AZ479" s="156"/>
      <c r="BA479" s="156"/>
      <c r="BB479" s="156"/>
      <c r="BC479" s="156"/>
    </row>
    <row r="480" ht="15.75" customHeight="1">
      <c r="A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c r="AA480" s="156"/>
      <c r="AB480" s="156"/>
      <c r="AC480" s="156"/>
      <c r="AD480" s="156"/>
      <c r="AE480" s="156"/>
      <c r="AF480" s="156"/>
      <c r="AG480" s="156"/>
      <c r="AH480" s="156"/>
      <c r="AI480" s="156"/>
      <c r="AJ480" s="156"/>
      <c r="AK480" s="156"/>
      <c r="AL480" s="156"/>
      <c r="AZ480" s="156"/>
      <c r="BA480" s="156"/>
      <c r="BB480" s="156"/>
      <c r="BC480" s="156"/>
    </row>
    <row r="481" ht="15.75" customHeight="1">
      <c r="A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c r="AA481" s="156"/>
      <c r="AB481" s="156"/>
      <c r="AC481" s="156"/>
      <c r="AD481" s="156"/>
      <c r="AE481" s="156"/>
      <c r="AF481" s="156"/>
      <c r="AG481" s="156"/>
      <c r="AH481" s="156"/>
      <c r="AI481" s="156"/>
      <c r="AJ481" s="156"/>
      <c r="AK481" s="156"/>
      <c r="AL481" s="156"/>
      <c r="AZ481" s="156"/>
      <c r="BA481" s="156"/>
      <c r="BB481" s="156"/>
      <c r="BC481" s="156"/>
    </row>
    <row r="482" ht="15.75" customHeight="1">
      <c r="A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56"/>
      <c r="AL482" s="156"/>
      <c r="AZ482" s="156"/>
      <c r="BA482" s="156"/>
      <c r="BB482" s="156"/>
      <c r="BC482" s="156"/>
    </row>
    <row r="483" ht="15.75" customHeight="1">
      <c r="A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c r="AA483" s="156"/>
      <c r="AB483" s="156"/>
      <c r="AC483" s="156"/>
      <c r="AD483" s="156"/>
      <c r="AE483" s="156"/>
      <c r="AF483" s="156"/>
      <c r="AG483" s="156"/>
      <c r="AH483" s="156"/>
      <c r="AI483" s="156"/>
      <c r="AJ483" s="156"/>
      <c r="AK483" s="156"/>
      <c r="AL483" s="156"/>
      <c r="AZ483" s="156"/>
      <c r="BA483" s="156"/>
      <c r="BB483" s="156"/>
      <c r="BC483" s="156"/>
    </row>
    <row r="484" ht="15.75" customHeight="1">
      <c r="A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c r="AA484" s="156"/>
      <c r="AB484" s="156"/>
      <c r="AC484" s="156"/>
      <c r="AD484" s="156"/>
      <c r="AE484" s="156"/>
      <c r="AF484" s="156"/>
      <c r="AG484" s="156"/>
      <c r="AH484" s="156"/>
      <c r="AI484" s="156"/>
      <c r="AJ484" s="156"/>
      <c r="AK484" s="156"/>
      <c r="AL484" s="156"/>
      <c r="AZ484" s="156"/>
      <c r="BA484" s="156"/>
      <c r="BB484" s="156"/>
      <c r="BC484" s="156"/>
    </row>
    <row r="485" ht="15.75" customHeight="1">
      <c r="A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c r="AA485" s="156"/>
      <c r="AB485" s="156"/>
      <c r="AC485" s="156"/>
      <c r="AD485" s="156"/>
      <c r="AE485" s="156"/>
      <c r="AF485" s="156"/>
      <c r="AG485" s="156"/>
      <c r="AH485" s="156"/>
      <c r="AI485" s="156"/>
      <c r="AJ485" s="156"/>
      <c r="AK485" s="156"/>
      <c r="AL485" s="156"/>
      <c r="AZ485" s="156"/>
      <c r="BA485" s="156"/>
      <c r="BB485" s="156"/>
      <c r="BC485" s="156"/>
    </row>
    <row r="486" ht="15.75" customHeight="1">
      <c r="A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G486" s="156"/>
      <c r="AH486" s="156"/>
      <c r="AI486" s="156"/>
      <c r="AJ486" s="156"/>
      <c r="AK486" s="156"/>
      <c r="AL486" s="156"/>
      <c r="AZ486" s="156"/>
      <c r="BA486" s="156"/>
      <c r="BB486" s="156"/>
      <c r="BC486" s="156"/>
    </row>
    <row r="487" ht="15.75" customHeight="1">
      <c r="A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c r="AA487" s="156"/>
      <c r="AB487" s="156"/>
      <c r="AC487" s="156"/>
      <c r="AD487" s="156"/>
      <c r="AE487" s="156"/>
      <c r="AF487" s="156"/>
      <c r="AG487" s="156"/>
      <c r="AH487" s="156"/>
      <c r="AI487" s="156"/>
      <c r="AJ487" s="156"/>
      <c r="AK487" s="156"/>
      <c r="AL487" s="156"/>
      <c r="AZ487" s="156"/>
      <c r="BA487" s="156"/>
      <c r="BB487" s="156"/>
      <c r="BC487" s="156"/>
    </row>
    <row r="488" ht="15.75" customHeight="1">
      <c r="A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56"/>
      <c r="AL488" s="156"/>
      <c r="AZ488" s="156"/>
      <c r="BA488" s="156"/>
      <c r="BB488" s="156"/>
      <c r="BC488" s="156"/>
    </row>
    <row r="489" ht="15.75" customHeight="1">
      <c r="A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c r="AA489" s="156"/>
      <c r="AB489" s="156"/>
      <c r="AC489" s="156"/>
      <c r="AD489" s="156"/>
      <c r="AE489" s="156"/>
      <c r="AF489" s="156"/>
      <c r="AG489" s="156"/>
      <c r="AH489" s="156"/>
      <c r="AI489" s="156"/>
      <c r="AJ489" s="156"/>
      <c r="AK489" s="156"/>
      <c r="AL489" s="156"/>
      <c r="AZ489" s="156"/>
      <c r="BA489" s="156"/>
      <c r="BB489" s="156"/>
      <c r="BC489" s="156"/>
    </row>
    <row r="490" ht="15.75" customHeight="1">
      <c r="A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c r="AA490" s="156"/>
      <c r="AB490" s="156"/>
      <c r="AC490" s="156"/>
      <c r="AD490" s="156"/>
      <c r="AE490" s="156"/>
      <c r="AF490" s="156"/>
      <c r="AG490" s="156"/>
      <c r="AH490" s="156"/>
      <c r="AI490" s="156"/>
      <c r="AJ490" s="156"/>
      <c r="AK490" s="156"/>
      <c r="AL490" s="156"/>
      <c r="AZ490" s="156"/>
      <c r="BA490" s="156"/>
      <c r="BB490" s="156"/>
      <c r="BC490" s="156"/>
    </row>
    <row r="491" ht="15.75" customHeight="1">
      <c r="A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c r="AA491" s="156"/>
      <c r="AB491" s="156"/>
      <c r="AC491" s="156"/>
      <c r="AD491" s="156"/>
      <c r="AE491" s="156"/>
      <c r="AF491" s="156"/>
      <c r="AG491" s="156"/>
      <c r="AH491" s="156"/>
      <c r="AI491" s="156"/>
      <c r="AJ491" s="156"/>
      <c r="AK491" s="156"/>
      <c r="AL491" s="156"/>
      <c r="AZ491" s="156"/>
      <c r="BA491" s="156"/>
      <c r="BB491" s="156"/>
      <c r="BC491" s="156"/>
    </row>
    <row r="492" ht="15.75" customHeight="1">
      <c r="A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c r="AA492" s="156"/>
      <c r="AB492" s="156"/>
      <c r="AC492" s="156"/>
      <c r="AD492" s="156"/>
      <c r="AE492" s="156"/>
      <c r="AF492" s="156"/>
      <c r="AG492" s="156"/>
      <c r="AH492" s="156"/>
      <c r="AI492" s="156"/>
      <c r="AJ492" s="156"/>
      <c r="AK492" s="156"/>
      <c r="AL492" s="156"/>
      <c r="AZ492" s="156"/>
      <c r="BA492" s="156"/>
      <c r="BB492" s="156"/>
      <c r="BC492" s="156"/>
    </row>
    <row r="493" ht="15.75" customHeight="1">
      <c r="A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c r="AA493" s="156"/>
      <c r="AB493" s="156"/>
      <c r="AC493" s="156"/>
      <c r="AD493" s="156"/>
      <c r="AE493" s="156"/>
      <c r="AF493" s="156"/>
      <c r="AG493" s="156"/>
      <c r="AH493" s="156"/>
      <c r="AI493" s="156"/>
      <c r="AJ493" s="156"/>
      <c r="AK493" s="156"/>
      <c r="AL493" s="156"/>
      <c r="AZ493" s="156"/>
      <c r="BA493" s="156"/>
      <c r="BB493" s="156"/>
      <c r="BC493" s="156"/>
    </row>
    <row r="494" ht="15.75" customHeight="1">
      <c r="A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c r="AA494" s="156"/>
      <c r="AB494" s="156"/>
      <c r="AC494" s="156"/>
      <c r="AD494" s="156"/>
      <c r="AE494" s="156"/>
      <c r="AF494" s="156"/>
      <c r="AG494" s="156"/>
      <c r="AH494" s="156"/>
      <c r="AI494" s="156"/>
      <c r="AJ494" s="156"/>
      <c r="AK494" s="156"/>
      <c r="AL494" s="156"/>
      <c r="AZ494" s="156"/>
      <c r="BA494" s="156"/>
      <c r="BB494" s="156"/>
      <c r="BC494" s="156"/>
    </row>
    <row r="495" ht="15.75" customHeight="1">
      <c r="A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c r="AA495" s="156"/>
      <c r="AB495" s="156"/>
      <c r="AC495" s="156"/>
      <c r="AD495" s="156"/>
      <c r="AE495" s="156"/>
      <c r="AF495" s="156"/>
      <c r="AG495" s="156"/>
      <c r="AH495" s="156"/>
      <c r="AI495" s="156"/>
      <c r="AJ495" s="156"/>
      <c r="AK495" s="156"/>
      <c r="AL495" s="156"/>
      <c r="AZ495" s="156"/>
      <c r="BA495" s="156"/>
      <c r="BB495" s="156"/>
      <c r="BC495" s="156"/>
    </row>
    <row r="496" ht="15.75" customHeight="1">
      <c r="A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c r="AA496" s="156"/>
      <c r="AB496" s="156"/>
      <c r="AC496" s="156"/>
      <c r="AD496" s="156"/>
      <c r="AE496" s="156"/>
      <c r="AF496" s="156"/>
      <c r="AG496" s="156"/>
      <c r="AH496" s="156"/>
      <c r="AI496" s="156"/>
      <c r="AJ496" s="156"/>
      <c r="AK496" s="156"/>
      <c r="AL496" s="156"/>
      <c r="AZ496" s="156"/>
      <c r="BA496" s="156"/>
      <c r="BB496" s="156"/>
      <c r="BC496" s="156"/>
    </row>
    <row r="497" ht="15.75" customHeight="1">
      <c r="A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c r="AA497" s="156"/>
      <c r="AB497" s="156"/>
      <c r="AC497" s="156"/>
      <c r="AD497" s="156"/>
      <c r="AE497" s="156"/>
      <c r="AF497" s="156"/>
      <c r="AG497" s="156"/>
      <c r="AH497" s="156"/>
      <c r="AI497" s="156"/>
      <c r="AJ497" s="156"/>
      <c r="AK497" s="156"/>
      <c r="AL497" s="156"/>
      <c r="AZ497" s="156"/>
      <c r="BA497" s="156"/>
      <c r="BB497" s="156"/>
      <c r="BC497" s="156"/>
    </row>
    <row r="498" ht="15.75" customHeight="1">
      <c r="A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c r="AA498" s="156"/>
      <c r="AB498" s="156"/>
      <c r="AC498" s="156"/>
      <c r="AD498" s="156"/>
      <c r="AE498" s="156"/>
      <c r="AF498" s="156"/>
      <c r="AG498" s="156"/>
      <c r="AH498" s="156"/>
      <c r="AI498" s="156"/>
      <c r="AJ498" s="156"/>
      <c r="AK498" s="156"/>
      <c r="AL498" s="156"/>
      <c r="AZ498" s="156"/>
      <c r="BA498" s="156"/>
      <c r="BB498" s="156"/>
      <c r="BC498" s="156"/>
    </row>
    <row r="499" ht="15.75" customHeight="1">
      <c r="A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c r="AA499" s="156"/>
      <c r="AB499" s="156"/>
      <c r="AC499" s="156"/>
      <c r="AD499" s="156"/>
      <c r="AE499" s="156"/>
      <c r="AF499" s="156"/>
      <c r="AG499" s="156"/>
      <c r="AH499" s="156"/>
      <c r="AI499" s="156"/>
      <c r="AJ499" s="156"/>
      <c r="AK499" s="156"/>
      <c r="AL499" s="156"/>
      <c r="AZ499" s="156"/>
      <c r="BA499" s="156"/>
      <c r="BB499" s="156"/>
      <c r="BC499" s="156"/>
    </row>
    <row r="500" ht="15.75" customHeight="1">
      <c r="A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c r="AA500" s="156"/>
      <c r="AB500" s="156"/>
      <c r="AC500" s="156"/>
      <c r="AD500" s="156"/>
      <c r="AE500" s="156"/>
      <c r="AF500" s="156"/>
      <c r="AG500" s="156"/>
      <c r="AH500" s="156"/>
      <c r="AI500" s="156"/>
      <c r="AJ500" s="156"/>
      <c r="AK500" s="156"/>
      <c r="AL500" s="156"/>
      <c r="AZ500" s="156"/>
      <c r="BA500" s="156"/>
      <c r="BB500" s="156"/>
      <c r="BC500" s="156"/>
    </row>
    <row r="501" ht="15.75" customHeight="1">
      <c r="A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c r="AA501" s="156"/>
      <c r="AB501" s="156"/>
      <c r="AC501" s="156"/>
      <c r="AD501" s="156"/>
      <c r="AE501" s="156"/>
      <c r="AF501" s="156"/>
      <c r="AG501" s="156"/>
      <c r="AH501" s="156"/>
      <c r="AI501" s="156"/>
      <c r="AJ501" s="156"/>
      <c r="AK501" s="156"/>
      <c r="AL501" s="156"/>
      <c r="AZ501" s="156"/>
      <c r="BA501" s="156"/>
      <c r="BB501" s="156"/>
      <c r="BC501" s="156"/>
    </row>
    <row r="502" ht="15.75" customHeight="1">
      <c r="A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c r="AA502" s="156"/>
      <c r="AB502" s="156"/>
      <c r="AC502" s="156"/>
      <c r="AD502" s="156"/>
      <c r="AE502" s="156"/>
      <c r="AF502" s="156"/>
      <c r="AG502" s="156"/>
      <c r="AH502" s="156"/>
      <c r="AI502" s="156"/>
      <c r="AJ502" s="156"/>
      <c r="AK502" s="156"/>
      <c r="AL502" s="156"/>
      <c r="AZ502" s="156"/>
      <c r="BA502" s="156"/>
      <c r="BB502" s="156"/>
      <c r="BC502" s="156"/>
    </row>
    <row r="503" ht="15.75" customHeight="1">
      <c r="A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c r="AA503" s="156"/>
      <c r="AB503" s="156"/>
      <c r="AC503" s="156"/>
      <c r="AD503" s="156"/>
      <c r="AE503" s="156"/>
      <c r="AF503" s="156"/>
      <c r="AG503" s="156"/>
      <c r="AH503" s="156"/>
      <c r="AI503" s="156"/>
      <c r="AJ503" s="156"/>
      <c r="AK503" s="156"/>
      <c r="AL503" s="156"/>
      <c r="AZ503" s="156"/>
      <c r="BA503" s="156"/>
      <c r="BB503" s="156"/>
      <c r="BC503" s="156"/>
    </row>
    <row r="504" ht="15.75" customHeight="1">
      <c r="A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c r="AA504" s="156"/>
      <c r="AB504" s="156"/>
      <c r="AC504" s="156"/>
      <c r="AD504" s="156"/>
      <c r="AE504" s="156"/>
      <c r="AF504" s="156"/>
      <c r="AG504" s="156"/>
      <c r="AH504" s="156"/>
      <c r="AI504" s="156"/>
      <c r="AJ504" s="156"/>
      <c r="AK504" s="156"/>
      <c r="AL504" s="156"/>
      <c r="AZ504" s="156"/>
      <c r="BA504" s="156"/>
      <c r="BB504" s="156"/>
      <c r="BC504" s="156"/>
    </row>
    <row r="505" ht="15.75" customHeight="1">
      <c r="A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c r="AA505" s="156"/>
      <c r="AB505" s="156"/>
      <c r="AC505" s="156"/>
      <c r="AD505" s="156"/>
      <c r="AE505" s="156"/>
      <c r="AF505" s="156"/>
      <c r="AG505" s="156"/>
      <c r="AH505" s="156"/>
      <c r="AI505" s="156"/>
      <c r="AJ505" s="156"/>
      <c r="AK505" s="156"/>
      <c r="AL505" s="156"/>
      <c r="AZ505" s="156"/>
      <c r="BA505" s="156"/>
      <c r="BB505" s="156"/>
      <c r="BC505" s="156"/>
    </row>
    <row r="506" ht="15.75" customHeight="1">
      <c r="A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c r="AA506" s="156"/>
      <c r="AB506" s="156"/>
      <c r="AC506" s="156"/>
      <c r="AD506" s="156"/>
      <c r="AE506" s="156"/>
      <c r="AF506" s="156"/>
      <c r="AG506" s="156"/>
      <c r="AH506" s="156"/>
      <c r="AI506" s="156"/>
      <c r="AJ506" s="156"/>
      <c r="AK506" s="156"/>
      <c r="AL506" s="156"/>
      <c r="AZ506" s="156"/>
      <c r="BA506" s="156"/>
      <c r="BB506" s="156"/>
      <c r="BC506" s="156"/>
    </row>
    <row r="507" ht="15.75" customHeight="1">
      <c r="A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c r="AA507" s="156"/>
      <c r="AB507" s="156"/>
      <c r="AC507" s="156"/>
      <c r="AD507" s="156"/>
      <c r="AE507" s="156"/>
      <c r="AF507" s="156"/>
      <c r="AG507" s="156"/>
      <c r="AH507" s="156"/>
      <c r="AI507" s="156"/>
      <c r="AJ507" s="156"/>
      <c r="AK507" s="156"/>
      <c r="AL507" s="156"/>
      <c r="AZ507" s="156"/>
      <c r="BA507" s="156"/>
      <c r="BB507" s="156"/>
      <c r="BC507" s="156"/>
    </row>
    <row r="508" ht="15.75" customHeight="1">
      <c r="A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c r="AA508" s="156"/>
      <c r="AB508" s="156"/>
      <c r="AC508" s="156"/>
      <c r="AD508" s="156"/>
      <c r="AE508" s="156"/>
      <c r="AF508" s="156"/>
      <c r="AG508" s="156"/>
      <c r="AH508" s="156"/>
      <c r="AI508" s="156"/>
      <c r="AJ508" s="156"/>
      <c r="AK508" s="156"/>
      <c r="AL508" s="156"/>
      <c r="AZ508" s="156"/>
      <c r="BA508" s="156"/>
      <c r="BB508" s="156"/>
      <c r="BC508" s="156"/>
    </row>
    <row r="509" ht="15.75" customHeight="1">
      <c r="A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c r="AA509" s="156"/>
      <c r="AB509" s="156"/>
      <c r="AC509" s="156"/>
      <c r="AD509" s="156"/>
      <c r="AE509" s="156"/>
      <c r="AF509" s="156"/>
      <c r="AG509" s="156"/>
      <c r="AH509" s="156"/>
      <c r="AI509" s="156"/>
      <c r="AJ509" s="156"/>
      <c r="AK509" s="156"/>
      <c r="AL509" s="156"/>
      <c r="AZ509" s="156"/>
      <c r="BA509" s="156"/>
      <c r="BB509" s="156"/>
      <c r="BC509" s="156"/>
    </row>
    <row r="510" ht="15.75" customHeight="1">
      <c r="A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c r="AA510" s="156"/>
      <c r="AB510" s="156"/>
      <c r="AC510" s="156"/>
      <c r="AD510" s="156"/>
      <c r="AE510" s="156"/>
      <c r="AF510" s="156"/>
      <c r="AG510" s="156"/>
      <c r="AH510" s="156"/>
      <c r="AI510" s="156"/>
      <c r="AJ510" s="156"/>
      <c r="AK510" s="156"/>
      <c r="AL510" s="156"/>
      <c r="AZ510" s="156"/>
      <c r="BA510" s="156"/>
      <c r="BB510" s="156"/>
      <c r="BC510" s="156"/>
    </row>
    <row r="511" ht="15.75" customHeight="1">
      <c r="A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c r="AA511" s="156"/>
      <c r="AB511" s="156"/>
      <c r="AC511" s="156"/>
      <c r="AD511" s="156"/>
      <c r="AE511" s="156"/>
      <c r="AF511" s="156"/>
      <c r="AG511" s="156"/>
      <c r="AH511" s="156"/>
      <c r="AI511" s="156"/>
      <c r="AJ511" s="156"/>
      <c r="AK511" s="156"/>
      <c r="AL511" s="156"/>
      <c r="AZ511" s="156"/>
      <c r="BA511" s="156"/>
      <c r="BB511" s="156"/>
      <c r="BC511" s="156"/>
    </row>
    <row r="512" ht="15.75" customHeight="1">
      <c r="A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c r="AA512" s="156"/>
      <c r="AB512" s="156"/>
      <c r="AC512" s="156"/>
      <c r="AD512" s="156"/>
      <c r="AE512" s="156"/>
      <c r="AF512" s="156"/>
      <c r="AG512" s="156"/>
      <c r="AH512" s="156"/>
      <c r="AI512" s="156"/>
      <c r="AJ512" s="156"/>
      <c r="AK512" s="156"/>
      <c r="AL512" s="156"/>
      <c r="AZ512" s="156"/>
      <c r="BA512" s="156"/>
      <c r="BB512" s="156"/>
      <c r="BC512" s="156"/>
    </row>
    <row r="513" ht="15.75" customHeight="1">
      <c r="A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c r="AA513" s="156"/>
      <c r="AB513" s="156"/>
      <c r="AC513" s="156"/>
      <c r="AD513" s="156"/>
      <c r="AE513" s="156"/>
      <c r="AF513" s="156"/>
      <c r="AG513" s="156"/>
      <c r="AH513" s="156"/>
      <c r="AI513" s="156"/>
      <c r="AJ513" s="156"/>
      <c r="AK513" s="156"/>
      <c r="AL513" s="156"/>
      <c r="AZ513" s="156"/>
      <c r="BA513" s="156"/>
      <c r="BB513" s="156"/>
      <c r="BC513" s="156"/>
    </row>
    <row r="514" ht="15.75" customHeight="1">
      <c r="A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c r="AA514" s="156"/>
      <c r="AB514" s="156"/>
      <c r="AC514" s="156"/>
      <c r="AD514" s="156"/>
      <c r="AE514" s="156"/>
      <c r="AF514" s="156"/>
      <c r="AG514" s="156"/>
      <c r="AH514" s="156"/>
      <c r="AI514" s="156"/>
      <c r="AJ514" s="156"/>
      <c r="AK514" s="156"/>
      <c r="AL514" s="156"/>
      <c r="AZ514" s="156"/>
      <c r="BA514" s="156"/>
      <c r="BB514" s="156"/>
      <c r="BC514" s="156"/>
    </row>
    <row r="515" ht="15.75" customHeight="1">
      <c r="A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6"/>
      <c r="AG515" s="156"/>
      <c r="AH515" s="156"/>
      <c r="AI515" s="156"/>
      <c r="AJ515" s="156"/>
      <c r="AK515" s="156"/>
      <c r="AL515" s="156"/>
      <c r="AZ515" s="156"/>
      <c r="BA515" s="156"/>
      <c r="BB515" s="156"/>
      <c r="BC515" s="156"/>
    </row>
    <row r="516" ht="15.75" customHeight="1">
      <c r="A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c r="AA516" s="156"/>
      <c r="AB516" s="156"/>
      <c r="AC516" s="156"/>
      <c r="AD516" s="156"/>
      <c r="AE516" s="156"/>
      <c r="AF516" s="156"/>
      <c r="AG516" s="156"/>
      <c r="AH516" s="156"/>
      <c r="AI516" s="156"/>
      <c r="AJ516" s="156"/>
      <c r="AK516" s="156"/>
      <c r="AL516" s="156"/>
      <c r="AZ516" s="156"/>
      <c r="BA516" s="156"/>
      <c r="BB516" s="156"/>
      <c r="BC516" s="156"/>
    </row>
    <row r="517" ht="15.75" customHeight="1">
      <c r="A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c r="AA517" s="156"/>
      <c r="AB517" s="156"/>
      <c r="AC517" s="156"/>
      <c r="AD517" s="156"/>
      <c r="AE517" s="156"/>
      <c r="AF517" s="156"/>
      <c r="AG517" s="156"/>
      <c r="AH517" s="156"/>
      <c r="AI517" s="156"/>
      <c r="AJ517" s="156"/>
      <c r="AK517" s="156"/>
      <c r="AL517" s="156"/>
      <c r="AZ517" s="156"/>
      <c r="BA517" s="156"/>
      <c r="BB517" s="156"/>
      <c r="BC517" s="156"/>
    </row>
    <row r="518" ht="15.75" customHeight="1">
      <c r="A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c r="AA518" s="156"/>
      <c r="AB518" s="156"/>
      <c r="AC518" s="156"/>
      <c r="AD518" s="156"/>
      <c r="AE518" s="156"/>
      <c r="AF518" s="156"/>
      <c r="AG518" s="156"/>
      <c r="AH518" s="156"/>
      <c r="AI518" s="156"/>
      <c r="AJ518" s="156"/>
      <c r="AK518" s="156"/>
      <c r="AL518" s="156"/>
      <c r="AZ518" s="156"/>
      <c r="BA518" s="156"/>
      <c r="BB518" s="156"/>
      <c r="BC518" s="156"/>
    </row>
    <row r="519" ht="15.75" customHeight="1">
      <c r="A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c r="AA519" s="156"/>
      <c r="AB519" s="156"/>
      <c r="AC519" s="156"/>
      <c r="AD519" s="156"/>
      <c r="AE519" s="156"/>
      <c r="AF519" s="156"/>
      <c r="AG519" s="156"/>
      <c r="AH519" s="156"/>
      <c r="AI519" s="156"/>
      <c r="AJ519" s="156"/>
      <c r="AK519" s="156"/>
      <c r="AL519" s="156"/>
      <c r="AZ519" s="156"/>
      <c r="BA519" s="156"/>
      <c r="BB519" s="156"/>
      <c r="BC519" s="156"/>
    </row>
    <row r="520" ht="15.75" customHeight="1">
      <c r="A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c r="AA520" s="156"/>
      <c r="AB520" s="156"/>
      <c r="AC520" s="156"/>
      <c r="AD520" s="156"/>
      <c r="AE520" s="156"/>
      <c r="AF520" s="156"/>
      <c r="AG520" s="156"/>
      <c r="AH520" s="156"/>
      <c r="AI520" s="156"/>
      <c r="AJ520" s="156"/>
      <c r="AK520" s="156"/>
      <c r="AL520" s="156"/>
      <c r="AZ520" s="156"/>
      <c r="BA520" s="156"/>
      <c r="BB520" s="156"/>
      <c r="BC520" s="156"/>
    </row>
    <row r="521" ht="15.75" customHeight="1">
      <c r="A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c r="AA521" s="156"/>
      <c r="AB521" s="156"/>
      <c r="AC521" s="156"/>
      <c r="AD521" s="156"/>
      <c r="AE521" s="156"/>
      <c r="AF521" s="156"/>
      <c r="AG521" s="156"/>
      <c r="AH521" s="156"/>
      <c r="AI521" s="156"/>
      <c r="AJ521" s="156"/>
      <c r="AK521" s="156"/>
      <c r="AL521" s="156"/>
      <c r="AZ521" s="156"/>
      <c r="BA521" s="156"/>
      <c r="BB521" s="156"/>
      <c r="BC521" s="156"/>
    </row>
    <row r="522" ht="15.75" customHeight="1">
      <c r="A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c r="AA522" s="156"/>
      <c r="AB522" s="156"/>
      <c r="AC522" s="156"/>
      <c r="AD522" s="156"/>
      <c r="AE522" s="156"/>
      <c r="AF522" s="156"/>
      <c r="AG522" s="156"/>
      <c r="AH522" s="156"/>
      <c r="AI522" s="156"/>
      <c r="AJ522" s="156"/>
      <c r="AK522" s="156"/>
      <c r="AL522" s="156"/>
      <c r="AZ522" s="156"/>
      <c r="BA522" s="156"/>
      <c r="BB522" s="156"/>
      <c r="BC522" s="156"/>
    </row>
    <row r="523" ht="15.75" customHeight="1">
      <c r="A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c r="AA523" s="156"/>
      <c r="AB523" s="156"/>
      <c r="AC523" s="156"/>
      <c r="AD523" s="156"/>
      <c r="AE523" s="156"/>
      <c r="AF523" s="156"/>
      <c r="AG523" s="156"/>
      <c r="AH523" s="156"/>
      <c r="AI523" s="156"/>
      <c r="AJ523" s="156"/>
      <c r="AK523" s="156"/>
      <c r="AL523" s="156"/>
      <c r="AZ523" s="156"/>
      <c r="BA523" s="156"/>
      <c r="BB523" s="156"/>
      <c r="BC523" s="156"/>
    </row>
    <row r="524" ht="15.75" customHeight="1">
      <c r="A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c r="AA524" s="156"/>
      <c r="AB524" s="156"/>
      <c r="AC524" s="156"/>
      <c r="AD524" s="156"/>
      <c r="AE524" s="156"/>
      <c r="AF524" s="156"/>
      <c r="AG524" s="156"/>
      <c r="AH524" s="156"/>
      <c r="AI524" s="156"/>
      <c r="AJ524" s="156"/>
      <c r="AK524" s="156"/>
      <c r="AL524" s="156"/>
      <c r="AZ524" s="156"/>
      <c r="BA524" s="156"/>
      <c r="BB524" s="156"/>
      <c r="BC524" s="156"/>
    </row>
    <row r="525" ht="15.75" customHeight="1">
      <c r="A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c r="AA525" s="156"/>
      <c r="AB525" s="156"/>
      <c r="AC525" s="156"/>
      <c r="AD525" s="156"/>
      <c r="AE525" s="156"/>
      <c r="AF525" s="156"/>
      <c r="AG525" s="156"/>
      <c r="AH525" s="156"/>
      <c r="AI525" s="156"/>
      <c r="AJ525" s="156"/>
      <c r="AK525" s="156"/>
      <c r="AL525" s="156"/>
      <c r="AZ525" s="156"/>
      <c r="BA525" s="156"/>
      <c r="BB525" s="156"/>
      <c r="BC525" s="156"/>
    </row>
    <row r="526" ht="15.75" customHeight="1">
      <c r="A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c r="AA526" s="156"/>
      <c r="AB526" s="156"/>
      <c r="AC526" s="156"/>
      <c r="AD526" s="156"/>
      <c r="AE526" s="156"/>
      <c r="AF526" s="156"/>
      <c r="AG526" s="156"/>
      <c r="AH526" s="156"/>
      <c r="AI526" s="156"/>
      <c r="AJ526" s="156"/>
      <c r="AK526" s="156"/>
      <c r="AL526" s="156"/>
      <c r="AZ526" s="156"/>
      <c r="BA526" s="156"/>
      <c r="BB526" s="156"/>
      <c r="BC526" s="156"/>
    </row>
    <row r="527" ht="15.75" customHeight="1">
      <c r="A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c r="AA527" s="156"/>
      <c r="AB527" s="156"/>
      <c r="AC527" s="156"/>
      <c r="AD527" s="156"/>
      <c r="AE527" s="156"/>
      <c r="AF527" s="156"/>
      <c r="AG527" s="156"/>
      <c r="AH527" s="156"/>
      <c r="AI527" s="156"/>
      <c r="AJ527" s="156"/>
      <c r="AK527" s="156"/>
      <c r="AL527" s="156"/>
      <c r="AZ527" s="156"/>
      <c r="BA527" s="156"/>
      <c r="BB527" s="156"/>
      <c r="BC527" s="156"/>
    </row>
    <row r="528" ht="15.75" customHeight="1">
      <c r="A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c r="AA528" s="156"/>
      <c r="AB528" s="156"/>
      <c r="AC528" s="156"/>
      <c r="AD528" s="156"/>
      <c r="AE528" s="156"/>
      <c r="AF528" s="156"/>
      <c r="AG528" s="156"/>
      <c r="AH528" s="156"/>
      <c r="AI528" s="156"/>
      <c r="AJ528" s="156"/>
      <c r="AK528" s="156"/>
      <c r="AL528" s="156"/>
      <c r="AZ528" s="156"/>
      <c r="BA528" s="156"/>
      <c r="BB528" s="156"/>
      <c r="BC528" s="156"/>
    </row>
    <row r="529" ht="15.75" customHeight="1">
      <c r="A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c r="AA529" s="156"/>
      <c r="AB529" s="156"/>
      <c r="AC529" s="156"/>
      <c r="AD529" s="156"/>
      <c r="AE529" s="156"/>
      <c r="AF529" s="156"/>
      <c r="AG529" s="156"/>
      <c r="AH529" s="156"/>
      <c r="AI529" s="156"/>
      <c r="AJ529" s="156"/>
      <c r="AK529" s="156"/>
      <c r="AL529" s="156"/>
      <c r="AZ529" s="156"/>
      <c r="BA529" s="156"/>
      <c r="BB529" s="156"/>
      <c r="BC529" s="156"/>
    </row>
    <row r="530" ht="15.75" customHeight="1">
      <c r="A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c r="AA530" s="156"/>
      <c r="AB530" s="156"/>
      <c r="AC530" s="156"/>
      <c r="AD530" s="156"/>
      <c r="AE530" s="156"/>
      <c r="AF530" s="156"/>
      <c r="AG530" s="156"/>
      <c r="AH530" s="156"/>
      <c r="AI530" s="156"/>
      <c r="AJ530" s="156"/>
      <c r="AK530" s="156"/>
      <c r="AL530" s="156"/>
      <c r="AZ530" s="156"/>
      <c r="BA530" s="156"/>
      <c r="BB530" s="156"/>
      <c r="BC530" s="156"/>
    </row>
    <row r="531" ht="15.75" customHeight="1">
      <c r="A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6"/>
      <c r="AG531" s="156"/>
      <c r="AH531" s="156"/>
      <c r="AI531" s="156"/>
      <c r="AJ531" s="156"/>
      <c r="AK531" s="156"/>
      <c r="AL531" s="156"/>
      <c r="AZ531" s="156"/>
      <c r="BA531" s="156"/>
      <c r="BB531" s="156"/>
      <c r="BC531" s="156"/>
    </row>
    <row r="532" ht="15.75" customHeight="1">
      <c r="A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c r="AA532" s="156"/>
      <c r="AB532" s="156"/>
      <c r="AC532" s="156"/>
      <c r="AD532" s="156"/>
      <c r="AE532" s="156"/>
      <c r="AF532" s="156"/>
      <c r="AG532" s="156"/>
      <c r="AH532" s="156"/>
      <c r="AI532" s="156"/>
      <c r="AJ532" s="156"/>
      <c r="AK532" s="156"/>
      <c r="AL532" s="156"/>
      <c r="AZ532" s="156"/>
      <c r="BA532" s="156"/>
      <c r="BB532" s="156"/>
      <c r="BC532" s="156"/>
    </row>
    <row r="533" ht="15.75" customHeight="1">
      <c r="A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c r="AA533" s="156"/>
      <c r="AB533" s="156"/>
      <c r="AC533" s="156"/>
      <c r="AD533" s="156"/>
      <c r="AE533" s="156"/>
      <c r="AF533" s="156"/>
      <c r="AG533" s="156"/>
      <c r="AH533" s="156"/>
      <c r="AI533" s="156"/>
      <c r="AJ533" s="156"/>
      <c r="AK533" s="156"/>
      <c r="AL533" s="156"/>
      <c r="AZ533" s="156"/>
      <c r="BA533" s="156"/>
      <c r="BB533" s="156"/>
      <c r="BC533" s="156"/>
    </row>
    <row r="534" ht="15.75" customHeight="1">
      <c r="A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c r="AA534" s="156"/>
      <c r="AB534" s="156"/>
      <c r="AC534" s="156"/>
      <c r="AD534" s="156"/>
      <c r="AE534" s="156"/>
      <c r="AF534" s="156"/>
      <c r="AG534" s="156"/>
      <c r="AH534" s="156"/>
      <c r="AI534" s="156"/>
      <c r="AJ534" s="156"/>
      <c r="AK534" s="156"/>
      <c r="AL534" s="156"/>
      <c r="AZ534" s="156"/>
      <c r="BA534" s="156"/>
      <c r="BB534" s="156"/>
      <c r="BC534" s="156"/>
    </row>
    <row r="535" ht="15.75" customHeight="1">
      <c r="A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c r="AA535" s="156"/>
      <c r="AB535" s="156"/>
      <c r="AC535" s="156"/>
      <c r="AD535" s="156"/>
      <c r="AE535" s="156"/>
      <c r="AF535" s="156"/>
      <c r="AG535" s="156"/>
      <c r="AH535" s="156"/>
      <c r="AI535" s="156"/>
      <c r="AJ535" s="156"/>
      <c r="AK535" s="156"/>
      <c r="AL535" s="156"/>
      <c r="AZ535" s="156"/>
      <c r="BA535" s="156"/>
      <c r="BB535" s="156"/>
      <c r="BC535" s="156"/>
    </row>
    <row r="536" ht="15.75" customHeight="1">
      <c r="A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c r="AA536" s="156"/>
      <c r="AB536" s="156"/>
      <c r="AC536" s="156"/>
      <c r="AD536" s="156"/>
      <c r="AE536" s="156"/>
      <c r="AF536" s="156"/>
      <c r="AG536" s="156"/>
      <c r="AH536" s="156"/>
      <c r="AI536" s="156"/>
      <c r="AJ536" s="156"/>
      <c r="AK536" s="156"/>
      <c r="AL536" s="156"/>
      <c r="AZ536" s="156"/>
      <c r="BA536" s="156"/>
      <c r="BB536" s="156"/>
      <c r="BC536" s="156"/>
    </row>
    <row r="537" ht="15.75" customHeight="1">
      <c r="A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c r="AA537" s="156"/>
      <c r="AB537" s="156"/>
      <c r="AC537" s="156"/>
      <c r="AD537" s="156"/>
      <c r="AE537" s="156"/>
      <c r="AF537" s="156"/>
      <c r="AG537" s="156"/>
      <c r="AH537" s="156"/>
      <c r="AI537" s="156"/>
      <c r="AJ537" s="156"/>
      <c r="AK537" s="156"/>
      <c r="AL537" s="156"/>
      <c r="AZ537" s="156"/>
      <c r="BA537" s="156"/>
      <c r="BB537" s="156"/>
      <c r="BC537" s="156"/>
    </row>
    <row r="538" ht="15.75" customHeight="1">
      <c r="A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c r="AA538" s="156"/>
      <c r="AB538" s="156"/>
      <c r="AC538" s="156"/>
      <c r="AD538" s="156"/>
      <c r="AE538" s="156"/>
      <c r="AF538" s="156"/>
      <c r="AG538" s="156"/>
      <c r="AH538" s="156"/>
      <c r="AI538" s="156"/>
      <c r="AJ538" s="156"/>
      <c r="AK538" s="156"/>
      <c r="AL538" s="156"/>
      <c r="AZ538" s="156"/>
      <c r="BA538" s="156"/>
      <c r="BB538" s="156"/>
      <c r="BC538" s="156"/>
    </row>
    <row r="539" ht="15.75" customHeight="1">
      <c r="A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c r="AA539" s="156"/>
      <c r="AB539" s="156"/>
      <c r="AC539" s="156"/>
      <c r="AD539" s="156"/>
      <c r="AE539" s="156"/>
      <c r="AF539" s="156"/>
      <c r="AG539" s="156"/>
      <c r="AH539" s="156"/>
      <c r="AI539" s="156"/>
      <c r="AJ539" s="156"/>
      <c r="AK539" s="156"/>
      <c r="AL539" s="156"/>
      <c r="AZ539" s="156"/>
      <c r="BA539" s="156"/>
      <c r="BB539" s="156"/>
      <c r="BC539" s="156"/>
    </row>
    <row r="540" ht="15.75" customHeight="1">
      <c r="A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c r="AA540" s="156"/>
      <c r="AB540" s="156"/>
      <c r="AC540" s="156"/>
      <c r="AD540" s="156"/>
      <c r="AE540" s="156"/>
      <c r="AF540" s="156"/>
      <c r="AG540" s="156"/>
      <c r="AH540" s="156"/>
      <c r="AI540" s="156"/>
      <c r="AJ540" s="156"/>
      <c r="AK540" s="156"/>
      <c r="AL540" s="156"/>
      <c r="AZ540" s="156"/>
      <c r="BA540" s="156"/>
      <c r="BB540" s="156"/>
      <c r="BC540" s="156"/>
    </row>
    <row r="541" ht="15.75" customHeight="1">
      <c r="A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c r="AA541" s="156"/>
      <c r="AB541" s="156"/>
      <c r="AC541" s="156"/>
      <c r="AD541" s="156"/>
      <c r="AE541" s="156"/>
      <c r="AF541" s="156"/>
      <c r="AG541" s="156"/>
      <c r="AH541" s="156"/>
      <c r="AI541" s="156"/>
      <c r="AJ541" s="156"/>
      <c r="AK541" s="156"/>
      <c r="AL541" s="156"/>
      <c r="AZ541" s="156"/>
      <c r="BA541" s="156"/>
      <c r="BB541" s="156"/>
      <c r="BC541" s="156"/>
    </row>
    <row r="542" ht="15.75" customHeight="1">
      <c r="A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c r="AA542" s="156"/>
      <c r="AB542" s="156"/>
      <c r="AC542" s="156"/>
      <c r="AD542" s="156"/>
      <c r="AE542" s="156"/>
      <c r="AF542" s="156"/>
      <c r="AG542" s="156"/>
      <c r="AH542" s="156"/>
      <c r="AI542" s="156"/>
      <c r="AJ542" s="156"/>
      <c r="AK542" s="156"/>
      <c r="AL542" s="156"/>
      <c r="AZ542" s="156"/>
      <c r="BA542" s="156"/>
      <c r="BB542" s="156"/>
      <c r="BC542" s="156"/>
    </row>
    <row r="543" ht="15.75" customHeight="1">
      <c r="A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c r="AA543" s="156"/>
      <c r="AB543" s="156"/>
      <c r="AC543" s="156"/>
      <c r="AD543" s="156"/>
      <c r="AE543" s="156"/>
      <c r="AF543" s="156"/>
      <c r="AG543" s="156"/>
      <c r="AH543" s="156"/>
      <c r="AI543" s="156"/>
      <c r="AJ543" s="156"/>
      <c r="AK543" s="156"/>
      <c r="AL543" s="156"/>
      <c r="AZ543" s="156"/>
      <c r="BA543" s="156"/>
      <c r="BB543" s="156"/>
      <c r="BC543" s="156"/>
    </row>
    <row r="544" ht="15.75" customHeight="1">
      <c r="A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c r="AA544" s="156"/>
      <c r="AB544" s="156"/>
      <c r="AC544" s="156"/>
      <c r="AD544" s="156"/>
      <c r="AE544" s="156"/>
      <c r="AF544" s="156"/>
      <c r="AG544" s="156"/>
      <c r="AH544" s="156"/>
      <c r="AI544" s="156"/>
      <c r="AJ544" s="156"/>
      <c r="AK544" s="156"/>
      <c r="AL544" s="156"/>
      <c r="AZ544" s="156"/>
      <c r="BA544" s="156"/>
      <c r="BB544" s="156"/>
      <c r="BC544" s="156"/>
    </row>
    <row r="545" ht="15.75" customHeight="1">
      <c r="A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c r="AA545" s="156"/>
      <c r="AB545" s="156"/>
      <c r="AC545" s="156"/>
      <c r="AD545" s="156"/>
      <c r="AE545" s="156"/>
      <c r="AF545" s="156"/>
      <c r="AG545" s="156"/>
      <c r="AH545" s="156"/>
      <c r="AI545" s="156"/>
      <c r="AJ545" s="156"/>
      <c r="AK545" s="156"/>
      <c r="AL545" s="156"/>
      <c r="AZ545" s="156"/>
      <c r="BA545" s="156"/>
      <c r="BB545" s="156"/>
      <c r="BC545" s="156"/>
    </row>
    <row r="546" ht="15.75" customHeight="1">
      <c r="A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c r="AA546" s="156"/>
      <c r="AB546" s="156"/>
      <c r="AC546" s="156"/>
      <c r="AD546" s="156"/>
      <c r="AE546" s="156"/>
      <c r="AF546" s="156"/>
      <c r="AG546" s="156"/>
      <c r="AH546" s="156"/>
      <c r="AI546" s="156"/>
      <c r="AJ546" s="156"/>
      <c r="AK546" s="156"/>
      <c r="AL546" s="156"/>
      <c r="AZ546" s="156"/>
      <c r="BA546" s="156"/>
      <c r="BB546" s="156"/>
      <c r="BC546" s="156"/>
    </row>
    <row r="547" ht="15.75" customHeight="1">
      <c r="A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c r="AA547" s="156"/>
      <c r="AB547" s="156"/>
      <c r="AC547" s="156"/>
      <c r="AD547" s="156"/>
      <c r="AE547" s="156"/>
      <c r="AF547" s="156"/>
      <c r="AG547" s="156"/>
      <c r="AH547" s="156"/>
      <c r="AI547" s="156"/>
      <c r="AJ547" s="156"/>
      <c r="AK547" s="156"/>
      <c r="AL547" s="156"/>
      <c r="AZ547" s="156"/>
      <c r="BA547" s="156"/>
      <c r="BB547" s="156"/>
      <c r="BC547" s="156"/>
    </row>
    <row r="548" ht="15.75" customHeight="1">
      <c r="A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6"/>
      <c r="AK548" s="156"/>
      <c r="AL548" s="156"/>
      <c r="AZ548" s="156"/>
      <c r="BA548" s="156"/>
      <c r="BB548" s="156"/>
      <c r="BC548" s="156"/>
    </row>
    <row r="549" ht="15.75" customHeight="1">
      <c r="A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c r="AA549" s="156"/>
      <c r="AB549" s="156"/>
      <c r="AC549" s="156"/>
      <c r="AD549" s="156"/>
      <c r="AE549" s="156"/>
      <c r="AF549" s="156"/>
      <c r="AG549" s="156"/>
      <c r="AH549" s="156"/>
      <c r="AI549" s="156"/>
      <c r="AJ549" s="156"/>
      <c r="AK549" s="156"/>
      <c r="AL549" s="156"/>
      <c r="AZ549" s="156"/>
      <c r="BA549" s="156"/>
      <c r="BB549" s="156"/>
      <c r="BC549" s="156"/>
    </row>
    <row r="550" ht="15.75" customHeight="1">
      <c r="A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c r="AA550" s="156"/>
      <c r="AB550" s="156"/>
      <c r="AC550" s="156"/>
      <c r="AD550" s="156"/>
      <c r="AE550" s="156"/>
      <c r="AF550" s="156"/>
      <c r="AG550" s="156"/>
      <c r="AH550" s="156"/>
      <c r="AI550" s="156"/>
      <c r="AJ550" s="156"/>
      <c r="AK550" s="156"/>
      <c r="AL550" s="156"/>
      <c r="AZ550" s="156"/>
      <c r="BA550" s="156"/>
      <c r="BB550" s="156"/>
      <c r="BC550" s="156"/>
    </row>
    <row r="551" ht="15.75" customHeight="1">
      <c r="A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c r="AA551" s="156"/>
      <c r="AB551" s="156"/>
      <c r="AC551" s="156"/>
      <c r="AD551" s="156"/>
      <c r="AE551" s="156"/>
      <c r="AF551" s="156"/>
      <c r="AG551" s="156"/>
      <c r="AH551" s="156"/>
      <c r="AI551" s="156"/>
      <c r="AJ551" s="156"/>
      <c r="AK551" s="156"/>
      <c r="AL551" s="156"/>
      <c r="AZ551" s="156"/>
      <c r="BA551" s="156"/>
      <c r="BB551" s="156"/>
      <c r="BC551" s="156"/>
    </row>
    <row r="552" ht="15.75" customHeight="1">
      <c r="A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c r="AA552" s="156"/>
      <c r="AB552" s="156"/>
      <c r="AC552" s="156"/>
      <c r="AD552" s="156"/>
      <c r="AE552" s="156"/>
      <c r="AF552" s="156"/>
      <c r="AG552" s="156"/>
      <c r="AH552" s="156"/>
      <c r="AI552" s="156"/>
      <c r="AJ552" s="156"/>
      <c r="AK552" s="156"/>
      <c r="AL552" s="156"/>
      <c r="AZ552" s="156"/>
      <c r="BA552" s="156"/>
      <c r="BB552" s="156"/>
      <c r="BC552" s="156"/>
    </row>
    <row r="553" ht="15.75" customHeight="1">
      <c r="A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c r="AA553" s="156"/>
      <c r="AB553" s="156"/>
      <c r="AC553" s="156"/>
      <c r="AD553" s="156"/>
      <c r="AE553" s="156"/>
      <c r="AF553" s="156"/>
      <c r="AG553" s="156"/>
      <c r="AH553" s="156"/>
      <c r="AI553" s="156"/>
      <c r="AJ553" s="156"/>
      <c r="AK553" s="156"/>
      <c r="AL553" s="156"/>
      <c r="AZ553" s="156"/>
      <c r="BA553" s="156"/>
      <c r="BB553" s="156"/>
      <c r="BC553" s="156"/>
    </row>
    <row r="554" ht="15.75" customHeight="1">
      <c r="A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c r="AA554" s="156"/>
      <c r="AB554" s="156"/>
      <c r="AC554" s="156"/>
      <c r="AD554" s="156"/>
      <c r="AE554" s="156"/>
      <c r="AF554" s="156"/>
      <c r="AG554" s="156"/>
      <c r="AH554" s="156"/>
      <c r="AI554" s="156"/>
      <c r="AJ554" s="156"/>
      <c r="AK554" s="156"/>
      <c r="AL554" s="156"/>
      <c r="AZ554" s="156"/>
      <c r="BA554" s="156"/>
      <c r="BB554" s="156"/>
      <c r="BC554" s="156"/>
    </row>
    <row r="555" ht="15.75" customHeight="1">
      <c r="A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c r="AA555" s="156"/>
      <c r="AB555" s="156"/>
      <c r="AC555" s="156"/>
      <c r="AD555" s="156"/>
      <c r="AE555" s="156"/>
      <c r="AF555" s="156"/>
      <c r="AG555" s="156"/>
      <c r="AH555" s="156"/>
      <c r="AI555" s="156"/>
      <c r="AJ555" s="156"/>
      <c r="AK555" s="156"/>
      <c r="AL555" s="156"/>
      <c r="AZ555" s="156"/>
      <c r="BA555" s="156"/>
      <c r="BB555" s="156"/>
      <c r="BC555" s="156"/>
    </row>
    <row r="556" ht="15.75" customHeight="1">
      <c r="A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6"/>
      <c r="AG556" s="156"/>
      <c r="AH556" s="156"/>
      <c r="AI556" s="156"/>
      <c r="AJ556" s="156"/>
      <c r="AK556" s="156"/>
      <c r="AL556" s="156"/>
      <c r="AZ556" s="156"/>
      <c r="BA556" s="156"/>
      <c r="BB556" s="156"/>
      <c r="BC556" s="156"/>
    </row>
    <row r="557" ht="15.75" customHeight="1">
      <c r="A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c r="AA557" s="156"/>
      <c r="AB557" s="156"/>
      <c r="AC557" s="156"/>
      <c r="AD557" s="156"/>
      <c r="AE557" s="156"/>
      <c r="AF557" s="156"/>
      <c r="AG557" s="156"/>
      <c r="AH557" s="156"/>
      <c r="AI557" s="156"/>
      <c r="AJ557" s="156"/>
      <c r="AK557" s="156"/>
      <c r="AL557" s="156"/>
      <c r="AZ557" s="156"/>
      <c r="BA557" s="156"/>
      <c r="BB557" s="156"/>
      <c r="BC557" s="156"/>
    </row>
    <row r="558" ht="15.75" customHeight="1">
      <c r="A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c r="AA558" s="156"/>
      <c r="AB558" s="156"/>
      <c r="AC558" s="156"/>
      <c r="AD558" s="156"/>
      <c r="AE558" s="156"/>
      <c r="AF558" s="156"/>
      <c r="AG558" s="156"/>
      <c r="AH558" s="156"/>
      <c r="AI558" s="156"/>
      <c r="AJ558" s="156"/>
      <c r="AK558" s="156"/>
      <c r="AL558" s="156"/>
      <c r="AZ558" s="156"/>
      <c r="BA558" s="156"/>
      <c r="BB558" s="156"/>
      <c r="BC558" s="156"/>
    </row>
    <row r="559" ht="15.75" customHeight="1">
      <c r="A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c r="AA559" s="156"/>
      <c r="AB559" s="156"/>
      <c r="AC559" s="156"/>
      <c r="AD559" s="156"/>
      <c r="AE559" s="156"/>
      <c r="AF559" s="156"/>
      <c r="AG559" s="156"/>
      <c r="AH559" s="156"/>
      <c r="AI559" s="156"/>
      <c r="AJ559" s="156"/>
      <c r="AK559" s="156"/>
      <c r="AL559" s="156"/>
      <c r="AZ559" s="156"/>
      <c r="BA559" s="156"/>
      <c r="BB559" s="156"/>
      <c r="BC559" s="156"/>
    </row>
    <row r="560" ht="15.75" customHeight="1">
      <c r="A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6"/>
      <c r="AG560" s="156"/>
      <c r="AH560" s="156"/>
      <c r="AI560" s="156"/>
      <c r="AJ560" s="156"/>
      <c r="AK560" s="156"/>
      <c r="AL560" s="156"/>
      <c r="AZ560" s="156"/>
      <c r="BA560" s="156"/>
      <c r="BB560" s="156"/>
      <c r="BC560" s="156"/>
    </row>
    <row r="561" ht="15.75" customHeight="1">
      <c r="A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6"/>
      <c r="AG561" s="156"/>
      <c r="AH561" s="156"/>
      <c r="AI561" s="156"/>
      <c r="AJ561" s="156"/>
      <c r="AK561" s="156"/>
      <c r="AL561" s="156"/>
      <c r="AZ561" s="156"/>
      <c r="BA561" s="156"/>
      <c r="BB561" s="156"/>
      <c r="BC561" s="156"/>
    </row>
    <row r="562" ht="15.75" customHeight="1">
      <c r="A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c r="AA562" s="156"/>
      <c r="AB562" s="156"/>
      <c r="AC562" s="156"/>
      <c r="AD562" s="156"/>
      <c r="AE562" s="156"/>
      <c r="AF562" s="156"/>
      <c r="AG562" s="156"/>
      <c r="AH562" s="156"/>
      <c r="AI562" s="156"/>
      <c r="AJ562" s="156"/>
      <c r="AK562" s="156"/>
      <c r="AL562" s="156"/>
      <c r="AZ562" s="156"/>
      <c r="BA562" s="156"/>
      <c r="BB562" s="156"/>
      <c r="BC562" s="156"/>
    </row>
    <row r="563" ht="15.75" customHeight="1">
      <c r="A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6"/>
      <c r="AG563" s="156"/>
      <c r="AH563" s="156"/>
      <c r="AI563" s="156"/>
      <c r="AJ563" s="156"/>
      <c r="AK563" s="156"/>
      <c r="AL563" s="156"/>
      <c r="AZ563" s="156"/>
      <c r="BA563" s="156"/>
      <c r="BB563" s="156"/>
      <c r="BC563" s="156"/>
    </row>
    <row r="564" ht="15.75" customHeight="1">
      <c r="A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6"/>
      <c r="AG564" s="156"/>
      <c r="AH564" s="156"/>
      <c r="AI564" s="156"/>
      <c r="AJ564" s="156"/>
      <c r="AK564" s="156"/>
      <c r="AL564" s="156"/>
      <c r="AZ564" s="156"/>
      <c r="BA564" s="156"/>
      <c r="BB564" s="156"/>
      <c r="BC564" s="156"/>
    </row>
    <row r="565" ht="15.75" customHeight="1">
      <c r="A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c r="AA565" s="156"/>
      <c r="AB565" s="156"/>
      <c r="AC565" s="156"/>
      <c r="AD565" s="156"/>
      <c r="AE565" s="156"/>
      <c r="AF565" s="156"/>
      <c r="AG565" s="156"/>
      <c r="AH565" s="156"/>
      <c r="AI565" s="156"/>
      <c r="AJ565" s="156"/>
      <c r="AK565" s="156"/>
      <c r="AL565" s="156"/>
      <c r="AZ565" s="156"/>
      <c r="BA565" s="156"/>
      <c r="BB565" s="156"/>
      <c r="BC565" s="156"/>
    </row>
    <row r="566" ht="15.75" customHeight="1">
      <c r="A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c r="AA566" s="156"/>
      <c r="AB566" s="156"/>
      <c r="AC566" s="156"/>
      <c r="AD566" s="156"/>
      <c r="AE566" s="156"/>
      <c r="AF566" s="156"/>
      <c r="AG566" s="156"/>
      <c r="AH566" s="156"/>
      <c r="AI566" s="156"/>
      <c r="AJ566" s="156"/>
      <c r="AK566" s="156"/>
      <c r="AL566" s="156"/>
      <c r="AZ566" s="156"/>
      <c r="BA566" s="156"/>
      <c r="BB566" s="156"/>
      <c r="BC566" s="156"/>
    </row>
    <row r="567" ht="15.75" customHeight="1">
      <c r="A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c r="AA567" s="156"/>
      <c r="AB567" s="156"/>
      <c r="AC567" s="156"/>
      <c r="AD567" s="156"/>
      <c r="AE567" s="156"/>
      <c r="AF567" s="156"/>
      <c r="AG567" s="156"/>
      <c r="AH567" s="156"/>
      <c r="AI567" s="156"/>
      <c r="AJ567" s="156"/>
      <c r="AK567" s="156"/>
      <c r="AL567" s="156"/>
      <c r="AZ567" s="156"/>
      <c r="BA567" s="156"/>
      <c r="BB567" s="156"/>
      <c r="BC567" s="156"/>
    </row>
    <row r="568" ht="15.75" customHeight="1">
      <c r="A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6"/>
      <c r="AG568" s="156"/>
      <c r="AH568" s="156"/>
      <c r="AI568" s="156"/>
      <c r="AJ568" s="156"/>
      <c r="AK568" s="156"/>
      <c r="AL568" s="156"/>
      <c r="AZ568" s="156"/>
      <c r="BA568" s="156"/>
      <c r="BB568" s="156"/>
      <c r="BC568" s="156"/>
    </row>
    <row r="569" ht="15.75" customHeight="1">
      <c r="A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c r="AA569" s="156"/>
      <c r="AB569" s="156"/>
      <c r="AC569" s="156"/>
      <c r="AD569" s="156"/>
      <c r="AE569" s="156"/>
      <c r="AF569" s="156"/>
      <c r="AG569" s="156"/>
      <c r="AH569" s="156"/>
      <c r="AI569" s="156"/>
      <c r="AJ569" s="156"/>
      <c r="AK569" s="156"/>
      <c r="AL569" s="156"/>
      <c r="AZ569" s="156"/>
      <c r="BA569" s="156"/>
      <c r="BB569" s="156"/>
      <c r="BC569" s="156"/>
    </row>
    <row r="570" ht="15.75" customHeight="1">
      <c r="A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c r="AA570" s="156"/>
      <c r="AB570" s="156"/>
      <c r="AC570" s="156"/>
      <c r="AD570" s="156"/>
      <c r="AE570" s="156"/>
      <c r="AF570" s="156"/>
      <c r="AG570" s="156"/>
      <c r="AH570" s="156"/>
      <c r="AI570" s="156"/>
      <c r="AJ570" s="156"/>
      <c r="AK570" s="156"/>
      <c r="AL570" s="156"/>
      <c r="AZ570" s="156"/>
      <c r="BA570" s="156"/>
      <c r="BB570" s="156"/>
      <c r="BC570" s="156"/>
    </row>
    <row r="571" ht="15.75" customHeight="1">
      <c r="A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6"/>
      <c r="AG571" s="156"/>
      <c r="AH571" s="156"/>
      <c r="AI571" s="156"/>
      <c r="AJ571" s="156"/>
      <c r="AK571" s="156"/>
      <c r="AL571" s="156"/>
      <c r="AZ571" s="156"/>
      <c r="BA571" s="156"/>
      <c r="BB571" s="156"/>
      <c r="BC571" s="156"/>
    </row>
    <row r="572" ht="15.75" customHeight="1">
      <c r="A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c r="AA572" s="156"/>
      <c r="AB572" s="156"/>
      <c r="AC572" s="156"/>
      <c r="AD572" s="156"/>
      <c r="AE572" s="156"/>
      <c r="AF572" s="156"/>
      <c r="AG572" s="156"/>
      <c r="AH572" s="156"/>
      <c r="AI572" s="156"/>
      <c r="AJ572" s="156"/>
      <c r="AK572" s="156"/>
      <c r="AL572" s="156"/>
      <c r="AZ572" s="156"/>
      <c r="BA572" s="156"/>
      <c r="BB572" s="156"/>
      <c r="BC572" s="156"/>
    </row>
    <row r="573" ht="15.75" customHeight="1">
      <c r="A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c r="AA573" s="156"/>
      <c r="AB573" s="156"/>
      <c r="AC573" s="156"/>
      <c r="AD573" s="156"/>
      <c r="AE573" s="156"/>
      <c r="AF573" s="156"/>
      <c r="AG573" s="156"/>
      <c r="AH573" s="156"/>
      <c r="AI573" s="156"/>
      <c r="AJ573" s="156"/>
      <c r="AK573" s="156"/>
      <c r="AL573" s="156"/>
      <c r="AZ573" s="156"/>
      <c r="BA573" s="156"/>
      <c r="BB573" s="156"/>
      <c r="BC573" s="156"/>
    </row>
    <row r="574" ht="15.75" customHeight="1">
      <c r="A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c r="AA574" s="156"/>
      <c r="AB574" s="156"/>
      <c r="AC574" s="156"/>
      <c r="AD574" s="156"/>
      <c r="AE574" s="156"/>
      <c r="AF574" s="156"/>
      <c r="AG574" s="156"/>
      <c r="AH574" s="156"/>
      <c r="AI574" s="156"/>
      <c r="AJ574" s="156"/>
      <c r="AK574" s="156"/>
      <c r="AL574" s="156"/>
      <c r="AZ574" s="156"/>
      <c r="BA574" s="156"/>
      <c r="BB574" s="156"/>
      <c r="BC574" s="156"/>
    </row>
    <row r="575" ht="15.75" customHeight="1">
      <c r="A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c r="AA575" s="156"/>
      <c r="AB575" s="156"/>
      <c r="AC575" s="156"/>
      <c r="AD575" s="156"/>
      <c r="AE575" s="156"/>
      <c r="AF575" s="156"/>
      <c r="AG575" s="156"/>
      <c r="AH575" s="156"/>
      <c r="AI575" s="156"/>
      <c r="AJ575" s="156"/>
      <c r="AK575" s="156"/>
      <c r="AL575" s="156"/>
      <c r="AZ575" s="156"/>
      <c r="BA575" s="156"/>
      <c r="BB575" s="156"/>
      <c r="BC575" s="156"/>
    </row>
    <row r="576" ht="15.75" customHeight="1">
      <c r="A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6"/>
      <c r="AG576" s="156"/>
      <c r="AH576" s="156"/>
      <c r="AI576" s="156"/>
      <c r="AJ576" s="156"/>
      <c r="AK576" s="156"/>
      <c r="AL576" s="156"/>
      <c r="AZ576" s="156"/>
      <c r="BA576" s="156"/>
      <c r="BB576" s="156"/>
      <c r="BC576" s="156"/>
    </row>
    <row r="577" ht="15.75" customHeight="1">
      <c r="A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6"/>
      <c r="AG577" s="156"/>
      <c r="AH577" s="156"/>
      <c r="AI577" s="156"/>
      <c r="AJ577" s="156"/>
      <c r="AK577" s="156"/>
      <c r="AL577" s="156"/>
      <c r="AZ577" s="156"/>
      <c r="BA577" s="156"/>
      <c r="BB577" s="156"/>
      <c r="BC577" s="156"/>
    </row>
    <row r="578" ht="15.75" customHeight="1">
      <c r="A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6"/>
      <c r="AG578" s="156"/>
      <c r="AH578" s="156"/>
      <c r="AI578" s="156"/>
      <c r="AJ578" s="156"/>
      <c r="AK578" s="156"/>
      <c r="AL578" s="156"/>
      <c r="AZ578" s="156"/>
      <c r="BA578" s="156"/>
      <c r="BB578" s="156"/>
      <c r="BC578" s="156"/>
    </row>
    <row r="579" ht="15.75" customHeight="1">
      <c r="A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c r="AA579" s="156"/>
      <c r="AB579" s="156"/>
      <c r="AC579" s="156"/>
      <c r="AD579" s="156"/>
      <c r="AE579" s="156"/>
      <c r="AF579" s="156"/>
      <c r="AG579" s="156"/>
      <c r="AH579" s="156"/>
      <c r="AI579" s="156"/>
      <c r="AJ579" s="156"/>
      <c r="AK579" s="156"/>
      <c r="AL579" s="156"/>
      <c r="AZ579" s="156"/>
      <c r="BA579" s="156"/>
      <c r="BB579" s="156"/>
      <c r="BC579" s="156"/>
    </row>
    <row r="580" ht="15.75" customHeight="1">
      <c r="A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c r="AA580" s="156"/>
      <c r="AB580" s="156"/>
      <c r="AC580" s="156"/>
      <c r="AD580" s="156"/>
      <c r="AE580" s="156"/>
      <c r="AF580" s="156"/>
      <c r="AG580" s="156"/>
      <c r="AH580" s="156"/>
      <c r="AI580" s="156"/>
      <c r="AJ580" s="156"/>
      <c r="AK580" s="156"/>
      <c r="AL580" s="156"/>
      <c r="AZ580" s="156"/>
      <c r="BA580" s="156"/>
      <c r="BB580" s="156"/>
      <c r="BC580" s="156"/>
    </row>
    <row r="581" ht="15.75" customHeight="1">
      <c r="A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c r="AA581" s="156"/>
      <c r="AB581" s="156"/>
      <c r="AC581" s="156"/>
      <c r="AD581" s="156"/>
      <c r="AE581" s="156"/>
      <c r="AF581" s="156"/>
      <c r="AG581" s="156"/>
      <c r="AH581" s="156"/>
      <c r="AI581" s="156"/>
      <c r="AJ581" s="156"/>
      <c r="AK581" s="156"/>
      <c r="AL581" s="156"/>
      <c r="AZ581" s="156"/>
      <c r="BA581" s="156"/>
      <c r="BB581" s="156"/>
      <c r="BC581" s="156"/>
    </row>
    <row r="582" ht="15.75" customHeight="1">
      <c r="A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c r="AA582" s="156"/>
      <c r="AB582" s="156"/>
      <c r="AC582" s="156"/>
      <c r="AD582" s="156"/>
      <c r="AE582" s="156"/>
      <c r="AF582" s="156"/>
      <c r="AG582" s="156"/>
      <c r="AH582" s="156"/>
      <c r="AI582" s="156"/>
      <c r="AJ582" s="156"/>
      <c r="AK582" s="156"/>
      <c r="AL582" s="156"/>
      <c r="AZ582" s="156"/>
      <c r="BA582" s="156"/>
      <c r="BB582" s="156"/>
      <c r="BC582" s="156"/>
    </row>
    <row r="583" ht="15.75" customHeight="1">
      <c r="A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c r="AA583" s="156"/>
      <c r="AB583" s="156"/>
      <c r="AC583" s="156"/>
      <c r="AD583" s="156"/>
      <c r="AE583" s="156"/>
      <c r="AF583" s="156"/>
      <c r="AG583" s="156"/>
      <c r="AH583" s="156"/>
      <c r="AI583" s="156"/>
      <c r="AJ583" s="156"/>
      <c r="AK583" s="156"/>
      <c r="AL583" s="156"/>
      <c r="AZ583" s="156"/>
      <c r="BA583" s="156"/>
      <c r="BB583" s="156"/>
      <c r="BC583" s="156"/>
    </row>
    <row r="584" ht="15.75" customHeight="1">
      <c r="A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c r="AA584" s="156"/>
      <c r="AB584" s="156"/>
      <c r="AC584" s="156"/>
      <c r="AD584" s="156"/>
      <c r="AE584" s="156"/>
      <c r="AF584" s="156"/>
      <c r="AG584" s="156"/>
      <c r="AH584" s="156"/>
      <c r="AI584" s="156"/>
      <c r="AJ584" s="156"/>
      <c r="AK584" s="156"/>
      <c r="AL584" s="156"/>
      <c r="AZ584" s="156"/>
      <c r="BA584" s="156"/>
      <c r="BB584" s="156"/>
      <c r="BC584" s="156"/>
    </row>
    <row r="585" ht="15.75" customHeight="1">
      <c r="A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c r="AA585" s="156"/>
      <c r="AB585" s="156"/>
      <c r="AC585" s="156"/>
      <c r="AD585" s="156"/>
      <c r="AE585" s="156"/>
      <c r="AF585" s="156"/>
      <c r="AG585" s="156"/>
      <c r="AH585" s="156"/>
      <c r="AI585" s="156"/>
      <c r="AJ585" s="156"/>
      <c r="AK585" s="156"/>
      <c r="AL585" s="156"/>
      <c r="AZ585" s="156"/>
      <c r="BA585" s="156"/>
      <c r="BB585" s="156"/>
      <c r="BC585" s="156"/>
    </row>
    <row r="586" ht="15.75" customHeight="1">
      <c r="A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c r="AA586" s="156"/>
      <c r="AB586" s="156"/>
      <c r="AC586" s="156"/>
      <c r="AD586" s="156"/>
      <c r="AE586" s="156"/>
      <c r="AF586" s="156"/>
      <c r="AG586" s="156"/>
      <c r="AH586" s="156"/>
      <c r="AI586" s="156"/>
      <c r="AJ586" s="156"/>
      <c r="AK586" s="156"/>
      <c r="AL586" s="156"/>
      <c r="AZ586" s="156"/>
      <c r="BA586" s="156"/>
      <c r="BB586" s="156"/>
      <c r="BC586" s="156"/>
    </row>
    <row r="587" ht="15.75" customHeight="1">
      <c r="A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c r="AA587" s="156"/>
      <c r="AB587" s="156"/>
      <c r="AC587" s="156"/>
      <c r="AD587" s="156"/>
      <c r="AE587" s="156"/>
      <c r="AF587" s="156"/>
      <c r="AG587" s="156"/>
      <c r="AH587" s="156"/>
      <c r="AI587" s="156"/>
      <c r="AJ587" s="156"/>
      <c r="AK587" s="156"/>
      <c r="AL587" s="156"/>
      <c r="AZ587" s="156"/>
      <c r="BA587" s="156"/>
      <c r="BB587" s="156"/>
      <c r="BC587" s="156"/>
    </row>
    <row r="588" ht="15.75" customHeight="1">
      <c r="A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c r="AA588" s="156"/>
      <c r="AB588" s="156"/>
      <c r="AC588" s="156"/>
      <c r="AD588" s="156"/>
      <c r="AE588" s="156"/>
      <c r="AF588" s="156"/>
      <c r="AG588" s="156"/>
      <c r="AH588" s="156"/>
      <c r="AI588" s="156"/>
      <c r="AJ588" s="156"/>
      <c r="AK588" s="156"/>
      <c r="AL588" s="156"/>
      <c r="AZ588" s="156"/>
      <c r="BA588" s="156"/>
      <c r="BB588" s="156"/>
      <c r="BC588" s="156"/>
    </row>
    <row r="589" ht="15.75" customHeight="1">
      <c r="A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c r="AA589" s="156"/>
      <c r="AB589" s="156"/>
      <c r="AC589" s="156"/>
      <c r="AD589" s="156"/>
      <c r="AE589" s="156"/>
      <c r="AF589" s="156"/>
      <c r="AG589" s="156"/>
      <c r="AH589" s="156"/>
      <c r="AI589" s="156"/>
      <c r="AJ589" s="156"/>
      <c r="AK589" s="156"/>
      <c r="AL589" s="156"/>
      <c r="AZ589" s="156"/>
      <c r="BA589" s="156"/>
      <c r="BB589" s="156"/>
      <c r="BC589" s="156"/>
    </row>
    <row r="590" ht="15.75" customHeight="1">
      <c r="A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c r="AA590" s="156"/>
      <c r="AB590" s="156"/>
      <c r="AC590" s="156"/>
      <c r="AD590" s="156"/>
      <c r="AE590" s="156"/>
      <c r="AF590" s="156"/>
      <c r="AG590" s="156"/>
      <c r="AH590" s="156"/>
      <c r="AI590" s="156"/>
      <c r="AJ590" s="156"/>
      <c r="AK590" s="156"/>
      <c r="AL590" s="156"/>
      <c r="AZ590" s="156"/>
      <c r="BA590" s="156"/>
      <c r="BB590" s="156"/>
      <c r="BC590" s="156"/>
    </row>
    <row r="591" ht="15.75" customHeight="1">
      <c r="A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c r="AA591" s="156"/>
      <c r="AB591" s="156"/>
      <c r="AC591" s="156"/>
      <c r="AD591" s="156"/>
      <c r="AE591" s="156"/>
      <c r="AF591" s="156"/>
      <c r="AG591" s="156"/>
      <c r="AH591" s="156"/>
      <c r="AI591" s="156"/>
      <c r="AJ591" s="156"/>
      <c r="AK591" s="156"/>
      <c r="AL591" s="156"/>
      <c r="AZ591" s="156"/>
      <c r="BA591" s="156"/>
      <c r="BB591" s="156"/>
      <c r="BC591" s="156"/>
    </row>
    <row r="592" ht="15.75" customHeight="1">
      <c r="A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c r="AA592" s="156"/>
      <c r="AB592" s="156"/>
      <c r="AC592" s="156"/>
      <c r="AD592" s="156"/>
      <c r="AE592" s="156"/>
      <c r="AF592" s="156"/>
      <c r="AG592" s="156"/>
      <c r="AH592" s="156"/>
      <c r="AI592" s="156"/>
      <c r="AJ592" s="156"/>
      <c r="AK592" s="156"/>
      <c r="AL592" s="156"/>
      <c r="AZ592" s="156"/>
      <c r="BA592" s="156"/>
      <c r="BB592" s="156"/>
      <c r="BC592" s="156"/>
    </row>
    <row r="593" ht="15.75" customHeight="1">
      <c r="A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c r="AA593" s="156"/>
      <c r="AB593" s="156"/>
      <c r="AC593" s="156"/>
      <c r="AD593" s="156"/>
      <c r="AE593" s="156"/>
      <c r="AF593" s="156"/>
      <c r="AG593" s="156"/>
      <c r="AH593" s="156"/>
      <c r="AI593" s="156"/>
      <c r="AJ593" s="156"/>
      <c r="AK593" s="156"/>
      <c r="AL593" s="156"/>
      <c r="AZ593" s="156"/>
      <c r="BA593" s="156"/>
      <c r="BB593" s="156"/>
      <c r="BC593" s="156"/>
    </row>
    <row r="594" ht="15.75" customHeight="1">
      <c r="A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c r="AA594" s="156"/>
      <c r="AB594" s="156"/>
      <c r="AC594" s="156"/>
      <c r="AD594" s="156"/>
      <c r="AE594" s="156"/>
      <c r="AF594" s="156"/>
      <c r="AG594" s="156"/>
      <c r="AH594" s="156"/>
      <c r="AI594" s="156"/>
      <c r="AJ594" s="156"/>
      <c r="AK594" s="156"/>
      <c r="AL594" s="156"/>
      <c r="AZ594" s="156"/>
      <c r="BA594" s="156"/>
      <c r="BB594" s="156"/>
      <c r="BC594" s="156"/>
    </row>
    <row r="595" ht="15.75" customHeight="1">
      <c r="A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c r="AA595" s="156"/>
      <c r="AB595" s="156"/>
      <c r="AC595" s="156"/>
      <c r="AD595" s="156"/>
      <c r="AE595" s="156"/>
      <c r="AF595" s="156"/>
      <c r="AG595" s="156"/>
      <c r="AH595" s="156"/>
      <c r="AI595" s="156"/>
      <c r="AJ595" s="156"/>
      <c r="AK595" s="156"/>
      <c r="AL595" s="156"/>
      <c r="AZ595" s="156"/>
      <c r="BA595" s="156"/>
      <c r="BB595" s="156"/>
      <c r="BC595" s="156"/>
    </row>
    <row r="596" ht="15.75" customHeight="1">
      <c r="A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G596" s="156"/>
      <c r="AH596" s="156"/>
      <c r="AI596" s="156"/>
      <c r="AJ596" s="156"/>
      <c r="AK596" s="156"/>
      <c r="AL596" s="156"/>
      <c r="AZ596" s="156"/>
      <c r="BA596" s="156"/>
      <c r="BB596" s="156"/>
      <c r="BC596" s="156"/>
    </row>
    <row r="597" ht="15.75" customHeight="1">
      <c r="A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c r="AA597" s="156"/>
      <c r="AB597" s="156"/>
      <c r="AC597" s="156"/>
      <c r="AD597" s="156"/>
      <c r="AE597" s="156"/>
      <c r="AF597" s="156"/>
      <c r="AG597" s="156"/>
      <c r="AH597" s="156"/>
      <c r="AI597" s="156"/>
      <c r="AJ597" s="156"/>
      <c r="AK597" s="156"/>
      <c r="AL597" s="156"/>
      <c r="AZ597" s="156"/>
      <c r="BA597" s="156"/>
      <c r="BB597" s="156"/>
      <c r="BC597" s="156"/>
    </row>
    <row r="598" ht="15.75" customHeight="1">
      <c r="A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c r="AA598" s="156"/>
      <c r="AB598" s="156"/>
      <c r="AC598" s="156"/>
      <c r="AD598" s="156"/>
      <c r="AE598" s="156"/>
      <c r="AF598" s="156"/>
      <c r="AG598" s="156"/>
      <c r="AH598" s="156"/>
      <c r="AI598" s="156"/>
      <c r="AJ598" s="156"/>
      <c r="AK598" s="156"/>
      <c r="AL598" s="156"/>
      <c r="AZ598" s="156"/>
      <c r="BA598" s="156"/>
      <c r="BB598" s="156"/>
      <c r="BC598" s="156"/>
    </row>
    <row r="599" ht="15.75" customHeight="1">
      <c r="A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c r="AA599" s="156"/>
      <c r="AB599" s="156"/>
      <c r="AC599" s="156"/>
      <c r="AD599" s="156"/>
      <c r="AE599" s="156"/>
      <c r="AF599" s="156"/>
      <c r="AG599" s="156"/>
      <c r="AH599" s="156"/>
      <c r="AI599" s="156"/>
      <c r="AJ599" s="156"/>
      <c r="AK599" s="156"/>
      <c r="AL599" s="156"/>
      <c r="AZ599" s="156"/>
      <c r="BA599" s="156"/>
      <c r="BB599" s="156"/>
      <c r="BC599" s="156"/>
    </row>
    <row r="600" ht="15.75" customHeight="1">
      <c r="A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c r="AA600" s="156"/>
      <c r="AB600" s="156"/>
      <c r="AC600" s="156"/>
      <c r="AD600" s="156"/>
      <c r="AE600" s="156"/>
      <c r="AF600" s="156"/>
      <c r="AG600" s="156"/>
      <c r="AH600" s="156"/>
      <c r="AI600" s="156"/>
      <c r="AJ600" s="156"/>
      <c r="AK600" s="156"/>
      <c r="AL600" s="156"/>
      <c r="AZ600" s="156"/>
      <c r="BA600" s="156"/>
      <c r="BB600" s="156"/>
      <c r="BC600" s="156"/>
    </row>
    <row r="601" ht="15.75" customHeight="1">
      <c r="A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c r="AA601" s="156"/>
      <c r="AB601" s="156"/>
      <c r="AC601" s="156"/>
      <c r="AD601" s="156"/>
      <c r="AE601" s="156"/>
      <c r="AF601" s="156"/>
      <c r="AG601" s="156"/>
      <c r="AH601" s="156"/>
      <c r="AI601" s="156"/>
      <c r="AJ601" s="156"/>
      <c r="AK601" s="156"/>
      <c r="AL601" s="156"/>
      <c r="AZ601" s="156"/>
      <c r="BA601" s="156"/>
      <c r="BB601" s="156"/>
      <c r="BC601" s="156"/>
    </row>
    <row r="602" ht="15.75" customHeight="1">
      <c r="A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c r="AA602" s="156"/>
      <c r="AB602" s="156"/>
      <c r="AC602" s="156"/>
      <c r="AD602" s="156"/>
      <c r="AE602" s="156"/>
      <c r="AF602" s="156"/>
      <c r="AG602" s="156"/>
      <c r="AH602" s="156"/>
      <c r="AI602" s="156"/>
      <c r="AJ602" s="156"/>
      <c r="AK602" s="156"/>
      <c r="AL602" s="156"/>
      <c r="AZ602" s="156"/>
      <c r="BA602" s="156"/>
      <c r="BB602" s="156"/>
      <c r="BC602" s="156"/>
    </row>
    <row r="603" ht="15.75" customHeight="1">
      <c r="A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c r="AA603" s="156"/>
      <c r="AB603" s="156"/>
      <c r="AC603" s="156"/>
      <c r="AD603" s="156"/>
      <c r="AE603" s="156"/>
      <c r="AF603" s="156"/>
      <c r="AG603" s="156"/>
      <c r="AH603" s="156"/>
      <c r="AI603" s="156"/>
      <c r="AJ603" s="156"/>
      <c r="AK603" s="156"/>
      <c r="AL603" s="156"/>
      <c r="AZ603" s="156"/>
      <c r="BA603" s="156"/>
      <c r="BB603" s="156"/>
      <c r="BC603" s="156"/>
    </row>
    <row r="604" ht="15.75" customHeight="1">
      <c r="A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c r="AA604" s="156"/>
      <c r="AB604" s="156"/>
      <c r="AC604" s="156"/>
      <c r="AD604" s="156"/>
      <c r="AE604" s="156"/>
      <c r="AF604" s="156"/>
      <c r="AG604" s="156"/>
      <c r="AH604" s="156"/>
      <c r="AI604" s="156"/>
      <c r="AJ604" s="156"/>
      <c r="AK604" s="156"/>
      <c r="AL604" s="156"/>
      <c r="AZ604" s="156"/>
      <c r="BA604" s="156"/>
      <c r="BB604" s="156"/>
      <c r="BC604" s="156"/>
    </row>
    <row r="605" ht="15.75" customHeight="1">
      <c r="A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c r="AA605" s="156"/>
      <c r="AB605" s="156"/>
      <c r="AC605" s="156"/>
      <c r="AD605" s="156"/>
      <c r="AE605" s="156"/>
      <c r="AF605" s="156"/>
      <c r="AG605" s="156"/>
      <c r="AH605" s="156"/>
      <c r="AI605" s="156"/>
      <c r="AJ605" s="156"/>
      <c r="AK605" s="156"/>
      <c r="AL605" s="156"/>
      <c r="AZ605" s="156"/>
      <c r="BA605" s="156"/>
      <c r="BB605" s="156"/>
      <c r="BC605" s="156"/>
    </row>
    <row r="606" ht="15.75" customHeight="1">
      <c r="A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c r="AA606" s="156"/>
      <c r="AB606" s="156"/>
      <c r="AC606" s="156"/>
      <c r="AD606" s="156"/>
      <c r="AE606" s="156"/>
      <c r="AF606" s="156"/>
      <c r="AG606" s="156"/>
      <c r="AH606" s="156"/>
      <c r="AI606" s="156"/>
      <c r="AJ606" s="156"/>
      <c r="AK606" s="156"/>
      <c r="AL606" s="156"/>
      <c r="AZ606" s="156"/>
      <c r="BA606" s="156"/>
      <c r="BB606" s="156"/>
      <c r="BC606" s="156"/>
    </row>
    <row r="607" ht="15.75" customHeight="1">
      <c r="A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c r="AA607" s="156"/>
      <c r="AB607" s="156"/>
      <c r="AC607" s="156"/>
      <c r="AD607" s="156"/>
      <c r="AE607" s="156"/>
      <c r="AF607" s="156"/>
      <c r="AG607" s="156"/>
      <c r="AH607" s="156"/>
      <c r="AI607" s="156"/>
      <c r="AJ607" s="156"/>
      <c r="AK607" s="156"/>
      <c r="AL607" s="156"/>
      <c r="AZ607" s="156"/>
      <c r="BA607" s="156"/>
      <c r="BB607" s="156"/>
      <c r="BC607" s="156"/>
    </row>
    <row r="608" ht="15.75" customHeight="1">
      <c r="A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c r="AA608" s="156"/>
      <c r="AB608" s="156"/>
      <c r="AC608" s="156"/>
      <c r="AD608" s="156"/>
      <c r="AE608" s="156"/>
      <c r="AF608" s="156"/>
      <c r="AG608" s="156"/>
      <c r="AH608" s="156"/>
      <c r="AI608" s="156"/>
      <c r="AJ608" s="156"/>
      <c r="AK608" s="156"/>
      <c r="AL608" s="156"/>
      <c r="AZ608" s="156"/>
      <c r="BA608" s="156"/>
      <c r="BB608" s="156"/>
      <c r="BC608" s="156"/>
    </row>
    <row r="609" ht="15.75" customHeight="1">
      <c r="A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6"/>
      <c r="AK609" s="156"/>
      <c r="AL609" s="156"/>
      <c r="AZ609" s="156"/>
      <c r="BA609" s="156"/>
      <c r="BB609" s="156"/>
      <c r="BC609" s="156"/>
    </row>
    <row r="610" ht="15.75" customHeight="1">
      <c r="A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c r="AA610" s="156"/>
      <c r="AB610" s="156"/>
      <c r="AC610" s="156"/>
      <c r="AD610" s="156"/>
      <c r="AE610" s="156"/>
      <c r="AF610" s="156"/>
      <c r="AG610" s="156"/>
      <c r="AH610" s="156"/>
      <c r="AI610" s="156"/>
      <c r="AJ610" s="156"/>
      <c r="AK610" s="156"/>
      <c r="AL610" s="156"/>
      <c r="AZ610" s="156"/>
      <c r="BA610" s="156"/>
      <c r="BB610" s="156"/>
      <c r="BC610" s="156"/>
    </row>
    <row r="611" ht="15.75" customHeight="1">
      <c r="A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6"/>
      <c r="AG611" s="156"/>
      <c r="AH611" s="156"/>
      <c r="AI611" s="156"/>
      <c r="AJ611" s="156"/>
      <c r="AK611" s="156"/>
      <c r="AL611" s="156"/>
      <c r="AZ611" s="156"/>
      <c r="BA611" s="156"/>
      <c r="BB611" s="156"/>
      <c r="BC611" s="156"/>
    </row>
    <row r="612" ht="15.75" customHeight="1">
      <c r="A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c r="AA612" s="156"/>
      <c r="AB612" s="156"/>
      <c r="AC612" s="156"/>
      <c r="AD612" s="156"/>
      <c r="AE612" s="156"/>
      <c r="AF612" s="156"/>
      <c r="AG612" s="156"/>
      <c r="AH612" s="156"/>
      <c r="AI612" s="156"/>
      <c r="AJ612" s="156"/>
      <c r="AK612" s="156"/>
      <c r="AL612" s="156"/>
      <c r="AZ612" s="156"/>
      <c r="BA612" s="156"/>
      <c r="BB612" s="156"/>
      <c r="BC612" s="156"/>
    </row>
    <row r="613" ht="15.75" customHeight="1">
      <c r="A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c r="AA613" s="156"/>
      <c r="AB613" s="156"/>
      <c r="AC613" s="156"/>
      <c r="AD613" s="156"/>
      <c r="AE613" s="156"/>
      <c r="AF613" s="156"/>
      <c r="AG613" s="156"/>
      <c r="AH613" s="156"/>
      <c r="AI613" s="156"/>
      <c r="AJ613" s="156"/>
      <c r="AK613" s="156"/>
      <c r="AL613" s="156"/>
      <c r="AZ613" s="156"/>
      <c r="BA613" s="156"/>
      <c r="BB613" s="156"/>
      <c r="BC613" s="156"/>
    </row>
    <row r="614" ht="15.75" customHeight="1">
      <c r="A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c r="AA614" s="156"/>
      <c r="AB614" s="156"/>
      <c r="AC614" s="156"/>
      <c r="AD614" s="156"/>
      <c r="AE614" s="156"/>
      <c r="AF614" s="156"/>
      <c r="AG614" s="156"/>
      <c r="AH614" s="156"/>
      <c r="AI614" s="156"/>
      <c r="AJ614" s="156"/>
      <c r="AK614" s="156"/>
      <c r="AL614" s="156"/>
      <c r="AZ614" s="156"/>
      <c r="BA614" s="156"/>
      <c r="BB614" s="156"/>
      <c r="BC614" s="156"/>
    </row>
    <row r="615" ht="15.75" customHeight="1">
      <c r="A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c r="AA615" s="156"/>
      <c r="AB615" s="156"/>
      <c r="AC615" s="156"/>
      <c r="AD615" s="156"/>
      <c r="AE615" s="156"/>
      <c r="AF615" s="156"/>
      <c r="AG615" s="156"/>
      <c r="AH615" s="156"/>
      <c r="AI615" s="156"/>
      <c r="AJ615" s="156"/>
      <c r="AK615" s="156"/>
      <c r="AL615" s="156"/>
      <c r="AZ615" s="156"/>
      <c r="BA615" s="156"/>
      <c r="BB615" s="156"/>
      <c r="BC615" s="156"/>
    </row>
    <row r="616" ht="15.75" customHeight="1">
      <c r="A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6"/>
      <c r="AG616" s="156"/>
      <c r="AH616" s="156"/>
      <c r="AI616" s="156"/>
      <c r="AJ616" s="156"/>
      <c r="AK616" s="156"/>
      <c r="AL616" s="156"/>
      <c r="AZ616" s="156"/>
      <c r="BA616" s="156"/>
      <c r="BB616" s="156"/>
      <c r="BC616" s="156"/>
    </row>
    <row r="617" ht="15.75" customHeight="1">
      <c r="A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c r="AA617" s="156"/>
      <c r="AB617" s="156"/>
      <c r="AC617" s="156"/>
      <c r="AD617" s="156"/>
      <c r="AE617" s="156"/>
      <c r="AF617" s="156"/>
      <c r="AG617" s="156"/>
      <c r="AH617" s="156"/>
      <c r="AI617" s="156"/>
      <c r="AJ617" s="156"/>
      <c r="AK617" s="156"/>
      <c r="AL617" s="156"/>
      <c r="AZ617" s="156"/>
      <c r="BA617" s="156"/>
      <c r="BB617" s="156"/>
      <c r="BC617" s="156"/>
    </row>
    <row r="618" ht="15.75" customHeight="1">
      <c r="A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c r="AA618" s="156"/>
      <c r="AB618" s="156"/>
      <c r="AC618" s="156"/>
      <c r="AD618" s="156"/>
      <c r="AE618" s="156"/>
      <c r="AF618" s="156"/>
      <c r="AG618" s="156"/>
      <c r="AH618" s="156"/>
      <c r="AI618" s="156"/>
      <c r="AJ618" s="156"/>
      <c r="AK618" s="156"/>
      <c r="AL618" s="156"/>
      <c r="AZ618" s="156"/>
      <c r="BA618" s="156"/>
      <c r="BB618" s="156"/>
      <c r="BC618" s="156"/>
    </row>
    <row r="619" ht="15.75" customHeight="1">
      <c r="A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c r="AA619" s="156"/>
      <c r="AB619" s="156"/>
      <c r="AC619" s="156"/>
      <c r="AD619" s="156"/>
      <c r="AE619" s="156"/>
      <c r="AF619" s="156"/>
      <c r="AG619" s="156"/>
      <c r="AH619" s="156"/>
      <c r="AI619" s="156"/>
      <c r="AJ619" s="156"/>
      <c r="AK619" s="156"/>
      <c r="AL619" s="156"/>
      <c r="AZ619" s="156"/>
      <c r="BA619" s="156"/>
      <c r="BB619" s="156"/>
      <c r="BC619" s="156"/>
    </row>
    <row r="620" ht="15.75" customHeight="1">
      <c r="A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c r="AA620" s="156"/>
      <c r="AB620" s="156"/>
      <c r="AC620" s="156"/>
      <c r="AD620" s="156"/>
      <c r="AE620" s="156"/>
      <c r="AF620" s="156"/>
      <c r="AG620" s="156"/>
      <c r="AH620" s="156"/>
      <c r="AI620" s="156"/>
      <c r="AJ620" s="156"/>
      <c r="AK620" s="156"/>
      <c r="AL620" s="156"/>
      <c r="AZ620" s="156"/>
      <c r="BA620" s="156"/>
      <c r="BB620" s="156"/>
      <c r="BC620" s="156"/>
    </row>
    <row r="621" ht="15.75" customHeight="1">
      <c r="A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c r="AA621" s="156"/>
      <c r="AB621" s="156"/>
      <c r="AC621" s="156"/>
      <c r="AD621" s="156"/>
      <c r="AE621" s="156"/>
      <c r="AF621" s="156"/>
      <c r="AG621" s="156"/>
      <c r="AH621" s="156"/>
      <c r="AI621" s="156"/>
      <c r="AJ621" s="156"/>
      <c r="AK621" s="156"/>
      <c r="AL621" s="156"/>
      <c r="AZ621" s="156"/>
      <c r="BA621" s="156"/>
      <c r="BB621" s="156"/>
      <c r="BC621" s="156"/>
    </row>
    <row r="622" ht="15.75" customHeight="1">
      <c r="A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c r="AA622" s="156"/>
      <c r="AB622" s="156"/>
      <c r="AC622" s="156"/>
      <c r="AD622" s="156"/>
      <c r="AE622" s="156"/>
      <c r="AF622" s="156"/>
      <c r="AG622" s="156"/>
      <c r="AH622" s="156"/>
      <c r="AI622" s="156"/>
      <c r="AJ622" s="156"/>
      <c r="AK622" s="156"/>
      <c r="AL622" s="156"/>
      <c r="AZ622" s="156"/>
      <c r="BA622" s="156"/>
      <c r="BB622" s="156"/>
      <c r="BC622" s="156"/>
    </row>
    <row r="623" ht="15.75" customHeight="1">
      <c r="A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c r="AA623" s="156"/>
      <c r="AB623" s="156"/>
      <c r="AC623" s="156"/>
      <c r="AD623" s="156"/>
      <c r="AE623" s="156"/>
      <c r="AF623" s="156"/>
      <c r="AG623" s="156"/>
      <c r="AH623" s="156"/>
      <c r="AI623" s="156"/>
      <c r="AJ623" s="156"/>
      <c r="AK623" s="156"/>
      <c r="AL623" s="156"/>
      <c r="AZ623" s="156"/>
      <c r="BA623" s="156"/>
      <c r="BB623" s="156"/>
      <c r="BC623" s="156"/>
    </row>
    <row r="624" ht="15.75" customHeight="1">
      <c r="A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c r="AA624" s="156"/>
      <c r="AB624" s="156"/>
      <c r="AC624" s="156"/>
      <c r="AD624" s="156"/>
      <c r="AE624" s="156"/>
      <c r="AF624" s="156"/>
      <c r="AG624" s="156"/>
      <c r="AH624" s="156"/>
      <c r="AI624" s="156"/>
      <c r="AJ624" s="156"/>
      <c r="AK624" s="156"/>
      <c r="AL624" s="156"/>
      <c r="AZ624" s="156"/>
      <c r="BA624" s="156"/>
      <c r="BB624" s="156"/>
      <c r="BC624" s="156"/>
    </row>
    <row r="625" ht="15.75" customHeight="1">
      <c r="A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c r="AA625" s="156"/>
      <c r="AB625" s="156"/>
      <c r="AC625" s="156"/>
      <c r="AD625" s="156"/>
      <c r="AE625" s="156"/>
      <c r="AF625" s="156"/>
      <c r="AG625" s="156"/>
      <c r="AH625" s="156"/>
      <c r="AI625" s="156"/>
      <c r="AJ625" s="156"/>
      <c r="AK625" s="156"/>
      <c r="AL625" s="156"/>
      <c r="AZ625" s="156"/>
      <c r="BA625" s="156"/>
      <c r="BB625" s="156"/>
      <c r="BC625" s="156"/>
    </row>
    <row r="626" ht="15.75" customHeight="1">
      <c r="A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G626" s="156"/>
      <c r="AH626" s="156"/>
      <c r="AI626" s="156"/>
      <c r="AJ626" s="156"/>
      <c r="AK626" s="156"/>
      <c r="AL626" s="156"/>
      <c r="AZ626" s="156"/>
      <c r="BA626" s="156"/>
      <c r="BB626" s="156"/>
      <c r="BC626" s="156"/>
    </row>
    <row r="627" ht="15.75" customHeight="1">
      <c r="A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c r="AA627" s="156"/>
      <c r="AB627" s="156"/>
      <c r="AC627" s="156"/>
      <c r="AD627" s="156"/>
      <c r="AE627" s="156"/>
      <c r="AF627" s="156"/>
      <c r="AG627" s="156"/>
      <c r="AH627" s="156"/>
      <c r="AI627" s="156"/>
      <c r="AJ627" s="156"/>
      <c r="AK627" s="156"/>
      <c r="AL627" s="156"/>
      <c r="AZ627" s="156"/>
      <c r="BA627" s="156"/>
      <c r="BB627" s="156"/>
      <c r="BC627" s="156"/>
    </row>
    <row r="628" ht="15.75" customHeight="1">
      <c r="A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c r="AA628" s="156"/>
      <c r="AB628" s="156"/>
      <c r="AC628" s="156"/>
      <c r="AD628" s="156"/>
      <c r="AE628" s="156"/>
      <c r="AF628" s="156"/>
      <c r="AG628" s="156"/>
      <c r="AH628" s="156"/>
      <c r="AI628" s="156"/>
      <c r="AJ628" s="156"/>
      <c r="AK628" s="156"/>
      <c r="AL628" s="156"/>
      <c r="AZ628" s="156"/>
      <c r="BA628" s="156"/>
      <c r="BB628" s="156"/>
      <c r="BC628" s="156"/>
    </row>
    <row r="629" ht="15.75" customHeight="1">
      <c r="A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c r="AA629" s="156"/>
      <c r="AB629" s="156"/>
      <c r="AC629" s="156"/>
      <c r="AD629" s="156"/>
      <c r="AE629" s="156"/>
      <c r="AF629" s="156"/>
      <c r="AG629" s="156"/>
      <c r="AH629" s="156"/>
      <c r="AI629" s="156"/>
      <c r="AJ629" s="156"/>
      <c r="AK629" s="156"/>
      <c r="AL629" s="156"/>
      <c r="AZ629" s="156"/>
      <c r="BA629" s="156"/>
      <c r="BB629" s="156"/>
      <c r="BC629" s="156"/>
    </row>
    <row r="630" ht="15.75" customHeight="1">
      <c r="A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c r="AA630" s="156"/>
      <c r="AB630" s="156"/>
      <c r="AC630" s="156"/>
      <c r="AD630" s="156"/>
      <c r="AE630" s="156"/>
      <c r="AF630" s="156"/>
      <c r="AG630" s="156"/>
      <c r="AH630" s="156"/>
      <c r="AI630" s="156"/>
      <c r="AJ630" s="156"/>
      <c r="AK630" s="156"/>
      <c r="AL630" s="156"/>
      <c r="AZ630" s="156"/>
      <c r="BA630" s="156"/>
      <c r="BB630" s="156"/>
      <c r="BC630" s="156"/>
    </row>
    <row r="631" ht="15.75" customHeight="1">
      <c r="A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6"/>
      <c r="AG631" s="156"/>
      <c r="AH631" s="156"/>
      <c r="AI631" s="156"/>
      <c r="AJ631" s="156"/>
      <c r="AK631" s="156"/>
      <c r="AL631" s="156"/>
      <c r="AZ631" s="156"/>
      <c r="BA631" s="156"/>
      <c r="BB631" s="156"/>
      <c r="BC631" s="156"/>
    </row>
    <row r="632" ht="15.75" customHeight="1">
      <c r="A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c r="AA632" s="156"/>
      <c r="AB632" s="156"/>
      <c r="AC632" s="156"/>
      <c r="AD632" s="156"/>
      <c r="AE632" s="156"/>
      <c r="AF632" s="156"/>
      <c r="AG632" s="156"/>
      <c r="AH632" s="156"/>
      <c r="AI632" s="156"/>
      <c r="AJ632" s="156"/>
      <c r="AK632" s="156"/>
      <c r="AL632" s="156"/>
      <c r="AZ632" s="156"/>
      <c r="BA632" s="156"/>
      <c r="BB632" s="156"/>
      <c r="BC632" s="156"/>
    </row>
    <row r="633" ht="15.75" customHeight="1">
      <c r="A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c r="AA633" s="156"/>
      <c r="AB633" s="156"/>
      <c r="AC633" s="156"/>
      <c r="AD633" s="156"/>
      <c r="AE633" s="156"/>
      <c r="AF633" s="156"/>
      <c r="AG633" s="156"/>
      <c r="AH633" s="156"/>
      <c r="AI633" s="156"/>
      <c r="AJ633" s="156"/>
      <c r="AK633" s="156"/>
      <c r="AL633" s="156"/>
      <c r="AZ633" s="156"/>
      <c r="BA633" s="156"/>
      <c r="BB633" s="156"/>
      <c r="BC633" s="156"/>
    </row>
    <row r="634" ht="15.75" customHeight="1">
      <c r="A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c r="AA634" s="156"/>
      <c r="AB634" s="156"/>
      <c r="AC634" s="156"/>
      <c r="AD634" s="156"/>
      <c r="AE634" s="156"/>
      <c r="AF634" s="156"/>
      <c r="AG634" s="156"/>
      <c r="AH634" s="156"/>
      <c r="AI634" s="156"/>
      <c r="AJ634" s="156"/>
      <c r="AK634" s="156"/>
      <c r="AL634" s="156"/>
      <c r="AZ634" s="156"/>
      <c r="BA634" s="156"/>
      <c r="BB634" s="156"/>
      <c r="BC634" s="156"/>
    </row>
    <row r="635" ht="15.75" customHeight="1">
      <c r="A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c r="AA635" s="156"/>
      <c r="AB635" s="156"/>
      <c r="AC635" s="156"/>
      <c r="AD635" s="156"/>
      <c r="AE635" s="156"/>
      <c r="AF635" s="156"/>
      <c r="AG635" s="156"/>
      <c r="AH635" s="156"/>
      <c r="AI635" s="156"/>
      <c r="AJ635" s="156"/>
      <c r="AK635" s="156"/>
      <c r="AL635" s="156"/>
      <c r="AZ635" s="156"/>
      <c r="BA635" s="156"/>
      <c r="BB635" s="156"/>
      <c r="BC635" s="156"/>
    </row>
    <row r="636" ht="15.75" customHeight="1">
      <c r="A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6"/>
      <c r="AG636" s="156"/>
      <c r="AH636" s="156"/>
      <c r="AI636" s="156"/>
      <c r="AJ636" s="156"/>
      <c r="AK636" s="156"/>
      <c r="AL636" s="156"/>
      <c r="AZ636" s="156"/>
      <c r="BA636" s="156"/>
      <c r="BB636" s="156"/>
      <c r="BC636" s="156"/>
    </row>
    <row r="637" ht="15.75" customHeight="1">
      <c r="A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c r="AA637" s="156"/>
      <c r="AB637" s="156"/>
      <c r="AC637" s="156"/>
      <c r="AD637" s="156"/>
      <c r="AE637" s="156"/>
      <c r="AF637" s="156"/>
      <c r="AG637" s="156"/>
      <c r="AH637" s="156"/>
      <c r="AI637" s="156"/>
      <c r="AJ637" s="156"/>
      <c r="AK637" s="156"/>
      <c r="AL637" s="156"/>
      <c r="AZ637" s="156"/>
      <c r="BA637" s="156"/>
      <c r="BB637" s="156"/>
      <c r="BC637" s="156"/>
    </row>
    <row r="638" ht="15.75" customHeight="1">
      <c r="A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6"/>
      <c r="AG638" s="156"/>
      <c r="AH638" s="156"/>
      <c r="AI638" s="156"/>
      <c r="AJ638" s="156"/>
      <c r="AK638" s="156"/>
      <c r="AL638" s="156"/>
      <c r="AZ638" s="156"/>
      <c r="BA638" s="156"/>
      <c r="BB638" s="156"/>
      <c r="BC638" s="156"/>
    </row>
    <row r="639" ht="15.75" customHeight="1">
      <c r="A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c r="AA639" s="156"/>
      <c r="AB639" s="156"/>
      <c r="AC639" s="156"/>
      <c r="AD639" s="156"/>
      <c r="AE639" s="156"/>
      <c r="AF639" s="156"/>
      <c r="AG639" s="156"/>
      <c r="AH639" s="156"/>
      <c r="AI639" s="156"/>
      <c r="AJ639" s="156"/>
      <c r="AK639" s="156"/>
      <c r="AL639" s="156"/>
      <c r="AZ639" s="156"/>
      <c r="BA639" s="156"/>
      <c r="BB639" s="156"/>
      <c r="BC639" s="156"/>
    </row>
    <row r="640" ht="15.75" customHeight="1">
      <c r="A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c r="AA640" s="156"/>
      <c r="AB640" s="156"/>
      <c r="AC640" s="156"/>
      <c r="AD640" s="156"/>
      <c r="AE640" s="156"/>
      <c r="AF640" s="156"/>
      <c r="AG640" s="156"/>
      <c r="AH640" s="156"/>
      <c r="AI640" s="156"/>
      <c r="AJ640" s="156"/>
      <c r="AK640" s="156"/>
      <c r="AL640" s="156"/>
      <c r="AZ640" s="156"/>
      <c r="BA640" s="156"/>
      <c r="BB640" s="156"/>
      <c r="BC640" s="156"/>
    </row>
    <row r="641" ht="15.75" customHeight="1">
      <c r="A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c r="AA641" s="156"/>
      <c r="AB641" s="156"/>
      <c r="AC641" s="156"/>
      <c r="AD641" s="156"/>
      <c r="AE641" s="156"/>
      <c r="AF641" s="156"/>
      <c r="AG641" s="156"/>
      <c r="AH641" s="156"/>
      <c r="AI641" s="156"/>
      <c r="AJ641" s="156"/>
      <c r="AK641" s="156"/>
      <c r="AL641" s="156"/>
      <c r="AZ641" s="156"/>
      <c r="BA641" s="156"/>
      <c r="BB641" s="156"/>
      <c r="BC641" s="156"/>
    </row>
    <row r="642" ht="15.75" customHeight="1">
      <c r="A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c r="AA642" s="156"/>
      <c r="AB642" s="156"/>
      <c r="AC642" s="156"/>
      <c r="AD642" s="156"/>
      <c r="AE642" s="156"/>
      <c r="AF642" s="156"/>
      <c r="AG642" s="156"/>
      <c r="AH642" s="156"/>
      <c r="AI642" s="156"/>
      <c r="AJ642" s="156"/>
      <c r="AK642" s="156"/>
      <c r="AL642" s="156"/>
      <c r="AZ642" s="156"/>
      <c r="BA642" s="156"/>
      <c r="BB642" s="156"/>
      <c r="BC642" s="156"/>
    </row>
    <row r="643" ht="15.75" customHeight="1">
      <c r="A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c r="AA643" s="156"/>
      <c r="AB643" s="156"/>
      <c r="AC643" s="156"/>
      <c r="AD643" s="156"/>
      <c r="AE643" s="156"/>
      <c r="AF643" s="156"/>
      <c r="AG643" s="156"/>
      <c r="AH643" s="156"/>
      <c r="AI643" s="156"/>
      <c r="AJ643" s="156"/>
      <c r="AK643" s="156"/>
      <c r="AL643" s="156"/>
      <c r="AZ643" s="156"/>
      <c r="BA643" s="156"/>
      <c r="BB643" s="156"/>
      <c r="BC643" s="156"/>
    </row>
    <row r="644" ht="15.75" customHeight="1">
      <c r="A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6"/>
      <c r="AG644" s="156"/>
      <c r="AH644" s="156"/>
      <c r="AI644" s="156"/>
      <c r="AJ644" s="156"/>
      <c r="AK644" s="156"/>
      <c r="AL644" s="156"/>
      <c r="AZ644" s="156"/>
      <c r="BA644" s="156"/>
      <c r="BB644" s="156"/>
      <c r="BC644" s="156"/>
    </row>
    <row r="645" ht="15.75" customHeight="1">
      <c r="A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c r="AA645" s="156"/>
      <c r="AB645" s="156"/>
      <c r="AC645" s="156"/>
      <c r="AD645" s="156"/>
      <c r="AE645" s="156"/>
      <c r="AF645" s="156"/>
      <c r="AG645" s="156"/>
      <c r="AH645" s="156"/>
      <c r="AI645" s="156"/>
      <c r="AJ645" s="156"/>
      <c r="AK645" s="156"/>
      <c r="AL645" s="156"/>
      <c r="AZ645" s="156"/>
      <c r="BA645" s="156"/>
      <c r="BB645" s="156"/>
      <c r="BC645" s="156"/>
    </row>
    <row r="646" ht="15.75" customHeight="1">
      <c r="A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c r="AA646" s="156"/>
      <c r="AB646" s="156"/>
      <c r="AC646" s="156"/>
      <c r="AD646" s="156"/>
      <c r="AE646" s="156"/>
      <c r="AF646" s="156"/>
      <c r="AG646" s="156"/>
      <c r="AH646" s="156"/>
      <c r="AI646" s="156"/>
      <c r="AJ646" s="156"/>
      <c r="AK646" s="156"/>
      <c r="AL646" s="156"/>
      <c r="AZ646" s="156"/>
      <c r="BA646" s="156"/>
      <c r="BB646" s="156"/>
      <c r="BC646" s="156"/>
    </row>
    <row r="647" ht="15.75" customHeight="1">
      <c r="A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c r="AA647" s="156"/>
      <c r="AB647" s="156"/>
      <c r="AC647" s="156"/>
      <c r="AD647" s="156"/>
      <c r="AE647" s="156"/>
      <c r="AF647" s="156"/>
      <c r="AG647" s="156"/>
      <c r="AH647" s="156"/>
      <c r="AI647" s="156"/>
      <c r="AJ647" s="156"/>
      <c r="AK647" s="156"/>
      <c r="AL647" s="156"/>
      <c r="AZ647" s="156"/>
      <c r="BA647" s="156"/>
      <c r="BB647" s="156"/>
      <c r="BC647" s="156"/>
    </row>
    <row r="648" ht="15.75" customHeight="1">
      <c r="A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c r="AA648" s="156"/>
      <c r="AB648" s="156"/>
      <c r="AC648" s="156"/>
      <c r="AD648" s="156"/>
      <c r="AE648" s="156"/>
      <c r="AF648" s="156"/>
      <c r="AG648" s="156"/>
      <c r="AH648" s="156"/>
      <c r="AI648" s="156"/>
      <c r="AJ648" s="156"/>
      <c r="AK648" s="156"/>
      <c r="AL648" s="156"/>
      <c r="AZ648" s="156"/>
      <c r="BA648" s="156"/>
      <c r="BB648" s="156"/>
      <c r="BC648" s="156"/>
    </row>
    <row r="649" ht="15.75" customHeight="1">
      <c r="A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c r="AA649" s="156"/>
      <c r="AB649" s="156"/>
      <c r="AC649" s="156"/>
      <c r="AD649" s="156"/>
      <c r="AE649" s="156"/>
      <c r="AF649" s="156"/>
      <c r="AG649" s="156"/>
      <c r="AH649" s="156"/>
      <c r="AI649" s="156"/>
      <c r="AJ649" s="156"/>
      <c r="AK649" s="156"/>
      <c r="AL649" s="156"/>
      <c r="AZ649" s="156"/>
      <c r="BA649" s="156"/>
      <c r="BB649" s="156"/>
      <c r="BC649" s="156"/>
    </row>
    <row r="650" ht="15.75" customHeight="1">
      <c r="A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c r="AA650" s="156"/>
      <c r="AB650" s="156"/>
      <c r="AC650" s="156"/>
      <c r="AD650" s="156"/>
      <c r="AE650" s="156"/>
      <c r="AF650" s="156"/>
      <c r="AG650" s="156"/>
      <c r="AH650" s="156"/>
      <c r="AI650" s="156"/>
      <c r="AJ650" s="156"/>
      <c r="AK650" s="156"/>
      <c r="AL650" s="156"/>
      <c r="AZ650" s="156"/>
      <c r="BA650" s="156"/>
      <c r="BB650" s="156"/>
      <c r="BC650" s="156"/>
    </row>
    <row r="651" ht="15.75" customHeight="1">
      <c r="A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G651" s="156"/>
      <c r="AH651" s="156"/>
      <c r="AI651" s="156"/>
      <c r="AJ651" s="156"/>
      <c r="AK651" s="156"/>
      <c r="AL651" s="156"/>
      <c r="AZ651" s="156"/>
      <c r="BA651" s="156"/>
      <c r="BB651" s="156"/>
      <c r="BC651" s="156"/>
    </row>
    <row r="652" ht="15.75" customHeight="1">
      <c r="A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c r="AA652" s="156"/>
      <c r="AB652" s="156"/>
      <c r="AC652" s="156"/>
      <c r="AD652" s="156"/>
      <c r="AE652" s="156"/>
      <c r="AF652" s="156"/>
      <c r="AG652" s="156"/>
      <c r="AH652" s="156"/>
      <c r="AI652" s="156"/>
      <c r="AJ652" s="156"/>
      <c r="AK652" s="156"/>
      <c r="AL652" s="156"/>
      <c r="AZ652" s="156"/>
      <c r="BA652" s="156"/>
      <c r="BB652" s="156"/>
      <c r="BC652" s="156"/>
    </row>
    <row r="653" ht="15.75" customHeight="1">
      <c r="A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6"/>
      <c r="AG653" s="156"/>
      <c r="AH653" s="156"/>
      <c r="AI653" s="156"/>
      <c r="AJ653" s="156"/>
      <c r="AK653" s="156"/>
      <c r="AL653" s="156"/>
      <c r="AZ653" s="156"/>
      <c r="BA653" s="156"/>
      <c r="BB653" s="156"/>
      <c r="BC653" s="156"/>
    </row>
    <row r="654" ht="15.75" customHeight="1">
      <c r="A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6"/>
      <c r="AG654" s="156"/>
      <c r="AH654" s="156"/>
      <c r="AI654" s="156"/>
      <c r="AJ654" s="156"/>
      <c r="AK654" s="156"/>
      <c r="AL654" s="156"/>
      <c r="AZ654" s="156"/>
      <c r="BA654" s="156"/>
      <c r="BB654" s="156"/>
      <c r="BC654" s="156"/>
    </row>
    <row r="655" ht="15.75" customHeight="1">
      <c r="A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c r="AA655" s="156"/>
      <c r="AB655" s="156"/>
      <c r="AC655" s="156"/>
      <c r="AD655" s="156"/>
      <c r="AE655" s="156"/>
      <c r="AF655" s="156"/>
      <c r="AG655" s="156"/>
      <c r="AH655" s="156"/>
      <c r="AI655" s="156"/>
      <c r="AJ655" s="156"/>
      <c r="AK655" s="156"/>
      <c r="AL655" s="156"/>
      <c r="AZ655" s="156"/>
      <c r="BA655" s="156"/>
      <c r="BB655" s="156"/>
      <c r="BC655" s="156"/>
    </row>
    <row r="656" ht="15.75" customHeight="1">
      <c r="A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6"/>
      <c r="AG656" s="156"/>
      <c r="AH656" s="156"/>
      <c r="AI656" s="156"/>
      <c r="AJ656" s="156"/>
      <c r="AK656" s="156"/>
      <c r="AL656" s="156"/>
      <c r="AZ656" s="156"/>
      <c r="BA656" s="156"/>
      <c r="BB656" s="156"/>
      <c r="BC656" s="156"/>
    </row>
    <row r="657" ht="15.75" customHeight="1">
      <c r="A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c r="AA657" s="156"/>
      <c r="AB657" s="156"/>
      <c r="AC657" s="156"/>
      <c r="AD657" s="156"/>
      <c r="AE657" s="156"/>
      <c r="AF657" s="156"/>
      <c r="AG657" s="156"/>
      <c r="AH657" s="156"/>
      <c r="AI657" s="156"/>
      <c r="AJ657" s="156"/>
      <c r="AK657" s="156"/>
      <c r="AL657" s="156"/>
      <c r="AZ657" s="156"/>
      <c r="BA657" s="156"/>
      <c r="BB657" s="156"/>
      <c r="BC657" s="156"/>
    </row>
    <row r="658" ht="15.75" customHeight="1">
      <c r="A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c r="AA658" s="156"/>
      <c r="AB658" s="156"/>
      <c r="AC658" s="156"/>
      <c r="AD658" s="156"/>
      <c r="AE658" s="156"/>
      <c r="AF658" s="156"/>
      <c r="AG658" s="156"/>
      <c r="AH658" s="156"/>
      <c r="AI658" s="156"/>
      <c r="AJ658" s="156"/>
      <c r="AK658" s="156"/>
      <c r="AL658" s="156"/>
      <c r="AZ658" s="156"/>
      <c r="BA658" s="156"/>
      <c r="BB658" s="156"/>
      <c r="BC658" s="156"/>
    </row>
    <row r="659" ht="15.75" customHeight="1">
      <c r="A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c r="AA659" s="156"/>
      <c r="AB659" s="156"/>
      <c r="AC659" s="156"/>
      <c r="AD659" s="156"/>
      <c r="AE659" s="156"/>
      <c r="AF659" s="156"/>
      <c r="AG659" s="156"/>
      <c r="AH659" s="156"/>
      <c r="AI659" s="156"/>
      <c r="AJ659" s="156"/>
      <c r="AK659" s="156"/>
      <c r="AL659" s="156"/>
      <c r="AZ659" s="156"/>
      <c r="BA659" s="156"/>
      <c r="BB659" s="156"/>
      <c r="BC659" s="156"/>
    </row>
    <row r="660" ht="15.75" customHeight="1">
      <c r="A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c r="AA660" s="156"/>
      <c r="AB660" s="156"/>
      <c r="AC660" s="156"/>
      <c r="AD660" s="156"/>
      <c r="AE660" s="156"/>
      <c r="AF660" s="156"/>
      <c r="AG660" s="156"/>
      <c r="AH660" s="156"/>
      <c r="AI660" s="156"/>
      <c r="AJ660" s="156"/>
      <c r="AK660" s="156"/>
      <c r="AL660" s="156"/>
      <c r="AZ660" s="156"/>
      <c r="BA660" s="156"/>
      <c r="BB660" s="156"/>
      <c r="BC660" s="156"/>
    </row>
    <row r="661" ht="15.75" customHeight="1">
      <c r="A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c r="AA661" s="156"/>
      <c r="AB661" s="156"/>
      <c r="AC661" s="156"/>
      <c r="AD661" s="156"/>
      <c r="AE661" s="156"/>
      <c r="AF661" s="156"/>
      <c r="AG661" s="156"/>
      <c r="AH661" s="156"/>
      <c r="AI661" s="156"/>
      <c r="AJ661" s="156"/>
      <c r="AK661" s="156"/>
      <c r="AL661" s="156"/>
      <c r="AZ661" s="156"/>
      <c r="BA661" s="156"/>
      <c r="BB661" s="156"/>
      <c r="BC661" s="156"/>
    </row>
    <row r="662" ht="15.75" customHeight="1">
      <c r="A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c r="AA662" s="156"/>
      <c r="AB662" s="156"/>
      <c r="AC662" s="156"/>
      <c r="AD662" s="156"/>
      <c r="AE662" s="156"/>
      <c r="AF662" s="156"/>
      <c r="AG662" s="156"/>
      <c r="AH662" s="156"/>
      <c r="AI662" s="156"/>
      <c r="AJ662" s="156"/>
      <c r="AK662" s="156"/>
      <c r="AL662" s="156"/>
      <c r="AZ662" s="156"/>
      <c r="BA662" s="156"/>
      <c r="BB662" s="156"/>
      <c r="BC662" s="156"/>
    </row>
    <row r="663" ht="15.75" customHeight="1">
      <c r="A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c r="AA663" s="156"/>
      <c r="AB663" s="156"/>
      <c r="AC663" s="156"/>
      <c r="AD663" s="156"/>
      <c r="AE663" s="156"/>
      <c r="AF663" s="156"/>
      <c r="AG663" s="156"/>
      <c r="AH663" s="156"/>
      <c r="AI663" s="156"/>
      <c r="AJ663" s="156"/>
      <c r="AK663" s="156"/>
      <c r="AL663" s="156"/>
      <c r="AZ663" s="156"/>
      <c r="BA663" s="156"/>
      <c r="BB663" s="156"/>
      <c r="BC663" s="156"/>
    </row>
    <row r="664" ht="15.75" customHeight="1">
      <c r="A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c r="AA664" s="156"/>
      <c r="AB664" s="156"/>
      <c r="AC664" s="156"/>
      <c r="AD664" s="156"/>
      <c r="AE664" s="156"/>
      <c r="AF664" s="156"/>
      <c r="AG664" s="156"/>
      <c r="AH664" s="156"/>
      <c r="AI664" s="156"/>
      <c r="AJ664" s="156"/>
      <c r="AK664" s="156"/>
      <c r="AL664" s="156"/>
      <c r="AZ664" s="156"/>
      <c r="BA664" s="156"/>
      <c r="BB664" s="156"/>
      <c r="BC664" s="156"/>
    </row>
    <row r="665" ht="15.75" customHeight="1">
      <c r="A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c r="AA665" s="156"/>
      <c r="AB665" s="156"/>
      <c r="AC665" s="156"/>
      <c r="AD665" s="156"/>
      <c r="AE665" s="156"/>
      <c r="AF665" s="156"/>
      <c r="AG665" s="156"/>
      <c r="AH665" s="156"/>
      <c r="AI665" s="156"/>
      <c r="AJ665" s="156"/>
      <c r="AK665" s="156"/>
      <c r="AL665" s="156"/>
      <c r="AZ665" s="156"/>
      <c r="BA665" s="156"/>
      <c r="BB665" s="156"/>
      <c r="BC665" s="156"/>
    </row>
    <row r="666" ht="15.75" customHeight="1">
      <c r="A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c r="AA666" s="156"/>
      <c r="AB666" s="156"/>
      <c r="AC666" s="156"/>
      <c r="AD666" s="156"/>
      <c r="AE666" s="156"/>
      <c r="AF666" s="156"/>
      <c r="AG666" s="156"/>
      <c r="AH666" s="156"/>
      <c r="AI666" s="156"/>
      <c r="AJ666" s="156"/>
      <c r="AK666" s="156"/>
      <c r="AL666" s="156"/>
      <c r="AZ666" s="156"/>
      <c r="BA666" s="156"/>
      <c r="BB666" s="156"/>
      <c r="BC666" s="156"/>
    </row>
    <row r="667" ht="15.75" customHeight="1">
      <c r="A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c r="AA667" s="156"/>
      <c r="AB667" s="156"/>
      <c r="AC667" s="156"/>
      <c r="AD667" s="156"/>
      <c r="AE667" s="156"/>
      <c r="AF667" s="156"/>
      <c r="AG667" s="156"/>
      <c r="AH667" s="156"/>
      <c r="AI667" s="156"/>
      <c r="AJ667" s="156"/>
      <c r="AK667" s="156"/>
      <c r="AL667" s="156"/>
      <c r="AZ667" s="156"/>
      <c r="BA667" s="156"/>
      <c r="BB667" s="156"/>
      <c r="BC667" s="156"/>
    </row>
    <row r="668" ht="15.75" customHeight="1">
      <c r="A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c r="AA668" s="156"/>
      <c r="AB668" s="156"/>
      <c r="AC668" s="156"/>
      <c r="AD668" s="156"/>
      <c r="AE668" s="156"/>
      <c r="AF668" s="156"/>
      <c r="AG668" s="156"/>
      <c r="AH668" s="156"/>
      <c r="AI668" s="156"/>
      <c r="AJ668" s="156"/>
      <c r="AK668" s="156"/>
      <c r="AL668" s="156"/>
      <c r="AZ668" s="156"/>
      <c r="BA668" s="156"/>
      <c r="BB668" s="156"/>
      <c r="BC668" s="156"/>
    </row>
    <row r="669" ht="15.75" customHeight="1">
      <c r="A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c r="AA669" s="156"/>
      <c r="AB669" s="156"/>
      <c r="AC669" s="156"/>
      <c r="AD669" s="156"/>
      <c r="AE669" s="156"/>
      <c r="AF669" s="156"/>
      <c r="AG669" s="156"/>
      <c r="AH669" s="156"/>
      <c r="AI669" s="156"/>
      <c r="AJ669" s="156"/>
      <c r="AK669" s="156"/>
      <c r="AL669" s="156"/>
      <c r="AZ669" s="156"/>
      <c r="BA669" s="156"/>
      <c r="BB669" s="156"/>
      <c r="BC669" s="156"/>
    </row>
    <row r="670" ht="15.75" customHeight="1">
      <c r="A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c r="AA670" s="156"/>
      <c r="AB670" s="156"/>
      <c r="AC670" s="156"/>
      <c r="AD670" s="156"/>
      <c r="AE670" s="156"/>
      <c r="AF670" s="156"/>
      <c r="AG670" s="156"/>
      <c r="AH670" s="156"/>
      <c r="AI670" s="156"/>
      <c r="AJ670" s="156"/>
      <c r="AK670" s="156"/>
      <c r="AL670" s="156"/>
      <c r="AZ670" s="156"/>
      <c r="BA670" s="156"/>
      <c r="BB670" s="156"/>
      <c r="BC670" s="156"/>
    </row>
    <row r="671" ht="15.75" customHeight="1">
      <c r="A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c r="AA671" s="156"/>
      <c r="AB671" s="156"/>
      <c r="AC671" s="156"/>
      <c r="AD671" s="156"/>
      <c r="AE671" s="156"/>
      <c r="AF671" s="156"/>
      <c r="AG671" s="156"/>
      <c r="AH671" s="156"/>
      <c r="AI671" s="156"/>
      <c r="AJ671" s="156"/>
      <c r="AK671" s="156"/>
      <c r="AL671" s="156"/>
      <c r="AZ671" s="156"/>
      <c r="BA671" s="156"/>
      <c r="BB671" s="156"/>
      <c r="BC671" s="156"/>
    </row>
    <row r="672" ht="15.75" customHeight="1">
      <c r="A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c r="AA672" s="156"/>
      <c r="AB672" s="156"/>
      <c r="AC672" s="156"/>
      <c r="AD672" s="156"/>
      <c r="AE672" s="156"/>
      <c r="AF672" s="156"/>
      <c r="AG672" s="156"/>
      <c r="AH672" s="156"/>
      <c r="AI672" s="156"/>
      <c r="AJ672" s="156"/>
      <c r="AK672" s="156"/>
      <c r="AL672" s="156"/>
      <c r="AZ672" s="156"/>
      <c r="BA672" s="156"/>
      <c r="BB672" s="156"/>
      <c r="BC672" s="156"/>
    </row>
    <row r="673" ht="15.75" customHeight="1">
      <c r="A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c r="AA673" s="156"/>
      <c r="AB673" s="156"/>
      <c r="AC673" s="156"/>
      <c r="AD673" s="156"/>
      <c r="AE673" s="156"/>
      <c r="AF673" s="156"/>
      <c r="AG673" s="156"/>
      <c r="AH673" s="156"/>
      <c r="AI673" s="156"/>
      <c r="AJ673" s="156"/>
      <c r="AK673" s="156"/>
      <c r="AL673" s="156"/>
      <c r="AZ673" s="156"/>
      <c r="BA673" s="156"/>
      <c r="BB673" s="156"/>
      <c r="BC673" s="156"/>
    </row>
    <row r="674" ht="15.75" customHeight="1">
      <c r="A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c r="AA674" s="156"/>
      <c r="AB674" s="156"/>
      <c r="AC674" s="156"/>
      <c r="AD674" s="156"/>
      <c r="AE674" s="156"/>
      <c r="AF674" s="156"/>
      <c r="AG674" s="156"/>
      <c r="AH674" s="156"/>
      <c r="AI674" s="156"/>
      <c r="AJ674" s="156"/>
      <c r="AK674" s="156"/>
      <c r="AL674" s="156"/>
      <c r="AZ674" s="156"/>
      <c r="BA674" s="156"/>
      <c r="BB674" s="156"/>
      <c r="BC674" s="156"/>
    </row>
    <row r="675" ht="15.75" customHeight="1">
      <c r="A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c r="AA675" s="156"/>
      <c r="AB675" s="156"/>
      <c r="AC675" s="156"/>
      <c r="AD675" s="156"/>
      <c r="AE675" s="156"/>
      <c r="AF675" s="156"/>
      <c r="AG675" s="156"/>
      <c r="AH675" s="156"/>
      <c r="AI675" s="156"/>
      <c r="AJ675" s="156"/>
      <c r="AK675" s="156"/>
      <c r="AL675" s="156"/>
      <c r="AZ675" s="156"/>
      <c r="BA675" s="156"/>
      <c r="BB675" s="156"/>
      <c r="BC675" s="156"/>
    </row>
    <row r="676" ht="15.75" customHeight="1">
      <c r="A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c r="AA676" s="156"/>
      <c r="AB676" s="156"/>
      <c r="AC676" s="156"/>
      <c r="AD676" s="156"/>
      <c r="AE676" s="156"/>
      <c r="AF676" s="156"/>
      <c r="AG676" s="156"/>
      <c r="AH676" s="156"/>
      <c r="AI676" s="156"/>
      <c r="AJ676" s="156"/>
      <c r="AK676" s="156"/>
      <c r="AL676" s="156"/>
      <c r="AZ676" s="156"/>
      <c r="BA676" s="156"/>
      <c r="BB676" s="156"/>
      <c r="BC676" s="156"/>
    </row>
    <row r="677" ht="15.75" customHeight="1">
      <c r="A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c r="AA677" s="156"/>
      <c r="AB677" s="156"/>
      <c r="AC677" s="156"/>
      <c r="AD677" s="156"/>
      <c r="AE677" s="156"/>
      <c r="AF677" s="156"/>
      <c r="AG677" s="156"/>
      <c r="AH677" s="156"/>
      <c r="AI677" s="156"/>
      <c r="AJ677" s="156"/>
      <c r="AK677" s="156"/>
      <c r="AL677" s="156"/>
      <c r="AZ677" s="156"/>
      <c r="BA677" s="156"/>
      <c r="BB677" s="156"/>
      <c r="BC677" s="156"/>
    </row>
    <row r="678" ht="15.75" customHeight="1">
      <c r="A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c r="AA678" s="156"/>
      <c r="AB678" s="156"/>
      <c r="AC678" s="156"/>
      <c r="AD678" s="156"/>
      <c r="AE678" s="156"/>
      <c r="AF678" s="156"/>
      <c r="AG678" s="156"/>
      <c r="AH678" s="156"/>
      <c r="AI678" s="156"/>
      <c r="AJ678" s="156"/>
      <c r="AK678" s="156"/>
      <c r="AL678" s="156"/>
      <c r="AZ678" s="156"/>
      <c r="BA678" s="156"/>
      <c r="BB678" s="156"/>
      <c r="BC678" s="156"/>
    </row>
    <row r="679" ht="15.75" customHeight="1">
      <c r="A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c r="AA679" s="156"/>
      <c r="AB679" s="156"/>
      <c r="AC679" s="156"/>
      <c r="AD679" s="156"/>
      <c r="AE679" s="156"/>
      <c r="AF679" s="156"/>
      <c r="AG679" s="156"/>
      <c r="AH679" s="156"/>
      <c r="AI679" s="156"/>
      <c r="AJ679" s="156"/>
      <c r="AK679" s="156"/>
      <c r="AL679" s="156"/>
      <c r="AZ679" s="156"/>
      <c r="BA679" s="156"/>
      <c r="BB679" s="156"/>
      <c r="BC679" s="156"/>
    </row>
    <row r="680" ht="15.75" customHeight="1">
      <c r="A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c r="AA680" s="156"/>
      <c r="AB680" s="156"/>
      <c r="AC680" s="156"/>
      <c r="AD680" s="156"/>
      <c r="AE680" s="156"/>
      <c r="AF680" s="156"/>
      <c r="AG680" s="156"/>
      <c r="AH680" s="156"/>
      <c r="AI680" s="156"/>
      <c r="AJ680" s="156"/>
      <c r="AK680" s="156"/>
      <c r="AL680" s="156"/>
      <c r="AZ680" s="156"/>
      <c r="BA680" s="156"/>
      <c r="BB680" s="156"/>
      <c r="BC680" s="156"/>
    </row>
    <row r="681" ht="15.75" customHeight="1">
      <c r="A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c r="AA681" s="156"/>
      <c r="AB681" s="156"/>
      <c r="AC681" s="156"/>
      <c r="AD681" s="156"/>
      <c r="AE681" s="156"/>
      <c r="AF681" s="156"/>
      <c r="AG681" s="156"/>
      <c r="AH681" s="156"/>
      <c r="AI681" s="156"/>
      <c r="AJ681" s="156"/>
      <c r="AK681" s="156"/>
      <c r="AL681" s="156"/>
      <c r="AZ681" s="156"/>
      <c r="BA681" s="156"/>
      <c r="BB681" s="156"/>
      <c r="BC681" s="156"/>
    </row>
    <row r="682" ht="15.75" customHeight="1">
      <c r="A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c r="AA682" s="156"/>
      <c r="AB682" s="156"/>
      <c r="AC682" s="156"/>
      <c r="AD682" s="156"/>
      <c r="AE682" s="156"/>
      <c r="AF682" s="156"/>
      <c r="AG682" s="156"/>
      <c r="AH682" s="156"/>
      <c r="AI682" s="156"/>
      <c r="AJ682" s="156"/>
      <c r="AK682" s="156"/>
      <c r="AL682" s="156"/>
      <c r="AZ682" s="156"/>
      <c r="BA682" s="156"/>
      <c r="BB682" s="156"/>
      <c r="BC682" s="156"/>
    </row>
    <row r="683" ht="15.75" customHeight="1">
      <c r="A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c r="AA683" s="156"/>
      <c r="AB683" s="156"/>
      <c r="AC683" s="156"/>
      <c r="AD683" s="156"/>
      <c r="AE683" s="156"/>
      <c r="AF683" s="156"/>
      <c r="AG683" s="156"/>
      <c r="AH683" s="156"/>
      <c r="AI683" s="156"/>
      <c r="AJ683" s="156"/>
      <c r="AK683" s="156"/>
      <c r="AL683" s="156"/>
      <c r="AZ683" s="156"/>
      <c r="BA683" s="156"/>
      <c r="BB683" s="156"/>
      <c r="BC683" s="156"/>
    </row>
    <row r="684" ht="15.75" customHeight="1">
      <c r="A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c r="AA684" s="156"/>
      <c r="AB684" s="156"/>
      <c r="AC684" s="156"/>
      <c r="AD684" s="156"/>
      <c r="AE684" s="156"/>
      <c r="AF684" s="156"/>
      <c r="AG684" s="156"/>
      <c r="AH684" s="156"/>
      <c r="AI684" s="156"/>
      <c r="AJ684" s="156"/>
      <c r="AK684" s="156"/>
      <c r="AL684" s="156"/>
      <c r="AZ684" s="156"/>
      <c r="BA684" s="156"/>
      <c r="BB684" s="156"/>
      <c r="BC684" s="156"/>
    </row>
    <row r="685" ht="15.75" customHeight="1">
      <c r="A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c r="AA685" s="156"/>
      <c r="AB685" s="156"/>
      <c r="AC685" s="156"/>
      <c r="AD685" s="156"/>
      <c r="AE685" s="156"/>
      <c r="AF685" s="156"/>
      <c r="AG685" s="156"/>
      <c r="AH685" s="156"/>
      <c r="AI685" s="156"/>
      <c r="AJ685" s="156"/>
      <c r="AK685" s="156"/>
      <c r="AL685" s="156"/>
      <c r="AZ685" s="156"/>
      <c r="BA685" s="156"/>
      <c r="BB685" s="156"/>
      <c r="BC685" s="156"/>
    </row>
    <row r="686" ht="15.75" customHeight="1">
      <c r="A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c r="AA686" s="156"/>
      <c r="AB686" s="156"/>
      <c r="AC686" s="156"/>
      <c r="AD686" s="156"/>
      <c r="AE686" s="156"/>
      <c r="AF686" s="156"/>
      <c r="AG686" s="156"/>
      <c r="AH686" s="156"/>
      <c r="AI686" s="156"/>
      <c r="AJ686" s="156"/>
      <c r="AK686" s="156"/>
      <c r="AL686" s="156"/>
      <c r="AZ686" s="156"/>
      <c r="BA686" s="156"/>
      <c r="BB686" s="156"/>
      <c r="BC686" s="156"/>
    </row>
    <row r="687" ht="15.75" customHeight="1">
      <c r="A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c r="AA687" s="156"/>
      <c r="AB687" s="156"/>
      <c r="AC687" s="156"/>
      <c r="AD687" s="156"/>
      <c r="AE687" s="156"/>
      <c r="AF687" s="156"/>
      <c r="AG687" s="156"/>
      <c r="AH687" s="156"/>
      <c r="AI687" s="156"/>
      <c r="AJ687" s="156"/>
      <c r="AK687" s="156"/>
      <c r="AL687" s="156"/>
      <c r="AZ687" s="156"/>
      <c r="BA687" s="156"/>
      <c r="BB687" s="156"/>
      <c r="BC687" s="156"/>
    </row>
    <row r="688" ht="15.75" customHeight="1">
      <c r="A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c r="AA688" s="156"/>
      <c r="AB688" s="156"/>
      <c r="AC688" s="156"/>
      <c r="AD688" s="156"/>
      <c r="AE688" s="156"/>
      <c r="AF688" s="156"/>
      <c r="AG688" s="156"/>
      <c r="AH688" s="156"/>
      <c r="AI688" s="156"/>
      <c r="AJ688" s="156"/>
      <c r="AK688" s="156"/>
      <c r="AL688" s="156"/>
      <c r="AZ688" s="156"/>
      <c r="BA688" s="156"/>
      <c r="BB688" s="156"/>
      <c r="BC688" s="156"/>
    </row>
    <row r="689" ht="15.75" customHeight="1">
      <c r="A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c r="AA689" s="156"/>
      <c r="AB689" s="156"/>
      <c r="AC689" s="156"/>
      <c r="AD689" s="156"/>
      <c r="AE689" s="156"/>
      <c r="AF689" s="156"/>
      <c r="AG689" s="156"/>
      <c r="AH689" s="156"/>
      <c r="AI689" s="156"/>
      <c r="AJ689" s="156"/>
      <c r="AK689" s="156"/>
      <c r="AL689" s="156"/>
      <c r="AZ689" s="156"/>
      <c r="BA689" s="156"/>
      <c r="BB689" s="156"/>
      <c r="BC689" s="156"/>
    </row>
    <row r="690" ht="15.75" customHeight="1">
      <c r="A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c r="AA690" s="156"/>
      <c r="AB690" s="156"/>
      <c r="AC690" s="156"/>
      <c r="AD690" s="156"/>
      <c r="AE690" s="156"/>
      <c r="AF690" s="156"/>
      <c r="AG690" s="156"/>
      <c r="AH690" s="156"/>
      <c r="AI690" s="156"/>
      <c r="AJ690" s="156"/>
      <c r="AK690" s="156"/>
      <c r="AL690" s="156"/>
      <c r="AZ690" s="156"/>
      <c r="BA690" s="156"/>
      <c r="BB690" s="156"/>
      <c r="BC690" s="156"/>
    </row>
    <row r="691" ht="15.75" customHeight="1">
      <c r="A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c r="AA691" s="156"/>
      <c r="AB691" s="156"/>
      <c r="AC691" s="156"/>
      <c r="AD691" s="156"/>
      <c r="AE691" s="156"/>
      <c r="AF691" s="156"/>
      <c r="AG691" s="156"/>
      <c r="AH691" s="156"/>
      <c r="AI691" s="156"/>
      <c r="AJ691" s="156"/>
      <c r="AK691" s="156"/>
      <c r="AL691" s="156"/>
      <c r="AZ691" s="156"/>
      <c r="BA691" s="156"/>
      <c r="BB691" s="156"/>
      <c r="BC691" s="156"/>
    </row>
    <row r="692" ht="15.75" customHeight="1">
      <c r="A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c r="AA692" s="156"/>
      <c r="AB692" s="156"/>
      <c r="AC692" s="156"/>
      <c r="AD692" s="156"/>
      <c r="AE692" s="156"/>
      <c r="AF692" s="156"/>
      <c r="AG692" s="156"/>
      <c r="AH692" s="156"/>
      <c r="AI692" s="156"/>
      <c r="AJ692" s="156"/>
      <c r="AK692" s="156"/>
      <c r="AL692" s="156"/>
      <c r="AZ692" s="156"/>
      <c r="BA692" s="156"/>
      <c r="BB692" s="156"/>
      <c r="BC692" s="156"/>
    </row>
    <row r="693" ht="15.75" customHeight="1">
      <c r="A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c r="AA693" s="156"/>
      <c r="AB693" s="156"/>
      <c r="AC693" s="156"/>
      <c r="AD693" s="156"/>
      <c r="AE693" s="156"/>
      <c r="AF693" s="156"/>
      <c r="AG693" s="156"/>
      <c r="AH693" s="156"/>
      <c r="AI693" s="156"/>
      <c r="AJ693" s="156"/>
      <c r="AK693" s="156"/>
      <c r="AL693" s="156"/>
      <c r="AZ693" s="156"/>
      <c r="BA693" s="156"/>
      <c r="BB693" s="156"/>
      <c r="BC693" s="156"/>
    </row>
    <row r="694" ht="15.75" customHeight="1">
      <c r="A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c r="AA694" s="156"/>
      <c r="AB694" s="156"/>
      <c r="AC694" s="156"/>
      <c r="AD694" s="156"/>
      <c r="AE694" s="156"/>
      <c r="AF694" s="156"/>
      <c r="AG694" s="156"/>
      <c r="AH694" s="156"/>
      <c r="AI694" s="156"/>
      <c r="AJ694" s="156"/>
      <c r="AK694" s="156"/>
      <c r="AL694" s="156"/>
      <c r="AZ694" s="156"/>
      <c r="BA694" s="156"/>
      <c r="BB694" s="156"/>
      <c r="BC694" s="156"/>
    </row>
    <row r="695" ht="15.75" customHeight="1">
      <c r="A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c r="AA695" s="156"/>
      <c r="AB695" s="156"/>
      <c r="AC695" s="156"/>
      <c r="AD695" s="156"/>
      <c r="AE695" s="156"/>
      <c r="AF695" s="156"/>
      <c r="AG695" s="156"/>
      <c r="AH695" s="156"/>
      <c r="AI695" s="156"/>
      <c r="AJ695" s="156"/>
      <c r="AK695" s="156"/>
      <c r="AL695" s="156"/>
      <c r="AZ695" s="156"/>
      <c r="BA695" s="156"/>
      <c r="BB695" s="156"/>
      <c r="BC695" s="156"/>
    </row>
    <row r="696" ht="15.75" customHeight="1">
      <c r="A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c r="AA696" s="156"/>
      <c r="AB696" s="156"/>
      <c r="AC696" s="156"/>
      <c r="AD696" s="156"/>
      <c r="AE696" s="156"/>
      <c r="AF696" s="156"/>
      <c r="AG696" s="156"/>
      <c r="AH696" s="156"/>
      <c r="AI696" s="156"/>
      <c r="AJ696" s="156"/>
      <c r="AK696" s="156"/>
      <c r="AL696" s="156"/>
      <c r="AZ696" s="156"/>
      <c r="BA696" s="156"/>
      <c r="BB696" s="156"/>
      <c r="BC696" s="156"/>
    </row>
    <row r="697" ht="15.75" customHeight="1">
      <c r="A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c r="AA697" s="156"/>
      <c r="AB697" s="156"/>
      <c r="AC697" s="156"/>
      <c r="AD697" s="156"/>
      <c r="AE697" s="156"/>
      <c r="AF697" s="156"/>
      <c r="AG697" s="156"/>
      <c r="AH697" s="156"/>
      <c r="AI697" s="156"/>
      <c r="AJ697" s="156"/>
      <c r="AK697" s="156"/>
      <c r="AL697" s="156"/>
      <c r="AZ697" s="156"/>
      <c r="BA697" s="156"/>
      <c r="BB697" s="156"/>
      <c r="BC697" s="156"/>
    </row>
    <row r="698" ht="15.75" customHeight="1">
      <c r="A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c r="AA698" s="156"/>
      <c r="AB698" s="156"/>
      <c r="AC698" s="156"/>
      <c r="AD698" s="156"/>
      <c r="AE698" s="156"/>
      <c r="AF698" s="156"/>
      <c r="AG698" s="156"/>
      <c r="AH698" s="156"/>
      <c r="AI698" s="156"/>
      <c r="AJ698" s="156"/>
      <c r="AK698" s="156"/>
      <c r="AL698" s="156"/>
      <c r="AZ698" s="156"/>
      <c r="BA698" s="156"/>
      <c r="BB698" s="156"/>
      <c r="BC698" s="156"/>
    </row>
    <row r="699" ht="15.75" customHeight="1">
      <c r="A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c r="AA699" s="156"/>
      <c r="AB699" s="156"/>
      <c r="AC699" s="156"/>
      <c r="AD699" s="156"/>
      <c r="AE699" s="156"/>
      <c r="AF699" s="156"/>
      <c r="AG699" s="156"/>
      <c r="AH699" s="156"/>
      <c r="AI699" s="156"/>
      <c r="AJ699" s="156"/>
      <c r="AK699" s="156"/>
      <c r="AL699" s="156"/>
      <c r="AZ699" s="156"/>
      <c r="BA699" s="156"/>
      <c r="BB699" s="156"/>
      <c r="BC699" s="156"/>
    </row>
    <row r="700" ht="15.75" customHeight="1">
      <c r="A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c r="AA700" s="156"/>
      <c r="AB700" s="156"/>
      <c r="AC700" s="156"/>
      <c r="AD700" s="156"/>
      <c r="AE700" s="156"/>
      <c r="AF700" s="156"/>
      <c r="AG700" s="156"/>
      <c r="AH700" s="156"/>
      <c r="AI700" s="156"/>
      <c r="AJ700" s="156"/>
      <c r="AK700" s="156"/>
      <c r="AL700" s="156"/>
      <c r="AZ700" s="156"/>
      <c r="BA700" s="156"/>
      <c r="BB700" s="156"/>
      <c r="BC700" s="156"/>
    </row>
    <row r="701" ht="15.75" customHeight="1">
      <c r="A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c r="AA701" s="156"/>
      <c r="AB701" s="156"/>
      <c r="AC701" s="156"/>
      <c r="AD701" s="156"/>
      <c r="AE701" s="156"/>
      <c r="AF701" s="156"/>
      <c r="AG701" s="156"/>
      <c r="AH701" s="156"/>
      <c r="AI701" s="156"/>
      <c r="AJ701" s="156"/>
      <c r="AK701" s="156"/>
      <c r="AL701" s="156"/>
      <c r="AZ701" s="156"/>
      <c r="BA701" s="156"/>
      <c r="BB701" s="156"/>
      <c r="BC701" s="156"/>
    </row>
    <row r="702" ht="15.75" customHeight="1">
      <c r="A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c r="AA702" s="156"/>
      <c r="AB702" s="156"/>
      <c r="AC702" s="156"/>
      <c r="AD702" s="156"/>
      <c r="AE702" s="156"/>
      <c r="AF702" s="156"/>
      <c r="AG702" s="156"/>
      <c r="AH702" s="156"/>
      <c r="AI702" s="156"/>
      <c r="AJ702" s="156"/>
      <c r="AK702" s="156"/>
      <c r="AL702" s="156"/>
      <c r="AZ702" s="156"/>
      <c r="BA702" s="156"/>
      <c r="BB702" s="156"/>
      <c r="BC702" s="156"/>
    </row>
    <row r="703" ht="15.75" customHeight="1">
      <c r="A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c r="AA703" s="156"/>
      <c r="AB703" s="156"/>
      <c r="AC703" s="156"/>
      <c r="AD703" s="156"/>
      <c r="AE703" s="156"/>
      <c r="AF703" s="156"/>
      <c r="AG703" s="156"/>
      <c r="AH703" s="156"/>
      <c r="AI703" s="156"/>
      <c r="AJ703" s="156"/>
      <c r="AK703" s="156"/>
      <c r="AL703" s="156"/>
      <c r="AZ703" s="156"/>
      <c r="BA703" s="156"/>
      <c r="BB703" s="156"/>
      <c r="BC703" s="156"/>
    </row>
    <row r="704" ht="15.75" customHeight="1">
      <c r="A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c r="AA704" s="156"/>
      <c r="AB704" s="156"/>
      <c r="AC704" s="156"/>
      <c r="AD704" s="156"/>
      <c r="AE704" s="156"/>
      <c r="AF704" s="156"/>
      <c r="AG704" s="156"/>
      <c r="AH704" s="156"/>
      <c r="AI704" s="156"/>
      <c r="AJ704" s="156"/>
      <c r="AK704" s="156"/>
      <c r="AL704" s="156"/>
      <c r="AZ704" s="156"/>
      <c r="BA704" s="156"/>
      <c r="BB704" s="156"/>
      <c r="BC704" s="156"/>
    </row>
    <row r="705" ht="15.75" customHeight="1">
      <c r="A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c r="AA705" s="156"/>
      <c r="AB705" s="156"/>
      <c r="AC705" s="156"/>
      <c r="AD705" s="156"/>
      <c r="AE705" s="156"/>
      <c r="AF705" s="156"/>
      <c r="AG705" s="156"/>
      <c r="AH705" s="156"/>
      <c r="AI705" s="156"/>
      <c r="AJ705" s="156"/>
      <c r="AK705" s="156"/>
      <c r="AL705" s="156"/>
      <c r="AZ705" s="156"/>
      <c r="BA705" s="156"/>
      <c r="BB705" s="156"/>
      <c r="BC705" s="156"/>
    </row>
    <row r="706" ht="15.75" customHeight="1">
      <c r="A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c r="AA706" s="156"/>
      <c r="AB706" s="156"/>
      <c r="AC706" s="156"/>
      <c r="AD706" s="156"/>
      <c r="AE706" s="156"/>
      <c r="AF706" s="156"/>
      <c r="AG706" s="156"/>
      <c r="AH706" s="156"/>
      <c r="AI706" s="156"/>
      <c r="AJ706" s="156"/>
      <c r="AK706" s="156"/>
      <c r="AL706" s="156"/>
      <c r="AZ706" s="156"/>
      <c r="BA706" s="156"/>
      <c r="BB706" s="156"/>
      <c r="BC706" s="156"/>
    </row>
    <row r="707" ht="15.75" customHeight="1">
      <c r="A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c r="AA707" s="156"/>
      <c r="AB707" s="156"/>
      <c r="AC707" s="156"/>
      <c r="AD707" s="156"/>
      <c r="AE707" s="156"/>
      <c r="AF707" s="156"/>
      <c r="AG707" s="156"/>
      <c r="AH707" s="156"/>
      <c r="AI707" s="156"/>
      <c r="AJ707" s="156"/>
      <c r="AK707" s="156"/>
      <c r="AL707" s="156"/>
      <c r="AZ707" s="156"/>
      <c r="BA707" s="156"/>
      <c r="BB707" s="156"/>
      <c r="BC707" s="156"/>
    </row>
    <row r="708" ht="15.75" customHeight="1">
      <c r="A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c r="AA708" s="156"/>
      <c r="AB708" s="156"/>
      <c r="AC708" s="156"/>
      <c r="AD708" s="156"/>
      <c r="AE708" s="156"/>
      <c r="AF708" s="156"/>
      <c r="AG708" s="156"/>
      <c r="AH708" s="156"/>
      <c r="AI708" s="156"/>
      <c r="AJ708" s="156"/>
      <c r="AK708" s="156"/>
      <c r="AL708" s="156"/>
      <c r="AZ708" s="156"/>
      <c r="BA708" s="156"/>
      <c r="BB708" s="156"/>
      <c r="BC708" s="156"/>
    </row>
    <row r="709" ht="15.75" customHeight="1">
      <c r="A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c r="AA709" s="156"/>
      <c r="AB709" s="156"/>
      <c r="AC709" s="156"/>
      <c r="AD709" s="156"/>
      <c r="AE709" s="156"/>
      <c r="AF709" s="156"/>
      <c r="AG709" s="156"/>
      <c r="AH709" s="156"/>
      <c r="AI709" s="156"/>
      <c r="AJ709" s="156"/>
      <c r="AK709" s="156"/>
      <c r="AL709" s="156"/>
      <c r="AZ709" s="156"/>
      <c r="BA709" s="156"/>
      <c r="BB709" s="156"/>
      <c r="BC709" s="156"/>
    </row>
    <row r="710" ht="15.75" customHeight="1">
      <c r="A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c r="AA710" s="156"/>
      <c r="AB710" s="156"/>
      <c r="AC710" s="156"/>
      <c r="AD710" s="156"/>
      <c r="AE710" s="156"/>
      <c r="AF710" s="156"/>
      <c r="AG710" s="156"/>
      <c r="AH710" s="156"/>
      <c r="AI710" s="156"/>
      <c r="AJ710" s="156"/>
      <c r="AK710" s="156"/>
      <c r="AL710" s="156"/>
      <c r="AZ710" s="156"/>
      <c r="BA710" s="156"/>
      <c r="BB710" s="156"/>
      <c r="BC710" s="156"/>
    </row>
    <row r="711" ht="15.75" customHeight="1">
      <c r="A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c r="AA711" s="156"/>
      <c r="AB711" s="156"/>
      <c r="AC711" s="156"/>
      <c r="AD711" s="156"/>
      <c r="AE711" s="156"/>
      <c r="AF711" s="156"/>
      <c r="AG711" s="156"/>
      <c r="AH711" s="156"/>
      <c r="AI711" s="156"/>
      <c r="AJ711" s="156"/>
      <c r="AK711" s="156"/>
      <c r="AL711" s="156"/>
      <c r="AZ711" s="156"/>
      <c r="BA711" s="156"/>
      <c r="BB711" s="156"/>
      <c r="BC711" s="156"/>
    </row>
    <row r="712" ht="15.75" customHeight="1">
      <c r="A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c r="AA712" s="156"/>
      <c r="AB712" s="156"/>
      <c r="AC712" s="156"/>
      <c r="AD712" s="156"/>
      <c r="AE712" s="156"/>
      <c r="AF712" s="156"/>
      <c r="AG712" s="156"/>
      <c r="AH712" s="156"/>
      <c r="AI712" s="156"/>
      <c r="AJ712" s="156"/>
      <c r="AK712" s="156"/>
      <c r="AL712" s="156"/>
      <c r="AZ712" s="156"/>
      <c r="BA712" s="156"/>
      <c r="BB712" s="156"/>
      <c r="BC712" s="156"/>
    </row>
    <row r="713" ht="15.75" customHeight="1">
      <c r="A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c r="AA713" s="156"/>
      <c r="AB713" s="156"/>
      <c r="AC713" s="156"/>
      <c r="AD713" s="156"/>
      <c r="AE713" s="156"/>
      <c r="AF713" s="156"/>
      <c r="AG713" s="156"/>
      <c r="AH713" s="156"/>
      <c r="AI713" s="156"/>
      <c r="AJ713" s="156"/>
      <c r="AK713" s="156"/>
      <c r="AL713" s="156"/>
      <c r="AZ713" s="156"/>
      <c r="BA713" s="156"/>
      <c r="BB713" s="156"/>
      <c r="BC713" s="156"/>
    </row>
    <row r="714" ht="15.75" customHeight="1">
      <c r="A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c r="AA714" s="156"/>
      <c r="AB714" s="156"/>
      <c r="AC714" s="156"/>
      <c r="AD714" s="156"/>
      <c r="AE714" s="156"/>
      <c r="AF714" s="156"/>
      <c r="AG714" s="156"/>
      <c r="AH714" s="156"/>
      <c r="AI714" s="156"/>
      <c r="AJ714" s="156"/>
      <c r="AK714" s="156"/>
      <c r="AL714" s="156"/>
      <c r="AZ714" s="156"/>
      <c r="BA714" s="156"/>
      <c r="BB714" s="156"/>
      <c r="BC714" s="156"/>
    </row>
    <row r="715" ht="15.75" customHeight="1">
      <c r="A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c r="AA715" s="156"/>
      <c r="AB715" s="156"/>
      <c r="AC715" s="156"/>
      <c r="AD715" s="156"/>
      <c r="AE715" s="156"/>
      <c r="AF715" s="156"/>
      <c r="AG715" s="156"/>
      <c r="AH715" s="156"/>
      <c r="AI715" s="156"/>
      <c r="AJ715" s="156"/>
      <c r="AK715" s="156"/>
      <c r="AL715" s="156"/>
      <c r="AZ715" s="156"/>
      <c r="BA715" s="156"/>
      <c r="BB715" s="156"/>
      <c r="BC715" s="156"/>
    </row>
    <row r="716" ht="15.75" customHeight="1">
      <c r="A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c r="AA716" s="156"/>
      <c r="AB716" s="156"/>
      <c r="AC716" s="156"/>
      <c r="AD716" s="156"/>
      <c r="AE716" s="156"/>
      <c r="AF716" s="156"/>
      <c r="AG716" s="156"/>
      <c r="AH716" s="156"/>
      <c r="AI716" s="156"/>
      <c r="AJ716" s="156"/>
      <c r="AK716" s="156"/>
      <c r="AL716" s="156"/>
      <c r="AZ716" s="156"/>
      <c r="BA716" s="156"/>
      <c r="BB716" s="156"/>
      <c r="BC716" s="156"/>
    </row>
    <row r="717" ht="15.75" customHeight="1">
      <c r="A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c r="AA717" s="156"/>
      <c r="AB717" s="156"/>
      <c r="AC717" s="156"/>
      <c r="AD717" s="156"/>
      <c r="AE717" s="156"/>
      <c r="AF717" s="156"/>
      <c r="AG717" s="156"/>
      <c r="AH717" s="156"/>
      <c r="AI717" s="156"/>
      <c r="AJ717" s="156"/>
      <c r="AK717" s="156"/>
      <c r="AL717" s="156"/>
      <c r="AZ717" s="156"/>
      <c r="BA717" s="156"/>
      <c r="BB717" s="156"/>
      <c r="BC717" s="156"/>
    </row>
    <row r="718" ht="15.75" customHeight="1">
      <c r="A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c r="AA718" s="156"/>
      <c r="AB718" s="156"/>
      <c r="AC718" s="156"/>
      <c r="AD718" s="156"/>
      <c r="AE718" s="156"/>
      <c r="AF718" s="156"/>
      <c r="AG718" s="156"/>
      <c r="AH718" s="156"/>
      <c r="AI718" s="156"/>
      <c r="AJ718" s="156"/>
      <c r="AK718" s="156"/>
      <c r="AL718" s="156"/>
      <c r="AZ718" s="156"/>
      <c r="BA718" s="156"/>
      <c r="BB718" s="156"/>
      <c r="BC718" s="156"/>
    </row>
    <row r="719" ht="15.75" customHeight="1">
      <c r="A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c r="AA719" s="156"/>
      <c r="AB719" s="156"/>
      <c r="AC719" s="156"/>
      <c r="AD719" s="156"/>
      <c r="AE719" s="156"/>
      <c r="AF719" s="156"/>
      <c r="AG719" s="156"/>
      <c r="AH719" s="156"/>
      <c r="AI719" s="156"/>
      <c r="AJ719" s="156"/>
      <c r="AK719" s="156"/>
      <c r="AL719" s="156"/>
      <c r="AZ719" s="156"/>
      <c r="BA719" s="156"/>
      <c r="BB719" s="156"/>
      <c r="BC719" s="156"/>
    </row>
    <row r="720" ht="15.75" customHeight="1">
      <c r="A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c r="AA720" s="156"/>
      <c r="AB720" s="156"/>
      <c r="AC720" s="156"/>
      <c r="AD720" s="156"/>
      <c r="AE720" s="156"/>
      <c r="AF720" s="156"/>
      <c r="AG720" s="156"/>
      <c r="AH720" s="156"/>
      <c r="AI720" s="156"/>
      <c r="AJ720" s="156"/>
      <c r="AK720" s="156"/>
      <c r="AL720" s="156"/>
      <c r="AZ720" s="156"/>
      <c r="BA720" s="156"/>
      <c r="BB720" s="156"/>
      <c r="BC720" s="156"/>
    </row>
    <row r="721" ht="15.75" customHeight="1">
      <c r="A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c r="AA721" s="156"/>
      <c r="AB721" s="156"/>
      <c r="AC721" s="156"/>
      <c r="AD721" s="156"/>
      <c r="AE721" s="156"/>
      <c r="AF721" s="156"/>
      <c r="AG721" s="156"/>
      <c r="AH721" s="156"/>
      <c r="AI721" s="156"/>
      <c r="AJ721" s="156"/>
      <c r="AK721" s="156"/>
      <c r="AL721" s="156"/>
      <c r="AZ721" s="156"/>
      <c r="BA721" s="156"/>
      <c r="BB721" s="156"/>
      <c r="BC721" s="156"/>
    </row>
    <row r="722" ht="15.75" customHeight="1">
      <c r="A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c r="AA722" s="156"/>
      <c r="AB722" s="156"/>
      <c r="AC722" s="156"/>
      <c r="AD722" s="156"/>
      <c r="AE722" s="156"/>
      <c r="AF722" s="156"/>
      <c r="AG722" s="156"/>
      <c r="AH722" s="156"/>
      <c r="AI722" s="156"/>
      <c r="AJ722" s="156"/>
      <c r="AK722" s="156"/>
      <c r="AL722" s="156"/>
      <c r="AZ722" s="156"/>
      <c r="BA722" s="156"/>
      <c r="BB722" s="156"/>
      <c r="BC722" s="156"/>
    </row>
    <row r="723" ht="15.75" customHeight="1">
      <c r="A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c r="AA723" s="156"/>
      <c r="AB723" s="156"/>
      <c r="AC723" s="156"/>
      <c r="AD723" s="156"/>
      <c r="AE723" s="156"/>
      <c r="AF723" s="156"/>
      <c r="AG723" s="156"/>
      <c r="AH723" s="156"/>
      <c r="AI723" s="156"/>
      <c r="AJ723" s="156"/>
      <c r="AK723" s="156"/>
      <c r="AL723" s="156"/>
      <c r="AZ723" s="156"/>
      <c r="BA723" s="156"/>
      <c r="BB723" s="156"/>
      <c r="BC723" s="156"/>
    </row>
    <row r="724" ht="15.75" customHeight="1">
      <c r="A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c r="AA724" s="156"/>
      <c r="AB724" s="156"/>
      <c r="AC724" s="156"/>
      <c r="AD724" s="156"/>
      <c r="AE724" s="156"/>
      <c r="AF724" s="156"/>
      <c r="AG724" s="156"/>
      <c r="AH724" s="156"/>
      <c r="AI724" s="156"/>
      <c r="AJ724" s="156"/>
      <c r="AK724" s="156"/>
      <c r="AL724" s="156"/>
      <c r="AZ724" s="156"/>
      <c r="BA724" s="156"/>
      <c r="BB724" s="156"/>
      <c r="BC724" s="156"/>
    </row>
    <row r="725" ht="15.75" customHeight="1">
      <c r="A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c r="AA725" s="156"/>
      <c r="AB725" s="156"/>
      <c r="AC725" s="156"/>
      <c r="AD725" s="156"/>
      <c r="AE725" s="156"/>
      <c r="AF725" s="156"/>
      <c r="AG725" s="156"/>
      <c r="AH725" s="156"/>
      <c r="AI725" s="156"/>
      <c r="AJ725" s="156"/>
      <c r="AK725" s="156"/>
      <c r="AL725" s="156"/>
      <c r="AZ725" s="156"/>
      <c r="BA725" s="156"/>
      <c r="BB725" s="156"/>
      <c r="BC725" s="156"/>
    </row>
    <row r="726" ht="15.75" customHeight="1">
      <c r="A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c r="AA726" s="156"/>
      <c r="AB726" s="156"/>
      <c r="AC726" s="156"/>
      <c r="AD726" s="156"/>
      <c r="AE726" s="156"/>
      <c r="AF726" s="156"/>
      <c r="AG726" s="156"/>
      <c r="AH726" s="156"/>
      <c r="AI726" s="156"/>
      <c r="AJ726" s="156"/>
      <c r="AK726" s="156"/>
      <c r="AL726" s="156"/>
      <c r="AZ726" s="156"/>
      <c r="BA726" s="156"/>
      <c r="BB726" s="156"/>
      <c r="BC726" s="156"/>
    </row>
    <row r="727" ht="15.75" customHeight="1">
      <c r="A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c r="AA727" s="156"/>
      <c r="AB727" s="156"/>
      <c r="AC727" s="156"/>
      <c r="AD727" s="156"/>
      <c r="AE727" s="156"/>
      <c r="AF727" s="156"/>
      <c r="AG727" s="156"/>
      <c r="AH727" s="156"/>
      <c r="AI727" s="156"/>
      <c r="AJ727" s="156"/>
      <c r="AK727" s="156"/>
      <c r="AL727" s="156"/>
      <c r="AZ727" s="156"/>
      <c r="BA727" s="156"/>
      <c r="BB727" s="156"/>
      <c r="BC727" s="156"/>
    </row>
    <row r="728" ht="15.75" customHeight="1">
      <c r="A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c r="AA728" s="156"/>
      <c r="AB728" s="156"/>
      <c r="AC728" s="156"/>
      <c r="AD728" s="156"/>
      <c r="AE728" s="156"/>
      <c r="AF728" s="156"/>
      <c r="AG728" s="156"/>
      <c r="AH728" s="156"/>
      <c r="AI728" s="156"/>
      <c r="AJ728" s="156"/>
      <c r="AK728" s="156"/>
      <c r="AL728" s="156"/>
      <c r="AZ728" s="156"/>
      <c r="BA728" s="156"/>
      <c r="BB728" s="156"/>
      <c r="BC728" s="156"/>
    </row>
    <row r="729" ht="15.75" customHeight="1">
      <c r="A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c r="AA729" s="156"/>
      <c r="AB729" s="156"/>
      <c r="AC729" s="156"/>
      <c r="AD729" s="156"/>
      <c r="AE729" s="156"/>
      <c r="AF729" s="156"/>
      <c r="AG729" s="156"/>
      <c r="AH729" s="156"/>
      <c r="AI729" s="156"/>
      <c r="AJ729" s="156"/>
      <c r="AK729" s="156"/>
      <c r="AL729" s="156"/>
      <c r="AZ729" s="156"/>
      <c r="BA729" s="156"/>
      <c r="BB729" s="156"/>
      <c r="BC729" s="156"/>
    </row>
    <row r="730" ht="15.75" customHeight="1">
      <c r="A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c r="AA730" s="156"/>
      <c r="AB730" s="156"/>
      <c r="AC730" s="156"/>
      <c r="AD730" s="156"/>
      <c r="AE730" s="156"/>
      <c r="AF730" s="156"/>
      <c r="AG730" s="156"/>
      <c r="AH730" s="156"/>
      <c r="AI730" s="156"/>
      <c r="AJ730" s="156"/>
      <c r="AK730" s="156"/>
      <c r="AL730" s="156"/>
      <c r="AZ730" s="156"/>
      <c r="BA730" s="156"/>
      <c r="BB730" s="156"/>
      <c r="BC730" s="156"/>
    </row>
    <row r="731" ht="15.75" customHeight="1">
      <c r="A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c r="AA731" s="156"/>
      <c r="AB731" s="156"/>
      <c r="AC731" s="156"/>
      <c r="AD731" s="156"/>
      <c r="AE731" s="156"/>
      <c r="AF731" s="156"/>
      <c r="AG731" s="156"/>
      <c r="AH731" s="156"/>
      <c r="AI731" s="156"/>
      <c r="AJ731" s="156"/>
      <c r="AK731" s="156"/>
      <c r="AL731" s="156"/>
      <c r="AZ731" s="156"/>
      <c r="BA731" s="156"/>
      <c r="BB731" s="156"/>
      <c r="BC731" s="156"/>
    </row>
    <row r="732" ht="15.75" customHeight="1">
      <c r="A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c r="AA732" s="156"/>
      <c r="AB732" s="156"/>
      <c r="AC732" s="156"/>
      <c r="AD732" s="156"/>
      <c r="AE732" s="156"/>
      <c r="AF732" s="156"/>
      <c r="AG732" s="156"/>
      <c r="AH732" s="156"/>
      <c r="AI732" s="156"/>
      <c r="AJ732" s="156"/>
      <c r="AK732" s="156"/>
      <c r="AL732" s="156"/>
      <c r="AZ732" s="156"/>
      <c r="BA732" s="156"/>
      <c r="BB732" s="156"/>
      <c r="BC732" s="156"/>
    </row>
    <row r="733" ht="15.75" customHeight="1">
      <c r="A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c r="AA733" s="156"/>
      <c r="AB733" s="156"/>
      <c r="AC733" s="156"/>
      <c r="AD733" s="156"/>
      <c r="AE733" s="156"/>
      <c r="AF733" s="156"/>
      <c r="AG733" s="156"/>
      <c r="AH733" s="156"/>
      <c r="AI733" s="156"/>
      <c r="AJ733" s="156"/>
      <c r="AK733" s="156"/>
      <c r="AL733" s="156"/>
      <c r="AZ733" s="156"/>
      <c r="BA733" s="156"/>
      <c r="BB733" s="156"/>
      <c r="BC733" s="156"/>
    </row>
    <row r="734" ht="15.75" customHeight="1">
      <c r="A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c r="AA734" s="156"/>
      <c r="AB734" s="156"/>
      <c r="AC734" s="156"/>
      <c r="AD734" s="156"/>
      <c r="AE734" s="156"/>
      <c r="AF734" s="156"/>
      <c r="AG734" s="156"/>
      <c r="AH734" s="156"/>
      <c r="AI734" s="156"/>
      <c r="AJ734" s="156"/>
      <c r="AK734" s="156"/>
      <c r="AL734" s="156"/>
      <c r="AZ734" s="156"/>
      <c r="BA734" s="156"/>
      <c r="BB734" s="156"/>
      <c r="BC734" s="156"/>
    </row>
    <row r="735" ht="15.75" customHeight="1">
      <c r="A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c r="AA735" s="156"/>
      <c r="AB735" s="156"/>
      <c r="AC735" s="156"/>
      <c r="AD735" s="156"/>
      <c r="AE735" s="156"/>
      <c r="AF735" s="156"/>
      <c r="AG735" s="156"/>
      <c r="AH735" s="156"/>
      <c r="AI735" s="156"/>
      <c r="AJ735" s="156"/>
      <c r="AK735" s="156"/>
      <c r="AL735" s="156"/>
      <c r="AZ735" s="156"/>
      <c r="BA735" s="156"/>
      <c r="BB735" s="156"/>
      <c r="BC735" s="156"/>
    </row>
    <row r="736" ht="15.75" customHeight="1">
      <c r="A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c r="AA736" s="156"/>
      <c r="AB736" s="156"/>
      <c r="AC736" s="156"/>
      <c r="AD736" s="156"/>
      <c r="AE736" s="156"/>
      <c r="AF736" s="156"/>
      <c r="AG736" s="156"/>
      <c r="AH736" s="156"/>
      <c r="AI736" s="156"/>
      <c r="AJ736" s="156"/>
      <c r="AK736" s="156"/>
      <c r="AL736" s="156"/>
      <c r="AZ736" s="156"/>
      <c r="BA736" s="156"/>
      <c r="BB736" s="156"/>
      <c r="BC736" s="156"/>
    </row>
    <row r="737" ht="15.75" customHeight="1">
      <c r="A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c r="AA737" s="156"/>
      <c r="AB737" s="156"/>
      <c r="AC737" s="156"/>
      <c r="AD737" s="156"/>
      <c r="AE737" s="156"/>
      <c r="AF737" s="156"/>
      <c r="AG737" s="156"/>
      <c r="AH737" s="156"/>
      <c r="AI737" s="156"/>
      <c r="AJ737" s="156"/>
      <c r="AK737" s="156"/>
      <c r="AL737" s="156"/>
      <c r="AZ737" s="156"/>
      <c r="BA737" s="156"/>
      <c r="BB737" s="156"/>
      <c r="BC737" s="156"/>
    </row>
    <row r="738" ht="15.75" customHeight="1">
      <c r="A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c r="AA738" s="156"/>
      <c r="AB738" s="156"/>
      <c r="AC738" s="156"/>
      <c r="AD738" s="156"/>
      <c r="AE738" s="156"/>
      <c r="AF738" s="156"/>
      <c r="AG738" s="156"/>
      <c r="AH738" s="156"/>
      <c r="AI738" s="156"/>
      <c r="AJ738" s="156"/>
      <c r="AK738" s="156"/>
      <c r="AL738" s="156"/>
      <c r="AZ738" s="156"/>
      <c r="BA738" s="156"/>
      <c r="BB738" s="156"/>
      <c r="BC738" s="156"/>
    </row>
    <row r="739" ht="15.75" customHeight="1">
      <c r="A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c r="AA739" s="156"/>
      <c r="AB739" s="156"/>
      <c r="AC739" s="156"/>
      <c r="AD739" s="156"/>
      <c r="AE739" s="156"/>
      <c r="AF739" s="156"/>
      <c r="AG739" s="156"/>
      <c r="AH739" s="156"/>
      <c r="AI739" s="156"/>
      <c r="AJ739" s="156"/>
      <c r="AK739" s="156"/>
      <c r="AL739" s="156"/>
      <c r="AZ739" s="156"/>
      <c r="BA739" s="156"/>
      <c r="BB739" s="156"/>
      <c r="BC739" s="156"/>
    </row>
    <row r="740" ht="15.75" customHeight="1">
      <c r="A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c r="AA740" s="156"/>
      <c r="AB740" s="156"/>
      <c r="AC740" s="156"/>
      <c r="AD740" s="156"/>
      <c r="AE740" s="156"/>
      <c r="AF740" s="156"/>
      <c r="AG740" s="156"/>
      <c r="AH740" s="156"/>
      <c r="AI740" s="156"/>
      <c r="AJ740" s="156"/>
      <c r="AK740" s="156"/>
      <c r="AL740" s="156"/>
      <c r="AZ740" s="156"/>
      <c r="BA740" s="156"/>
      <c r="BB740" s="156"/>
      <c r="BC740" s="156"/>
    </row>
    <row r="741" ht="15.75" customHeight="1">
      <c r="A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c r="AA741" s="156"/>
      <c r="AB741" s="156"/>
      <c r="AC741" s="156"/>
      <c r="AD741" s="156"/>
      <c r="AE741" s="156"/>
      <c r="AF741" s="156"/>
      <c r="AG741" s="156"/>
      <c r="AH741" s="156"/>
      <c r="AI741" s="156"/>
      <c r="AJ741" s="156"/>
      <c r="AK741" s="156"/>
      <c r="AL741" s="156"/>
      <c r="AZ741" s="156"/>
      <c r="BA741" s="156"/>
      <c r="BB741" s="156"/>
      <c r="BC741" s="156"/>
    </row>
    <row r="742" ht="15.75" customHeight="1">
      <c r="A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c r="AA742" s="156"/>
      <c r="AB742" s="156"/>
      <c r="AC742" s="156"/>
      <c r="AD742" s="156"/>
      <c r="AE742" s="156"/>
      <c r="AF742" s="156"/>
      <c r="AG742" s="156"/>
      <c r="AH742" s="156"/>
      <c r="AI742" s="156"/>
      <c r="AJ742" s="156"/>
      <c r="AK742" s="156"/>
      <c r="AL742" s="156"/>
      <c r="AZ742" s="156"/>
      <c r="BA742" s="156"/>
      <c r="BB742" s="156"/>
      <c r="BC742" s="156"/>
    </row>
    <row r="743" ht="15.75" customHeight="1">
      <c r="A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c r="AA743" s="156"/>
      <c r="AB743" s="156"/>
      <c r="AC743" s="156"/>
      <c r="AD743" s="156"/>
      <c r="AE743" s="156"/>
      <c r="AF743" s="156"/>
      <c r="AG743" s="156"/>
      <c r="AH743" s="156"/>
      <c r="AI743" s="156"/>
      <c r="AJ743" s="156"/>
      <c r="AK743" s="156"/>
      <c r="AL743" s="156"/>
      <c r="AZ743" s="156"/>
      <c r="BA743" s="156"/>
      <c r="BB743" s="156"/>
      <c r="BC743" s="156"/>
    </row>
    <row r="744" ht="15.75" customHeight="1">
      <c r="A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c r="AA744" s="156"/>
      <c r="AB744" s="156"/>
      <c r="AC744" s="156"/>
      <c r="AD744" s="156"/>
      <c r="AE744" s="156"/>
      <c r="AF744" s="156"/>
      <c r="AG744" s="156"/>
      <c r="AH744" s="156"/>
      <c r="AI744" s="156"/>
      <c r="AJ744" s="156"/>
      <c r="AK744" s="156"/>
      <c r="AL744" s="156"/>
      <c r="AZ744" s="156"/>
      <c r="BA744" s="156"/>
      <c r="BB744" s="156"/>
      <c r="BC744" s="156"/>
    </row>
    <row r="745" ht="15.75" customHeight="1">
      <c r="A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c r="AA745" s="156"/>
      <c r="AB745" s="156"/>
      <c r="AC745" s="156"/>
      <c r="AD745" s="156"/>
      <c r="AE745" s="156"/>
      <c r="AF745" s="156"/>
      <c r="AG745" s="156"/>
      <c r="AH745" s="156"/>
      <c r="AI745" s="156"/>
      <c r="AJ745" s="156"/>
      <c r="AK745" s="156"/>
      <c r="AL745" s="156"/>
      <c r="AZ745" s="156"/>
      <c r="BA745" s="156"/>
      <c r="BB745" s="156"/>
      <c r="BC745" s="156"/>
    </row>
    <row r="746" ht="15.75" customHeight="1">
      <c r="A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c r="AA746" s="156"/>
      <c r="AB746" s="156"/>
      <c r="AC746" s="156"/>
      <c r="AD746" s="156"/>
      <c r="AE746" s="156"/>
      <c r="AF746" s="156"/>
      <c r="AG746" s="156"/>
      <c r="AH746" s="156"/>
      <c r="AI746" s="156"/>
      <c r="AJ746" s="156"/>
      <c r="AK746" s="156"/>
      <c r="AL746" s="156"/>
      <c r="AZ746" s="156"/>
      <c r="BA746" s="156"/>
      <c r="BB746" s="156"/>
      <c r="BC746" s="156"/>
    </row>
    <row r="747" ht="15.75" customHeight="1">
      <c r="A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c r="AA747" s="156"/>
      <c r="AB747" s="156"/>
      <c r="AC747" s="156"/>
      <c r="AD747" s="156"/>
      <c r="AE747" s="156"/>
      <c r="AF747" s="156"/>
      <c r="AG747" s="156"/>
      <c r="AH747" s="156"/>
      <c r="AI747" s="156"/>
      <c r="AJ747" s="156"/>
      <c r="AK747" s="156"/>
      <c r="AL747" s="156"/>
      <c r="AZ747" s="156"/>
      <c r="BA747" s="156"/>
      <c r="BB747" s="156"/>
      <c r="BC747" s="156"/>
    </row>
    <row r="748" ht="15.75" customHeight="1">
      <c r="A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c r="AA748" s="156"/>
      <c r="AB748" s="156"/>
      <c r="AC748" s="156"/>
      <c r="AD748" s="156"/>
      <c r="AE748" s="156"/>
      <c r="AF748" s="156"/>
      <c r="AG748" s="156"/>
      <c r="AH748" s="156"/>
      <c r="AI748" s="156"/>
      <c r="AJ748" s="156"/>
      <c r="AK748" s="156"/>
      <c r="AL748" s="156"/>
      <c r="AZ748" s="156"/>
      <c r="BA748" s="156"/>
      <c r="BB748" s="156"/>
      <c r="BC748" s="156"/>
    </row>
    <row r="749" ht="15.75" customHeight="1">
      <c r="A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c r="AA749" s="156"/>
      <c r="AB749" s="156"/>
      <c r="AC749" s="156"/>
      <c r="AD749" s="156"/>
      <c r="AE749" s="156"/>
      <c r="AF749" s="156"/>
      <c r="AG749" s="156"/>
      <c r="AH749" s="156"/>
      <c r="AI749" s="156"/>
      <c r="AJ749" s="156"/>
      <c r="AK749" s="156"/>
      <c r="AL749" s="156"/>
      <c r="AZ749" s="156"/>
      <c r="BA749" s="156"/>
      <c r="BB749" s="156"/>
      <c r="BC749" s="156"/>
    </row>
    <row r="750" ht="15.75" customHeight="1">
      <c r="A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c r="AA750" s="156"/>
      <c r="AB750" s="156"/>
      <c r="AC750" s="156"/>
      <c r="AD750" s="156"/>
      <c r="AE750" s="156"/>
      <c r="AF750" s="156"/>
      <c r="AG750" s="156"/>
      <c r="AH750" s="156"/>
      <c r="AI750" s="156"/>
      <c r="AJ750" s="156"/>
      <c r="AK750" s="156"/>
      <c r="AL750" s="156"/>
      <c r="AZ750" s="156"/>
      <c r="BA750" s="156"/>
      <c r="BB750" s="156"/>
      <c r="BC750" s="156"/>
    </row>
    <row r="751" ht="15.75" customHeight="1">
      <c r="A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c r="AA751" s="156"/>
      <c r="AB751" s="156"/>
      <c r="AC751" s="156"/>
      <c r="AD751" s="156"/>
      <c r="AE751" s="156"/>
      <c r="AF751" s="156"/>
      <c r="AG751" s="156"/>
      <c r="AH751" s="156"/>
      <c r="AI751" s="156"/>
      <c r="AJ751" s="156"/>
      <c r="AK751" s="156"/>
      <c r="AL751" s="156"/>
      <c r="AZ751" s="156"/>
      <c r="BA751" s="156"/>
      <c r="BB751" s="156"/>
      <c r="BC751" s="156"/>
    </row>
    <row r="752" ht="15.75" customHeight="1">
      <c r="A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c r="AA752" s="156"/>
      <c r="AB752" s="156"/>
      <c r="AC752" s="156"/>
      <c r="AD752" s="156"/>
      <c r="AE752" s="156"/>
      <c r="AF752" s="156"/>
      <c r="AG752" s="156"/>
      <c r="AH752" s="156"/>
      <c r="AI752" s="156"/>
      <c r="AJ752" s="156"/>
      <c r="AK752" s="156"/>
      <c r="AL752" s="156"/>
      <c r="AZ752" s="156"/>
      <c r="BA752" s="156"/>
      <c r="BB752" s="156"/>
      <c r="BC752" s="156"/>
    </row>
    <row r="753" ht="15.75" customHeight="1">
      <c r="A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c r="AA753" s="156"/>
      <c r="AB753" s="156"/>
      <c r="AC753" s="156"/>
      <c r="AD753" s="156"/>
      <c r="AE753" s="156"/>
      <c r="AF753" s="156"/>
      <c r="AG753" s="156"/>
      <c r="AH753" s="156"/>
      <c r="AI753" s="156"/>
      <c r="AJ753" s="156"/>
      <c r="AK753" s="156"/>
      <c r="AL753" s="156"/>
      <c r="AZ753" s="156"/>
      <c r="BA753" s="156"/>
      <c r="BB753" s="156"/>
      <c r="BC753" s="156"/>
    </row>
    <row r="754" ht="15.75" customHeight="1">
      <c r="A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c r="AA754" s="156"/>
      <c r="AB754" s="156"/>
      <c r="AC754" s="156"/>
      <c r="AD754" s="156"/>
      <c r="AE754" s="156"/>
      <c r="AF754" s="156"/>
      <c r="AG754" s="156"/>
      <c r="AH754" s="156"/>
      <c r="AI754" s="156"/>
      <c r="AJ754" s="156"/>
      <c r="AK754" s="156"/>
      <c r="AL754" s="156"/>
      <c r="AZ754" s="156"/>
      <c r="BA754" s="156"/>
      <c r="BB754" s="156"/>
      <c r="BC754" s="156"/>
    </row>
    <row r="755" ht="15.75" customHeight="1">
      <c r="A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c r="AA755" s="156"/>
      <c r="AB755" s="156"/>
      <c r="AC755" s="156"/>
      <c r="AD755" s="156"/>
      <c r="AE755" s="156"/>
      <c r="AF755" s="156"/>
      <c r="AG755" s="156"/>
      <c r="AH755" s="156"/>
      <c r="AI755" s="156"/>
      <c r="AJ755" s="156"/>
      <c r="AK755" s="156"/>
      <c r="AL755" s="156"/>
      <c r="AZ755" s="156"/>
      <c r="BA755" s="156"/>
      <c r="BB755" s="156"/>
      <c r="BC755" s="156"/>
    </row>
    <row r="756" ht="15.75" customHeight="1">
      <c r="A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c r="AA756" s="156"/>
      <c r="AB756" s="156"/>
      <c r="AC756" s="156"/>
      <c r="AD756" s="156"/>
      <c r="AE756" s="156"/>
      <c r="AF756" s="156"/>
      <c r="AG756" s="156"/>
      <c r="AH756" s="156"/>
      <c r="AI756" s="156"/>
      <c r="AJ756" s="156"/>
      <c r="AK756" s="156"/>
      <c r="AL756" s="156"/>
      <c r="AZ756" s="156"/>
      <c r="BA756" s="156"/>
      <c r="BB756" s="156"/>
      <c r="BC756" s="156"/>
    </row>
    <row r="757" ht="15.75" customHeight="1">
      <c r="A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c r="AA757" s="156"/>
      <c r="AB757" s="156"/>
      <c r="AC757" s="156"/>
      <c r="AD757" s="156"/>
      <c r="AE757" s="156"/>
      <c r="AF757" s="156"/>
      <c r="AG757" s="156"/>
      <c r="AH757" s="156"/>
      <c r="AI757" s="156"/>
      <c r="AJ757" s="156"/>
      <c r="AK757" s="156"/>
      <c r="AL757" s="156"/>
      <c r="AZ757" s="156"/>
      <c r="BA757" s="156"/>
      <c r="BB757" s="156"/>
      <c r="BC757" s="156"/>
    </row>
    <row r="758" ht="15.75" customHeight="1">
      <c r="A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c r="AA758" s="156"/>
      <c r="AB758" s="156"/>
      <c r="AC758" s="156"/>
      <c r="AD758" s="156"/>
      <c r="AE758" s="156"/>
      <c r="AF758" s="156"/>
      <c r="AG758" s="156"/>
      <c r="AH758" s="156"/>
      <c r="AI758" s="156"/>
      <c r="AJ758" s="156"/>
      <c r="AK758" s="156"/>
      <c r="AL758" s="156"/>
      <c r="AZ758" s="156"/>
      <c r="BA758" s="156"/>
      <c r="BB758" s="156"/>
      <c r="BC758" s="156"/>
    </row>
    <row r="759" ht="15.75" customHeight="1">
      <c r="A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c r="AA759" s="156"/>
      <c r="AB759" s="156"/>
      <c r="AC759" s="156"/>
      <c r="AD759" s="156"/>
      <c r="AE759" s="156"/>
      <c r="AF759" s="156"/>
      <c r="AG759" s="156"/>
      <c r="AH759" s="156"/>
      <c r="AI759" s="156"/>
      <c r="AJ759" s="156"/>
      <c r="AK759" s="156"/>
      <c r="AL759" s="156"/>
      <c r="AZ759" s="156"/>
      <c r="BA759" s="156"/>
      <c r="BB759" s="156"/>
      <c r="BC759" s="156"/>
    </row>
    <row r="760" ht="15.75" customHeight="1">
      <c r="A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c r="AA760" s="156"/>
      <c r="AB760" s="156"/>
      <c r="AC760" s="156"/>
      <c r="AD760" s="156"/>
      <c r="AE760" s="156"/>
      <c r="AF760" s="156"/>
      <c r="AG760" s="156"/>
      <c r="AH760" s="156"/>
      <c r="AI760" s="156"/>
      <c r="AJ760" s="156"/>
      <c r="AK760" s="156"/>
      <c r="AL760" s="156"/>
      <c r="AZ760" s="156"/>
      <c r="BA760" s="156"/>
      <c r="BB760" s="156"/>
      <c r="BC760" s="156"/>
    </row>
    <row r="761" ht="15.75" customHeight="1">
      <c r="A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c r="AA761" s="156"/>
      <c r="AB761" s="156"/>
      <c r="AC761" s="156"/>
      <c r="AD761" s="156"/>
      <c r="AE761" s="156"/>
      <c r="AF761" s="156"/>
      <c r="AG761" s="156"/>
      <c r="AH761" s="156"/>
      <c r="AI761" s="156"/>
      <c r="AJ761" s="156"/>
      <c r="AK761" s="156"/>
      <c r="AL761" s="156"/>
      <c r="AZ761" s="156"/>
      <c r="BA761" s="156"/>
      <c r="BB761" s="156"/>
      <c r="BC761" s="156"/>
    </row>
    <row r="762" ht="15.75" customHeight="1">
      <c r="A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c r="AA762" s="156"/>
      <c r="AB762" s="156"/>
      <c r="AC762" s="156"/>
      <c r="AD762" s="156"/>
      <c r="AE762" s="156"/>
      <c r="AF762" s="156"/>
      <c r="AG762" s="156"/>
      <c r="AH762" s="156"/>
      <c r="AI762" s="156"/>
      <c r="AJ762" s="156"/>
      <c r="AK762" s="156"/>
      <c r="AL762" s="156"/>
      <c r="AZ762" s="156"/>
      <c r="BA762" s="156"/>
      <c r="BB762" s="156"/>
      <c r="BC762" s="156"/>
    </row>
    <row r="763" ht="15.75" customHeight="1">
      <c r="A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c r="AA763" s="156"/>
      <c r="AB763" s="156"/>
      <c r="AC763" s="156"/>
      <c r="AD763" s="156"/>
      <c r="AE763" s="156"/>
      <c r="AF763" s="156"/>
      <c r="AG763" s="156"/>
      <c r="AH763" s="156"/>
      <c r="AI763" s="156"/>
      <c r="AJ763" s="156"/>
      <c r="AK763" s="156"/>
      <c r="AL763" s="156"/>
      <c r="AZ763" s="156"/>
      <c r="BA763" s="156"/>
      <c r="BB763" s="156"/>
      <c r="BC763" s="156"/>
    </row>
    <row r="764" ht="15.75" customHeight="1">
      <c r="A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c r="AA764" s="156"/>
      <c r="AB764" s="156"/>
      <c r="AC764" s="156"/>
      <c r="AD764" s="156"/>
      <c r="AE764" s="156"/>
      <c r="AF764" s="156"/>
      <c r="AG764" s="156"/>
      <c r="AH764" s="156"/>
      <c r="AI764" s="156"/>
      <c r="AJ764" s="156"/>
      <c r="AK764" s="156"/>
      <c r="AL764" s="156"/>
      <c r="AZ764" s="156"/>
      <c r="BA764" s="156"/>
      <c r="BB764" s="156"/>
      <c r="BC764" s="156"/>
    </row>
    <row r="765" ht="15.75" customHeight="1">
      <c r="A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c r="AA765" s="156"/>
      <c r="AB765" s="156"/>
      <c r="AC765" s="156"/>
      <c r="AD765" s="156"/>
      <c r="AE765" s="156"/>
      <c r="AF765" s="156"/>
      <c r="AG765" s="156"/>
      <c r="AH765" s="156"/>
      <c r="AI765" s="156"/>
      <c r="AJ765" s="156"/>
      <c r="AK765" s="156"/>
      <c r="AL765" s="156"/>
      <c r="AZ765" s="156"/>
      <c r="BA765" s="156"/>
      <c r="BB765" s="156"/>
      <c r="BC765" s="156"/>
    </row>
    <row r="766" ht="15.75" customHeight="1">
      <c r="A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c r="AA766" s="156"/>
      <c r="AB766" s="156"/>
      <c r="AC766" s="156"/>
      <c r="AD766" s="156"/>
      <c r="AE766" s="156"/>
      <c r="AF766" s="156"/>
      <c r="AG766" s="156"/>
      <c r="AH766" s="156"/>
      <c r="AI766" s="156"/>
      <c r="AJ766" s="156"/>
      <c r="AK766" s="156"/>
      <c r="AL766" s="156"/>
      <c r="AZ766" s="156"/>
      <c r="BA766" s="156"/>
      <c r="BB766" s="156"/>
      <c r="BC766" s="156"/>
    </row>
    <row r="767" ht="15.75" customHeight="1">
      <c r="A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c r="AA767" s="156"/>
      <c r="AB767" s="156"/>
      <c r="AC767" s="156"/>
      <c r="AD767" s="156"/>
      <c r="AE767" s="156"/>
      <c r="AF767" s="156"/>
      <c r="AG767" s="156"/>
      <c r="AH767" s="156"/>
      <c r="AI767" s="156"/>
      <c r="AJ767" s="156"/>
      <c r="AK767" s="156"/>
      <c r="AL767" s="156"/>
      <c r="AZ767" s="156"/>
      <c r="BA767" s="156"/>
      <c r="BB767" s="156"/>
      <c r="BC767" s="156"/>
    </row>
    <row r="768" ht="15.75" customHeight="1">
      <c r="A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c r="AA768" s="156"/>
      <c r="AB768" s="156"/>
      <c r="AC768" s="156"/>
      <c r="AD768" s="156"/>
      <c r="AE768" s="156"/>
      <c r="AF768" s="156"/>
      <c r="AG768" s="156"/>
      <c r="AH768" s="156"/>
      <c r="AI768" s="156"/>
      <c r="AJ768" s="156"/>
      <c r="AK768" s="156"/>
      <c r="AL768" s="156"/>
      <c r="AZ768" s="156"/>
      <c r="BA768" s="156"/>
      <c r="BB768" s="156"/>
      <c r="BC768" s="156"/>
    </row>
    <row r="769" ht="15.75" customHeight="1">
      <c r="A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c r="AA769" s="156"/>
      <c r="AB769" s="156"/>
      <c r="AC769" s="156"/>
      <c r="AD769" s="156"/>
      <c r="AE769" s="156"/>
      <c r="AF769" s="156"/>
      <c r="AG769" s="156"/>
      <c r="AH769" s="156"/>
      <c r="AI769" s="156"/>
      <c r="AJ769" s="156"/>
      <c r="AK769" s="156"/>
      <c r="AL769" s="156"/>
      <c r="AZ769" s="156"/>
      <c r="BA769" s="156"/>
      <c r="BB769" s="156"/>
      <c r="BC769" s="156"/>
    </row>
    <row r="770" ht="15.75" customHeight="1">
      <c r="A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c r="AA770" s="156"/>
      <c r="AB770" s="156"/>
      <c r="AC770" s="156"/>
      <c r="AD770" s="156"/>
      <c r="AE770" s="156"/>
      <c r="AF770" s="156"/>
      <c r="AG770" s="156"/>
      <c r="AH770" s="156"/>
      <c r="AI770" s="156"/>
      <c r="AJ770" s="156"/>
      <c r="AK770" s="156"/>
      <c r="AL770" s="156"/>
      <c r="AZ770" s="156"/>
      <c r="BA770" s="156"/>
      <c r="BB770" s="156"/>
      <c r="BC770" s="156"/>
    </row>
    <row r="771" ht="15.75" customHeight="1">
      <c r="A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c r="AA771" s="156"/>
      <c r="AB771" s="156"/>
      <c r="AC771" s="156"/>
      <c r="AD771" s="156"/>
      <c r="AE771" s="156"/>
      <c r="AF771" s="156"/>
      <c r="AG771" s="156"/>
      <c r="AH771" s="156"/>
      <c r="AI771" s="156"/>
      <c r="AJ771" s="156"/>
      <c r="AK771" s="156"/>
      <c r="AL771" s="156"/>
      <c r="AZ771" s="156"/>
      <c r="BA771" s="156"/>
      <c r="BB771" s="156"/>
      <c r="BC771" s="156"/>
    </row>
    <row r="772" ht="15.75" customHeight="1">
      <c r="A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c r="AA772" s="156"/>
      <c r="AB772" s="156"/>
      <c r="AC772" s="156"/>
      <c r="AD772" s="156"/>
      <c r="AE772" s="156"/>
      <c r="AF772" s="156"/>
      <c r="AG772" s="156"/>
      <c r="AH772" s="156"/>
      <c r="AI772" s="156"/>
      <c r="AJ772" s="156"/>
      <c r="AK772" s="156"/>
      <c r="AL772" s="156"/>
      <c r="AZ772" s="156"/>
      <c r="BA772" s="156"/>
      <c r="BB772" s="156"/>
      <c r="BC772" s="156"/>
    </row>
    <row r="773" ht="15.75" customHeight="1">
      <c r="A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c r="AA773" s="156"/>
      <c r="AB773" s="156"/>
      <c r="AC773" s="156"/>
      <c r="AD773" s="156"/>
      <c r="AE773" s="156"/>
      <c r="AF773" s="156"/>
      <c r="AG773" s="156"/>
      <c r="AH773" s="156"/>
      <c r="AI773" s="156"/>
      <c r="AJ773" s="156"/>
      <c r="AK773" s="156"/>
      <c r="AL773" s="156"/>
      <c r="AZ773" s="156"/>
      <c r="BA773" s="156"/>
      <c r="BB773" s="156"/>
      <c r="BC773" s="156"/>
    </row>
    <row r="774" ht="15.75" customHeight="1">
      <c r="A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c r="AA774" s="156"/>
      <c r="AB774" s="156"/>
      <c r="AC774" s="156"/>
      <c r="AD774" s="156"/>
      <c r="AE774" s="156"/>
      <c r="AF774" s="156"/>
      <c r="AG774" s="156"/>
      <c r="AH774" s="156"/>
      <c r="AI774" s="156"/>
      <c r="AJ774" s="156"/>
      <c r="AK774" s="156"/>
      <c r="AL774" s="156"/>
      <c r="AZ774" s="156"/>
      <c r="BA774" s="156"/>
      <c r="BB774" s="156"/>
      <c r="BC774" s="156"/>
    </row>
    <row r="775" ht="15.75" customHeight="1">
      <c r="A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c r="AA775" s="156"/>
      <c r="AB775" s="156"/>
      <c r="AC775" s="156"/>
      <c r="AD775" s="156"/>
      <c r="AE775" s="156"/>
      <c r="AF775" s="156"/>
      <c r="AG775" s="156"/>
      <c r="AH775" s="156"/>
      <c r="AI775" s="156"/>
      <c r="AJ775" s="156"/>
      <c r="AK775" s="156"/>
      <c r="AL775" s="156"/>
      <c r="AZ775" s="156"/>
      <c r="BA775" s="156"/>
      <c r="BB775" s="156"/>
      <c r="BC775" s="156"/>
    </row>
    <row r="776" ht="15.75" customHeight="1">
      <c r="A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c r="AA776" s="156"/>
      <c r="AB776" s="156"/>
      <c r="AC776" s="156"/>
      <c r="AD776" s="156"/>
      <c r="AE776" s="156"/>
      <c r="AF776" s="156"/>
      <c r="AG776" s="156"/>
      <c r="AH776" s="156"/>
      <c r="AI776" s="156"/>
      <c r="AJ776" s="156"/>
      <c r="AK776" s="156"/>
      <c r="AL776" s="156"/>
      <c r="AZ776" s="156"/>
      <c r="BA776" s="156"/>
      <c r="BB776" s="156"/>
      <c r="BC776" s="156"/>
    </row>
    <row r="777" ht="15.75" customHeight="1">
      <c r="A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c r="AA777" s="156"/>
      <c r="AB777" s="156"/>
      <c r="AC777" s="156"/>
      <c r="AD777" s="156"/>
      <c r="AE777" s="156"/>
      <c r="AF777" s="156"/>
      <c r="AG777" s="156"/>
      <c r="AH777" s="156"/>
      <c r="AI777" s="156"/>
      <c r="AJ777" s="156"/>
      <c r="AK777" s="156"/>
      <c r="AL777" s="156"/>
      <c r="AZ777" s="156"/>
      <c r="BA777" s="156"/>
      <c r="BB777" s="156"/>
      <c r="BC777" s="156"/>
    </row>
    <row r="778" ht="15.75" customHeight="1">
      <c r="A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c r="AA778" s="156"/>
      <c r="AB778" s="156"/>
      <c r="AC778" s="156"/>
      <c r="AD778" s="156"/>
      <c r="AE778" s="156"/>
      <c r="AF778" s="156"/>
      <c r="AG778" s="156"/>
      <c r="AH778" s="156"/>
      <c r="AI778" s="156"/>
      <c r="AJ778" s="156"/>
      <c r="AK778" s="156"/>
      <c r="AL778" s="156"/>
      <c r="AZ778" s="156"/>
      <c r="BA778" s="156"/>
      <c r="BB778" s="156"/>
      <c r="BC778" s="156"/>
    </row>
    <row r="779" ht="15.75" customHeight="1">
      <c r="A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c r="AA779" s="156"/>
      <c r="AB779" s="156"/>
      <c r="AC779" s="156"/>
      <c r="AD779" s="156"/>
      <c r="AE779" s="156"/>
      <c r="AF779" s="156"/>
      <c r="AG779" s="156"/>
      <c r="AH779" s="156"/>
      <c r="AI779" s="156"/>
      <c r="AJ779" s="156"/>
      <c r="AK779" s="156"/>
      <c r="AL779" s="156"/>
      <c r="AZ779" s="156"/>
      <c r="BA779" s="156"/>
      <c r="BB779" s="156"/>
      <c r="BC779" s="156"/>
    </row>
    <row r="780" ht="15.75" customHeight="1">
      <c r="A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c r="AA780" s="156"/>
      <c r="AB780" s="156"/>
      <c r="AC780" s="156"/>
      <c r="AD780" s="156"/>
      <c r="AE780" s="156"/>
      <c r="AF780" s="156"/>
      <c r="AG780" s="156"/>
      <c r="AH780" s="156"/>
      <c r="AI780" s="156"/>
      <c r="AJ780" s="156"/>
      <c r="AK780" s="156"/>
      <c r="AL780" s="156"/>
      <c r="AZ780" s="156"/>
      <c r="BA780" s="156"/>
      <c r="BB780" s="156"/>
      <c r="BC780" s="156"/>
    </row>
    <row r="781" ht="15.75" customHeight="1">
      <c r="A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c r="AA781" s="156"/>
      <c r="AB781" s="156"/>
      <c r="AC781" s="156"/>
      <c r="AD781" s="156"/>
      <c r="AE781" s="156"/>
      <c r="AF781" s="156"/>
      <c r="AG781" s="156"/>
      <c r="AH781" s="156"/>
      <c r="AI781" s="156"/>
      <c r="AJ781" s="156"/>
      <c r="AK781" s="156"/>
      <c r="AL781" s="156"/>
      <c r="AZ781" s="156"/>
      <c r="BA781" s="156"/>
      <c r="BB781" s="156"/>
      <c r="BC781" s="156"/>
    </row>
    <row r="782" ht="15.75" customHeight="1">
      <c r="A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c r="AA782" s="156"/>
      <c r="AB782" s="156"/>
      <c r="AC782" s="156"/>
      <c r="AD782" s="156"/>
      <c r="AE782" s="156"/>
      <c r="AF782" s="156"/>
      <c r="AG782" s="156"/>
      <c r="AH782" s="156"/>
      <c r="AI782" s="156"/>
      <c r="AJ782" s="156"/>
      <c r="AK782" s="156"/>
      <c r="AL782" s="156"/>
      <c r="AZ782" s="156"/>
      <c r="BA782" s="156"/>
      <c r="BB782" s="156"/>
      <c r="BC782" s="156"/>
    </row>
    <row r="783" ht="15.75" customHeight="1">
      <c r="A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c r="AA783" s="156"/>
      <c r="AB783" s="156"/>
      <c r="AC783" s="156"/>
      <c r="AD783" s="156"/>
      <c r="AE783" s="156"/>
      <c r="AF783" s="156"/>
      <c r="AG783" s="156"/>
      <c r="AH783" s="156"/>
      <c r="AI783" s="156"/>
      <c r="AJ783" s="156"/>
      <c r="AK783" s="156"/>
      <c r="AL783" s="156"/>
      <c r="AZ783" s="156"/>
      <c r="BA783" s="156"/>
      <c r="BB783" s="156"/>
      <c r="BC783" s="156"/>
    </row>
    <row r="784" ht="15.75" customHeight="1">
      <c r="A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c r="AA784" s="156"/>
      <c r="AB784" s="156"/>
      <c r="AC784" s="156"/>
      <c r="AD784" s="156"/>
      <c r="AE784" s="156"/>
      <c r="AF784" s="156"/>
      <c r="AG784" s="156"/>
      <c r="AH784" s="156"/>
      <c r="AI784" s="156"/>
      <c r="AJ784" s="156"/>
      <c r="AK784" s="156"/>
      <c r="AL784" s="156"/>
      <c r="AZ784" s="156"/>
      <c r="BA784" s="156"/>
      <c r="BB784" s="156"/>
      <c r="BC784" s="156"/>
    </row>
    <row r="785" ht="15.75" customHeight="1">
      <c r="A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c r="AA785" s="156"/>
      <c r="AB785" s="156"/>
      <c r="AC785" s="156"/>
      <c r="AD785" s="156"/>
      <c r="AE785" s="156"/>
      <c r="AF785" s="156"/>
      <c r="AG785" s="156"/>
      <c r="AH785" s="156"/>
      <c r="AI785" s="156"/>
      <c r="AJ785" s="156"/>
      <c r="AK785" s="156"/>
      <c r="AL785" s="156"/>
      <c r="AZ785" s="156"/>
      <c r="BA785" s="156"/>
      <c r="BB785" s="156"/>
      <c r="BC785" s="156"/>
    </row>
    <row r="786" ht="15.75" customHeight="1">
      <c r="A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c r="AA786" s="156"/>
      <c r="AB786" s="156"/>
      <c r="AC786" s="156"/>
      <c r="AD786" s="156"/>
      <c r="AE786" s="156"/>
      <c r="AF786" s="156"/>
      <c r="AG786" s="156"/>
      <c r="AH786" s="156"/>
      <c r="AI786" s="156"/>
      <c r="AJ786" s="156"/>
      <c r="AK786" s="156"/>
      <c r="AL786" s="156"/>
      <c r="AZ786" s="156"/>
      <c r="BA786" s="156"/>
      <c r="BB786" s="156"/>
      <c r="BC786" s="156"/>
    </row>
    <row r="787" ht="15.75" customHeight="1">
      <c r="A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c r="AA787" s="156"/>
      <c r="AB787" s="156"/>
      <c r="AC787" s="156"/>
      <c r="AD787" s="156"/>
      <c r="AE787" s="156"/>
      <c r="AF787" s="156"/>
      <c r="AG787" s="156"/>
      <c r="AH787" s="156"/>
      <c r="AI787" s="156"/>
      <c r="AJ787" s="156"/>
      <c r="AK787" s="156"/>
      <c r="AL787" s="156"/>
      <c r="AZ787" s="156"/>
      <c r="BA787" s="156"/>
      <c r="BB787" s="156"/>
      <c r="BC787" s="156"/>
    </row>
    <row r="788" ht="15.75" customHeight="1">
      <c r="A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c r="AA788" s="156"/>
      <c r="AB788" s="156"/>
      <c r="AC788" s="156"/>
      <c r="AD788" s="156"/>
      <c r="AE788" s="156"/>
      <c r="AF788" s="156"/>
      <c r="AG788" s="156"/>
      <c r="AH788" s="156"/>
      <c r="AI788" s="156"/>
      <c r="AJ788" s="156"/>
      <c r="AK788" s="156"/>
      <c r="AL788" s="156"/>
      <c r="AZ788" s="156"/>
      <c r="BA788" s="156"/>
      <c r="BB788" s="156"/>
      <c r="BC788" s="156"/>
    </row>
    <row r="789" ht="15.75" customHeight="1">
      <c r="A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c r="AA789" s="156"/>
      <c r="AB789" s="156"/>
      <c r="AC789" s="156"/>
      <c r="AD789" s="156"/>
      <c r="AE789" s="156"/>
      <c r="AF789" s="156"/>
      <c r="AG789" s="156"/>
      <c r="AH789" s="156"/>
      <c r="AI789" s="156"/>
      <c r="AJ789" s="156"/>
      <c r="AK789" s="156"/>
      <c r="AL789" s="156"/>
      <c r="AZ789" s="156"/>
      <c r="BA789" s="156"/>
      <c r="BB789" s="156"/>
      <c r="BC789" s="156"/>
    </row>
    <row r="790" ht="15.75" customHeight="1">
      <c r="A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c r="AA790" s="156"/>
      <c r="AB790" s="156"/>
      <c r="AC790" s="156"/>
      <c r="AD790" s="156"/>
      <c r="AE790" s="156"/>
      <c r="AF790" s="156"/>
      <c r="AG790" s="156"/>
      <c r="AH790" s="156"/>
      <c r="AI790" s="156"/>
      <c r="AJ790" s="156"/>
      <c r="AK790" s="156"/>
      <c r="AL790" s="156"/>
      <c r="AZ790" s="156"/>
      <c r="BA790" s="156"/>
      <c r="BB790" s="156"/>
      <c r="BC790" s="156"/>
    </row>
    <row r="791" ht="15.75" customHeight="1">
      <c r="A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c r="AA791" s="156"/>
      <c r="AB791" s="156"/>
      <c r="AC791" s="156"/>
      <c r="AD791" s="156"/>
      <c r="AE791" s="156"/>
      <c r="AF791" s="156"/>
      <c r="AG791" s="156"/>
      <c r="AH791" s="156"/>
      <c r="AI791" s="156"/>
      <c r="AJ791" s="156"/>
      <c r="AK791" s="156"/>
      <c r="AL791" s="156"/>
      <c r="AZ791" s="156"/>
      <c r="BA791" s="156"/>
      <c r="BB791" s="156"/>
      <c r="BC791" s="156"/>
    </row>
    <row r="792" ht="15.75" customHeight="1">
      <c r="A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c r="AA792" s="156"/>
      <c r="AB792" s="156"/>
      <c r="AC792" s="156"/>
      <c r="AD792" s="156"/>
      <c r="AE792" s="156"/>
      <c r="AF792" s="156"/>
      <c r="AG792" s="156"/>
      <c r="AH792" s="156"/>
      <c r="AI792" s="156"/>
      <c r="AJ792" s="156"/>
      <c r="AK792" s="156"/>
      <c r="AL792" s="156"/>
      <c r="AZ792" s="156"/>
      <c r="BA792" s="156"/>
      <c r="BB792" s="156"/>
      <c r="BC792" s="156"/>
    </row>
    <row r="793" ht="15.75" customHeight="1">
      <c r="A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c r="AA793" s="156"/>
      <c r="AB793" s="156"/>
      <c r="AC793" s="156"/>
      <c r="AD793" s="156"/>
      <c r="AE793" s="156"/>
      <c r="AF793" s="156"/>
      <c r="AG793" s="156"/>
      <c r="AH793" s="156"/>
      <c r="AI793" s="156"/>
      <c r="AJ793" s="156"/>
      <c r="AK793" s="156"/>
      <c r="AL793" s="156"/>
      <c r="AZ793" s="156"/>
      <c r="BA793" s="156"/>
      <c r="BB793" s="156"/>
      <c r="BC793" s="156"/>
    </row>
    <row r="794" ht="15.75" customHeight="1">
      <c r="A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c r="AA794" s="156"/>
      <c r="AB794" s="156"/>
      <c r="AC794" s="156"/>
      <c r="AD794" s="156"/>
      <c r="AE794" s="156"/>
      <c r="AF794" s="156"/>
      <c r="AG794" s="156"/>
      <c r="AH794" s="156"/>
      <c r="AI794" s="156"/>
      <c r="AJ794" s="156"/>
      <c r="AK794" s="156"/>
      <c r="AL794" s="156"/>
      <c r="AZ794" s="156"/>
      <c r="BA794" s="156"/>
      <c r="BB794" s="156"/>
      <c r="BC794" s="156"/>
    </row>
    <row r="795" ht="15.75" customHeight="1">
      <c r="A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c r="AA795" s="156"/>
      <c r="AB795" s="156"/>
      <c r="AC795" s="156"/>
      <c r="AD795" s="156"/>
      <c r="AE795" s="156"/>
      <c r="AF795" s="156"/>
      <c r="AG795" s="156"/>
      <c r="AH795" s="156"/>
      <c r="AI795" s="156"/>
      <c r="AJ795" s="156"/>
      <c r="AK795" s="156"/>
      <c r="AL795" s="156"/>
      <c r="AZ795" s="156"/>
      <c r="BA795" s="156"/>
      <c r="BB795" s="156"/>
      <c r="BC795" s="156"/>
    </row>
    <row r="796" ht="15.75" customHeight="1">
      <c r="A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c r="AA796" s="156"/>
      <c r="AB796" s="156"/>
      <c r="AC796" s="156"/>
      <c r="AD796" s="156"/>
      <c r="AE796" s="156"/>
      <c r="AF796" s="156"/>
      <c r="AG796" s="156"/>
      <c r="AH796" s="156"/>
      <c r="AI796" s="156"/>
      <c r="AJ796" s="156"/>
      <c r="AK796" s="156"/>
      <c r="AL796" s="156"/>
      <c r="AZ796" s="156"/>
      <c r="BA796" s="156"/>
      <c r="BB796" s="156"/>
      <c r="BC796" s="156"/>
    </row>
    <row r="797" ht="15.75" customHeight="1">
      <c r="A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c r="AA797" s="156"/>
      <c r="AB797" s="156"/>
      <c r="AC797" s="156"/>
      <c r="AD797" s="156"/>
      <c r="AE797" s="156"/>
      <c r="AF797" s="156"/>
      <c r="AG797" s="156"/>
      <c r="AH797" s="156"/>
      <c r="AI797" s="156"/>
      <c r="AJ797" s="156"/>
      <c r="AK797" s="156"/>
      <c r="AL797" s="156"/>
      <c r="AZ797" s="156"/>
      <c r="BA797" s="156"/>
      <c r="BB797" s="156"/>
      <c r="BC797" s="156"/>
    </row>
    <row r="798" ht="15.75" customHeight="1">
      <c r="A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c r="AA798" s="156"/>
      <c r="AB798" s="156"/>
      <c r="AC798" s="156"/>
      <c r="AD798" s="156"/>
      <c r="AE798" s="156"/>
      <c r="AF798" s="156"/>
      <c r="AG798" s="156"/>
      <c r="AH798" s="156"/>
      <c r="AI798" s="156"/>
      <c r="AJ798" s="156"/>
      <c r="AK798" s="156"/>
      <c r="AL798" s="156"/>
      <c r="AZ798" s="156"/>
      <c r="BA798" s="156"/>
      <c r="BB798" s="156"/>
      <c r="BC798" s="156"/>
    </row>
    <row r="799" ht="15.75" customHeight="1">
      <c r="A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c r="AA799" s="156"/>
      <c r="AB799" s="156"/>
      <c r="AC799" s="156"/>
      <c r="AD799" s="156"/>
      <c r="AE799" s="156"/>
      <c r="AF799" s="156"/>
      <c r="AG799" s="156"/>
      <c r="AH799" s="156"/>
      <c r="AI799" s="156"/>
      <c r="AJ799" s="156"/>
      <c r="AK799" s="156"/>
      <c r="AL799" s="156"/>
      <c r="AZ799" s="156"/>
      <c r="BA799" s="156"/>
      <c r="BB799" s="156"/>
      <c r="BC799" s="156"/>
    </row>
    <row r="800" ht="15.75" customHeight="1">
      <c r="A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c r="AA800" s="156"/>
      <c r="AB800" s="156"/>
      <c r="AC800" s="156"/>
      <c r="AD800" s="156"/>
      <c r="AE800" s="156"/>
      <c r="AF800" s="156"/>
      <c r="AG800" s="156"/>
      <c r="AH800" s="156"/>
      <c r="AI800" s="156"/>
      <c r="AJ800" s="156"/>
      <c r="AK800" s="156"/>
      <c r="AL800" s="156"/>
      <c r="AZ800" s="156"/>
      <c r="BA800" s="156"/>
      <c r="BB800" s="156"/>
      <c r="BC800" s="156"/>
    </row>
    <row r="801" ht="15.75" customHeight="1">
      <c r="A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c r="AA801" s="156"/>
      <c r="AB801" s="156"/>
      <c r="AC801" s="156"/>
      <c r="AD801" s="156"/>
      <c r="AE801" s="156"/>
      <c r="AF801" s="156"/>
      <c r="AG801" s="156"/>
      <c r="AH801" s="156"/>
      <c r="AI801" s="156"/>
      <c r="AJ801" s="156"/>
      <c r="AK801" s="156"/>
      <c r="AL801" s="156"/>
      <c r="AZ801" s="156"/>
      <c r="BA801" s="156"/>
      <c r="BB801" s="156"/>
      <c r="BC801" s="156"/>
    </row>
    <row r="802" ht="15.75" customHeight="1">
      <c r="A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c r="AA802" s="156"/>
      <c r="AB802" s="156"/>
      <c r="AC802" s="156"/>
      <c r="AD802" s="156"/>
      <c r="AE802" s="156"/>
      <c r="AF802" s="156"/>
      <c r="AG802" s="156"/>
      <c r="AH802" s="156"/>
      <c r="AI802" s="156"/>
      <c r="AJ802" s="156"/>
      <c r="AK802" s="156"/>
      <c r="AL802" s="156"/>
      <c r="AZ802" s="156"/>
      <c r="BA802" s="156"/>
      <c r="BB802" s="156"/>
      <c r="BC802" s="156"/>
    </row>
    <row r="803" ht="15.75" customHeight="1">
      <c r="A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c r="AA803" s="156"/>
      <c r="AB803" s="156"/>
      <c r="AC803" s="156"/>
      <c r="AD803" s="156"/>
      <c r="AE803" s="156"/>
      <c r="AF803" s="156"/>
      <c r="AG803" s="156"/>
      <c r="AH803" s="156"/>
      <c r="AI803" s="156"/>
      <c r="AJ803" s="156"/>
      <c r="AK803" s="156"/>
      <c r="AL803" s="156"/>
      <c r="AZ803" s="156"/>
      <c r="BA803" s="156"/>
      <c r="BB803" s="156"/>
      <c r="BC803" s="156"/>
    </row>
    <row r="804" ht="15.75" customHeight="1">
      <c r="A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c r="AA804" s="156"/>
      <c r="AB804" s="156"/>
      <c r="AC804" s="156"/>
      <c r="AD804" s="156"/>
      <c r="AE804" s="156"/>
      <c r="AF804" s="156"/>
      <c r="AG804" s="156"/>
      <c r="AH804" s="156"/>
      <c r="AI804" s="156"/>
      <c r="AJ804" s="156"/>
      <c r="AK804" s="156"/>
      <c r="AL804" s="156"/>
      <c r="AZ804" s="156"/>
      <c r="BA804" s="156"/>
      <c r="BB804" s="156"/>
      <c r="BC804" s="156"/>
    </row>
    <row r="805" ht="15.75" customHeight="1">
      <c r="A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c r="AA805" s="156"/>
      <c r="AB805" s="156"/>
      <c r="AC805" s="156"/>
      <c r="AD805" s="156"/>
      <c r="AE805" s="156"/>
      <c r="AF805" s="156"/>
      <c r="AG805" s="156"/>
      <c r="AH805" s="156"/>
      <c r="AI805" s="156"/>
      <c r="AJ805" s="156"/>
      <c r="AK805" s="156"/>
      <c r="AL805" s="156"/>
      <c r="AZ805" s="156"/>
      <c r="BA805" s="156"/>
      <c r="BB805" s="156"/>
      <c r="BC805" s="156"/>
    </row>
    <row r="806" ht="15.75" customHeight="1">
      <c r="A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c r="AA806" s="156"/>
      <c r="AB806" s="156"/>
      <c r="AC806" s="156"/>
      <c r="AD806" s="156"/>
      <c r="AE806" s="156"/>
      <c r="AF806" s="156"/>
      <c r="AG806" s="156"/>
      <c r="AH806" s="156"/>
      <c r="AI806" s="156"/>
      <c r="AJ806" s="156"/>
      <c r="AK806" s="156"/>
      <c r="AL806" s="156"/>
      <c r="AZ806" s="156"/>
      <c r="BA806" s="156"/>
      <c r="BB806" s="156"/>
      <c r="BC806" s="156"/>
    </row>
    <row r="807" ht="15.75" customHeight="1">
      <c r="A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c r="AA807" s="156"/>
      <c r="AB807" s="156"/>
      <c r="AC807" s="156"/>
      <c r="AD807" s="156"/>
      <c r="AE807" s="156"/>
      <c r="AF807" s="156"/>
      <c r="AG807" s="156"/>
      <c r="AH807" s="156"/>
      <c r="AI807" s="156"/>
      <c r="AJ807" s="156"/>
      <c r="AK807" s="156"/>
      <c r="AL807" s="156"/>
      <c r="AZ807" s="156"/>
      <c r="BA807" s="156"/>
      <c r="BB807" s="156"/>
      <c r="BC807" s="156"/>
    </row>
    <row r="808" ht="15.75" customHeight="1">
      <c r="A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c r="AA808" s="156"/>
      <c r="AB808" s="156"/>
      <c r="AC808" s="156"/>
      <c r="AD808" s="156"/>
      <c r="AE808" s="156"/>
      <c r="AF808" s="156"/>
      <c r="AG808" s="156"/>
      <c r="AH808" s="156"/>
      <c r="AI808" s="156"/>
      <c r="AJ808" s="156"/>
      <c r="AK808" s="156"/>
      <c r="AL808" s="156"/>
      <c r="AZ808" s="156"/>
      <c r="BA808" s="156"/>
      <c r="BB808" s="156"/>
      <c r="BC808" s="156"/>
    </row>
    <row r="809" ht="15.75" customHeight="1">
      <c r="A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c r="AA809" s="156"/>
      <c r="AB809" s="156"/>
      <c r="AC809" s="156"/>
      <c r="AD809" s="156"/>
      <c r="AE809" s="156"/>
      <c r="AF809" s="156"/>
      <c r="AG809" s="156"/>
      <c r="AH809" s="156"/>
      <c r="AI809" s="156"/>
      <c r="AJ809" s="156"/>
      <c r="AK809" s="156"/>
      <c r="AL809" s="156"/>
      <c r="AZ809" s="156"/>
      <c r="BA809" s="156"/>
      <c r="BB809" s="156"/>
      <c r="BC809" s="156"/>
    </row>
    <row r="810" ht="15.75" customHeight="1">
      <c r="A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c r="AA810" s="156"/>
      <c r="AB810" s="156"/>
      <c r="AC810" s="156"/>
      <c r="AD810" s="156"/>
      <c r="AE810" s="156"/>
      <c r="AF810" s="156"/>
      <c r="AG810" s="156"/>
      <c r="AH810" s="156"/>
      <c r="AI810" s="156"/>
      <c r="AJ810" s="156"/>
      <c r="AK810" s="156"/>
      <c r="AL810" s="156"/>
      <c r="AZ810" s="156"/>
      <c r="BA810" s="156"/>
      <c r="BB810" s="156"/>
      <c r="BC810" s="156"/>
    </row>
    <row r="811" ht="15.75" customHeight="1">
      <c r="A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c r="AA811" s="156"/>
      <c r="AB811" s="156"/>
      <c r="AC811" s="156"/>
      <c r="AD811" s="156"/>
      <c r="AE811" s="156"/>
      <c r="AF811" s="156"/>
      <c r="AG811" s="156"/>
      <c r="AH811" s="156"/>
      <c r="AI811" s="156"/>
      <c r="AJ811" s="156"/>
      <c r="AK811" s="156"/>
      <c r="AL811" s="156"/>
      <c r="AZ811" s="156"/>
      <c r="BA811" s="156"/>
      <c r="BB811" s="156"/>
      <c r="BC811" s="156"/>
    </row>
    <row r="812" ht="15.75" customHeight="1">
      <c r="A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c r="AA812" s="156"/>
      <c r="AB812" s="156"/>
      <c r="AC812" s="156"/>
      <c r="AD812" s="156"/>
      <c r="AE812" s="156"/>
      <c r="AF812" s="156"/>
      <c r="AG812" s="156"/>
      <c r="AH812" s="156"/>
      <c r="AI812" s="156"/>
      <c r="AJ812" s="156"/>
      <c r="AK812" s="156"/>
      <c r="AL812" s="156"/>
      <c r="AZ812" s="156"/>
      <c r="BA812" s="156"/>
      <c r="BB812" s="156"/>
      <c r="BC812" s="156"/>
    </row>
    <row r="813" ht="15.75" customHeight="1">
      <c r="A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c r="AA813" s="156"/>
      <c r="AB813" s="156"/>
      <c r="AC813" s="156"/>
      <c r="AD813" s="156"/>
      <c r="AE813" s="156"/>
      <c r="AF813" s="156"/>
      <c r="AG813" s="156"/>
      <c r="AH813" s="156"/>
      <c r="AI813" s="156"/>
      <c r="AJ813" s="156"/>
      <c r="AK813" s="156"/>
      <c r="AL813" s="156"/>
      <c r="AZ813" s="156"/>
      <c r="BA813" s="156"/>
      <c r="BB813" s="156"/>
      <c r="BC813" s="156"/>
    </row>
    <row r="814" ht="15.75" customHeight="1">
      <c r="A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c r="AA814" s="156"/>
      <c r="AB814" s="156"/>
      <c r="AC814" s="156"/>
      <c r="AD814" s="156"/>
      <c r="AE814" s="156"/>
      <c r="AF814" s="156"/>
      <c r="AG814" s="156"/>
      <c r="AH814" s="156"/>
      <c r="AI814" s="156"/>
      <c r="AJ814" s="156"/>
      <c r="AK814" s="156"/>
      <c r="AL814" s="156"/>
      <c r="AZ814" s="156"/>
      <c r="BA814" s="156"/>
      <c r="BB814" s="156"/>
      <c r="BC814" s="156"/>
    </row>
    <row r="815" ht="15.75" customHeight="1">
      <c r="A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c r="AA815" s="156"/>
      <c r="AB815" s="156"/>
      <c r="AC815" s="156"/>
      <c r="AD815" s="156"/>
      <c r="AE815" s="156"/>
      <c r="AF815" s="156"/>
      <c r="AG815" s="156"/>
      <c r="AH815" s="156"/>
      <c r="AI815" s="156"/>
      <c r="AJ815" s="156"/>
      <c r="AK815" s="156"/>
      <c r="AL815" s="156"/>
      <c r="AZ815" s="156"/>
      <c r="BA815" s="156"/>
      <c r="BB815" s="156"/>
      <c r="BC815" s="156"/>
    </row>
    <row r="816" ht="15.75" customHeight="1">
      <c r="A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c r="AA816" s="156"/>
      <c r="AB816" s="156"/>
      <c r="AC816" s="156"/>
      <c r="AD816" s="156"/>
      <c r="AE816" s="156"/>
      <c r="AF816" s="156"/>
      <c r="AG816" s="156"/>
      <c r="AH816" s="156"/>
      <c r="AI816" s="156"/>
      <c r="AJ816" s="156"/>
      <c r="AK816" s="156"/>
      <c r="AL816" s="156"/>
      <c r="AZ816" s="156"/>
      <c r="BA816" s="156"/>
      <c r="BB816" s="156"/>
      <c r="BC816" s="156"/>
    </row>
    <row r="817" ht="15.75" customHeight="1">
      <c r="A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c r="AA817" s="156"/>
      <c r="AB817" s="156"/>
      <c r="AC817" s="156"/>
      <c r="AD817" s="156"/>
      <c r="AE817" s="156"/>
      <c r="AF817" s="156"/>
      <c r="AG817" s="156"/>
      <c r="AH817" s="156"/>
      <c r="AI817" s="156"/>
      <c r="AJ817" s="156"/>
      <c r="AK817" s="156"/>
      <c r="AL817" s="156"/>
      <c r="AZ817" s="156"/>
      <c r="BA817" s="156"/>
      <c r="BB817" s="156"/>
      <c r="BC817" s="156"/>
    </row>
    <row r="818" ht="15.75" customHeight="1">
      <c r="A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c r="AA818" s="156"/>
      <c r="AB818" s="156"/>
      <c r="AC818" s="156"/>
      <c r="AD818" s="156"/>
      <c r="AE818" s="156"/>
      <c r="AF818" s="156"/>
      <c r="AG818" s="156"/>
      <c r="AH818" s="156"/>
      <c r="AI818" s="156"/>
      <c r="AJ818" s="156"/>
      <c r="AK818" s="156"/>
      <c r="AL818" s="156"/>
      <c r="AZ818" s="156"/>
      <c r="BA818" s="156"/>
      <c r="BB818" s="156"/>
      <c r="BC818" s="156"/>
    </row>
    <row r="819" ht="15.75" customHeight="1">
      <c r="A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c r="AA819" s="156"/>
      <c r="AB819" s="156"/>
      <c r="AC819" s="156"/>
      <c r="AD819" s="156"/>
      <c r="AE819" s="156"/>
      <c r="AF819" s="156"/>
      <c r="AG819" s="156"/>
      <c r="AH819" s="156"/>
      <c r="AI819" s="156"/>
      <c r="AJ819" s="156"/>
      <c r="AK819" s="156"/>
      <c r="AL819" s="156"/>
      <c r="AZ819" s="156"/>
      <c r="BA819" s="156"/>
      <c r="BB819" s="156"/>
      <c r="BC819" s="156"/>
    </row>
    <row r="820" ht="15.75" customHeight="1">
      <c r="A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c r="AA820" s="156"/>
      <c r="AB820" s="156"/>
      <c r="AC820" s="156"/>
      <c r="AD820" s="156"/>
      <c r="AE820" s="156"/>
      <c r="AF820" s="156"/>
      <c r="AG820" s="156"/>
      <c r="AH820" s="156"/>
      <c r="AI820" s="156"/>
      <c r="AJ820" s="156"/>
      <c r="AK820" s="156"/>
      <c r="AL820" s="156"/>
      <c r="AZ820" s="156"/>
      <c r="BA820" s="156"/>
      <c r="BB820" s="156"/>
      <c r="BC820" s="156"/>
    </row>
    <row r="821" ht="15.75" customHeight="1">
      <c r="A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c r="AA821" s="156"/>
      <c r="AB821" s="156"/>
      <c r="AC821" s="156"/>
      <c r="AD821" s="156"/>
      <c r="AE821" s="156"/>
      <c r="AF821" s="156"/>
      <c r="AG821" s="156"/>
      <c r="AH821" s="156"/>
      <c r="AI821" s="156"/>
      <c r="AJ821" s="156"/>
      <c r="AK821" s="156"/>
      <c r="AL821" s="156"/>
      <c r="AZ821" s="156"/>
      <c r="BA821" s="156"/>
      <c r="BB821" s="156"/>
      <c r="BC821" s="156"/>
    </row>
    <row r="822" ht="15.75" customHeight="1">
      <c r="A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c r="AA822" s="156"/>
      <c r="AB822" s="156"/>
      <c r="AC822" s="156"/>
      <c r="AD822" s="156"/>
      <c r="AE822" s="156"/>
      <c r="AF822" s="156"/>
      <c r="AG822" s="156"/>
      <c r="AH822" s="156"/>
      <c r="AI822" s="156"/>
      <c r="AJ822" s="156"/>
      <c r="AK822" s="156"/>
      <c r="AL822" s="156"/>
      <c r="AZ822" s="156"/>
      <c r="BA822" s="156"/>
      <c r="BB822" s="156"/>
      <c r="BC822" s="156"/>
    </row>
    <row r="823" ht="15.75" customHeight="1">
      <c r="A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c r="AA823" s="156"/>
      <c r="AB823" s="156"/>
      <c r="AC823" s="156"/>
      <c r="AD823" s="156"/>
      <c r="AE823" s="156"/>
      <c r="AF823" s="156"/>
      <c r="AG823" s="156"/>
      <c r="AH823" s="156"/>
      <c r="AI823" s="156"/>
      <c r="AJ823" s="156"/>
      <c r="AK823" s="156"/>
      <c r="AL823" s="156"/>
      <c r="AZ823" s="156"/>
      <c r="BA823" s="156"/>
      <c r="BB823" s="156"/>
      <c r="BC823" s="156"/>
    </row>
    <row r="824" ht="15.75" customHeight="1">
      <c r="A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c r="AA824" s="156"/>
      <c r="AB824" s="156"/>
      <c r="AC824" s="156"/>
      <c r="AD824" s="156"/>
      <c r="AE824" s="156"/>
      <c r="AF824" s="156"/>
      <c r="AG824" s="156"/>
      <c r="AH824" s="156"/>
      <c r="AI824" s="156"/>
      <c r="AJ824" s="156"/>
      <c r="AK824" s="156"/>
      <c r="AL824" s="156"/>
      <c r="AZ824" s="156"/>
      <c r="BA824" s="156"/>
      <c r="BB824" s="156"/>
      <c r="BC824" s="156"/>
    </row>
    <row r="825" ht="15.75" customHeight="1">
      <c r="A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c r="AA825" s="156"/>
      <c r="AB825" s="156"/>
      <c r="AC825" s="156"/>
      <c r="AD825" s="156"/>
      <c r="AE825" s="156"/>
      <c r="AF825" s="156"/>
      <c r="AG825" s="156"/>
      <c r="AH825" s="156"/>
      <c r="AI825" s="156"/>
      <c r="AJ825" s="156"/>
      <c r="AK825" s="156"/>
      <c r="AL825" s="156"/>
      <c r="AZ825" s="156"/>
      <c r="BA825" s="156"/>
      <c r="BB825" s="156"/>
      <c r="BC825" s="156"/>
    </row>
    <row r="826" ht="15.75" customHeight="1">
      <c r="A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c r="AA826" s="156"/>
      <c r="AB826" s="156"/>
      <c r="AC826" s="156"/>
      <c r="AD826" s="156"/>
      <c r="AE826" s="156"/>
      <c r="AF826" s="156"/>
      <c r="AG826" s="156"/>
      <c r="AH826" s="156"/>
      <c r="AI826" s="156"/>
      <c r="AJ826" s="156"/>
      <c r="AK826" s="156"/>
      <c r="AL826" s="156"/>
      <c r="AZ826" s="156"/>
      <c r="BA826" s="156"/>
      <c r="BB826" s="156"/>
      <c r="BC826" s="156"/>
    </row>
    <row r="827" ht="15.75" customHeight="1">
      <c r="A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c r="AA827" s="156"/>
      <c r="AB827" s="156"/>
      <c r="AC827" s="156"/>
      <c r="AD827" s="156"/>
      <c r="AE827" s="156"/>
      <c r="AF827" s="156"/>
      <c r="AG827" s="156"/>
      <c r="AH827" s="156"/>
      <c r="AI827" s="156"/>
      <c r="AJ827" s="156"/>
      <c r="AK827" s="156"/>
      <c r="AL827" s="156"/>
      <c r="AZ827" s="156"/>
      <c r="BA827" s="156"/>
      <c r="BB827" s="156"/>
      <c r="BC827" s="156"/>
    </row>
    <row r="828" ht="15.75" customHeight="1">
      <c r="A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c r="AA828" s="156"/>
      <c r="AB828" s="156"/>
      <c r="AC828" s="156"/>
      <c r="AD828" s="156"/>
      <c r="AE828" s="156"/>
      <c r="AF828" s="156"/>
      <c r="AG828" s="156"/>
      <c r="AH828" s="156"/>
      <c r="AI828" s="156"/>
      <c r="AJ828" s="156"/>
      <c r="AK828" s="156"/>
      <c r="AL828" s="156"/>
      <c r="AZ828" s="156"/>
      <c r="BA828" s="156"/>
      <c r="BB828" s="156"/>
      <c r="BC828" s="156"/>
    </row>
    <row r="829" ht="15.75" customHeight="1">
      <c r="A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c r="AA829" s="156"/>
      <c r="AB829" s="156"/>
      <c r="AC829" s="156"/>
      <c r="AD829" s="156"/>
      <c r="AE829" s="156"/>
      <c r="AF829" s="156"/>
      <c r="AG829" s="156"/>
      <c r="AH829" s="156"/>
      <c r="AI829" s="156"/>
      <c r="AJ829" s="156"/>
      <c r="AK829" s="156"/>
      <c r="AL829" s="156"/>
      <c r="AZ829" s="156"/>
      <c r="BA829" s="156"/>
      <c r="BB829" s="156"/>
      <c r="BC829" s="156"/>
    </row>
    <row r="830" ht="15.75" customHeight="1">
      <c r="A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c r="AA830" s="156"/>
      <c r="AB830" s="156"/>
      <c r="AC830" s="156"/>
      <c r="AD830" s="156"/>
      <c r="AE830" s="156"/>
      <c r="AF830" s="156"/>
      <c r="AG830" s="156"/>
      <c r="AH830" s="156"/>
      <c r="AI830" s="156"/>
      <c r="AJ830" s="156"/>
      <c r="AK830" s="156"/>
      <c r="AL830" s="156"/>
      <c r="AZ830" s="156"/>
      <c r="BA830" s="156"/>
      <c r="BB830" s="156"/>
      <c r="BC830" s="156"/>
    </row>
    <row r="831" ht="15.75" customHeight="1">
      <c r="A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c r="AA831" s="156"/>
      <c r="AB831" s="156"/>
      <c r="AC831" s="156"/>
      <c r="AD831" s="156"/>
      <c r="AE831" s="156"/>
      <c r="AF831" s="156"/>
      <c r="AG831" s="156"/>
      <c r="AH831" s="156"/>
      <c r="AI831" s="156"/>
      <c r="AJ831" s="156"/>
      <c r="AK831" s="156"/>
      <c r="AL831" s="156"/>
      <c r="AZ831" s="156"/>
      <c r="BA831" s="156"/>
      <c r="BB831" s="156"/>
      <c r="BC831" s="156"/>
    </row>
    <row r="832" ht="15.75" customHeight="1">
      <c r="A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c r="AA832" s="156"/>
      <c r="AB832" s="156"/>
      <c r="AC832" s="156"/>
      <c r="AD832" s="156"/>
      <c r="AE832" s="156"/>
      <c r="AF832" s="156"/>
      <c r="AG832" s="156"/>
      <c r="AH832" s="156"/>
      <c r="AI832" s="156"/>
      <c r="AJ832" s="156"/>
      <c r="AK832" s="156"/>
      <c r="AL832" s="156"/>
      <c r="AZ832" s="156"/>
      <c r="BA832" s="156"/>
      <c r="BB832" s="156"/>
      <c r="BC832" s="156"/>
    </row>
    <row r="833" ht="15.75" customHeight="1">
      <c r="A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c r="AA833" s="156"/>
      <c r="AB833" s="156"/>
      <c r="AC833" s="156"/>
      <c r="AD833" s="156"/>
      <c r="AE833" s="156"/>
      <c r="AF833" s="156"/>
      <c r="AG833" s="156"/>
      <c r="AH833" s="156"/>
      <c r="AI833" s="156"/>
      <c r="AJ833" s="156"/>
      <c r="AK833" s="156"/>
      <c r="AL833" s="156"/>
      <c r="AZ833" s="156"/>
      <c r="BA833" s="156"/>
      <c r="BB833" s="156"/>
      <c r="BC833" s="156"/>
    </row>
    <row r="834" ht="15.75" customHeight="1">
      <c r="A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c r="AA834" s="156"/>
      <c r="AB834" s="156"/>
      <c r="AC834" s="156"/>
      <c r="AD834" s="156"/>
      <c r="AE834" s="156"/>
      <c r="AF834" s="156"/>
      <c r="AG834" s="156"/>
      <c r="AH834" s="156"/>
      <c r="AI834" s="156"/>
      <c r="AJ834" s="156"/>
      <c r="AK834" s="156"/>
      <c r="AL834" s="156"/>
      <c r="AZ834" s="156"/>
      <c r="BA834" s="156"/>
      <c r="BB834" s="156"/>
      <c r="BC834" s="156"/>
    </row>
    <row r="835" ht="15.75" customHeight="1">
      <c r="A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c r="AA835" s="156"/>
      <c r="AB835" s="156"/>
      <c r="AC835" s="156"/>
      <c r="AD835" s="156"/>
      <c r="AE835" s="156"/>
      <c r="AF835" s="156"/>
      <c r="AG835" s="156"/>
      <c r="AH835" s="156"/>
      <c r="AI835" s="156"/>
      <c r="AJ835" s="156"/>
      <c r="AK835" s="156"/>
      <c r="AL835" s="156"/>
      <c r="AZ835" s="156"/>
      <c r="BA835" s="156"/>
      <c r="BB835" s="156"/>
      <c r="BC835" s="156"/>
    </row>
    <row r="836" ht="15.75" customHeight="1">
      <c r="A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c r="AA836" s="156"/>
      <c r="AB836" s="156"/>
      <c r="AC836" s="156"/>
      <c r="AD836" s="156"/>
      <c r="AE836" s="156"/>
      <c r="AF836" s="156"/>
      <c r="AG836" s="156"/>
      <c r="AH836" s="156"/>
      <c r="AI836" s="156"/>
      <c r="AJ836" s="156"/>
      <c r="AK836" s="156"/>
      <c r="AL836" s="156"/>
      <c r="AZ836" s="156"/>
      <c r="BA836" s="156"/>
      <c r="BB836" s="156"/>
      <c r="BC836" s="156"/>
    </row>
    <row r="837" ht="15.75" customHeight="1">
      <c r="A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c r="AA837" s="156"/>
      <c r="AB837" s="156"/>
      <c r="AC837" s="156"/>
      <c r="AD837" s="156"/>
      <c r="AE837" s="156"/>
      <c r="AF837" s="156"/>
      <c r="AG837" s="156"/>
      <c r="AH837" s="156"/>
      <c r="AI837" s="156"/>
      <c r="AJ837" s="156"/>
      <c r="AK837" s="156"/>
      <c r="AL837" s="156"/>
      <c r="AZ837" s="156"/>
      <c r="BA837" s="156"/>
      <c r="BB837" s="156"/>
      <c r="BC837" s="156"/>
    </row>
    <row r="838" ht="15.75" customHeight="1">
      <c r="A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c r="AA838" s="156"/>
      <c r="AB838" s="156"/>
      <c r="AC838" s="156"/>
      <c r="AD838" s="156"/>
      <c r="AE838" s="156"/>
      <c r="AF838" s="156"/>
      <c r="AG838" s="156"/>
      <c r="AH838" s="156"/>
      <c r="AI838" s="156"/>
      <c r="AJ838" s="156"/>
      <c r="AK838" s="156"/>
      <c r="AL838" s="156"/>
      <c r="AZ838" s="156"/>
      <c r="BA838" s="156"/>
      <c r="BB838" s="156"/>
      <c r="BC838" s="156"/>
    </row>
    <row r="839" ht="15.75" customHeight="1">
      <c r="A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c r="AA839" s="156"/>
      <c r="AB839" s="156"/>
      <c r="AC839" s="156"/>
      <c r="AD839" s="156"/>
      <c r="AE839" s="156"/>
      <c r="AF839" s="156"/>
      <c r="AG839" s="156"/>
      <c r="AH839" s="156"/>
      <c r="AI839" s="156"/>
      <c r="AJ839" s="156"/>
      <c r="AK839" s="156"/>
      <c r="AL839" s="156"/>
      <c r="AZ839" s="156"/>
      <c r="BA839" s="156"/>
      <c r="BB839" s="156"/>
      <c r="BC839" s="156"/>
    </row>
    <row r="840" ht="15.75" customHeight="1">
      <c r="A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c r="AA840" s="156"/>
      <c r="AB840" s="156"/>
      <c r="AC840" s="156"/>
      <c r="AD840" s="156"/>
      <c r="AE840" s="156"/>
      <c r="AF840" s="156"/>
      <c r="AG840" s="156"/>
      <c r="AH840" s="156"/>
      <c r="AI840" s="156"/>
      <c r="AJ840" s="156"/>
      <c r="AK840" s="156"/>
      <c r="AL840" s="156"/>
      <c r="AZ840" s="156"/>
      <c r="BA840" s="156"/>
      <c r="BB840" s="156"/>
      <c r="BC840" s="156"/>
    </row>
    <row r="841" ht="15.75" customHeight="1">
      <c r="A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c r="AA841" s="156"/>
      <c r="AB841" s="156"/>
      <c r="AC841" s="156"/>
      <c r="AD841" s="156"/>
      <c r="AE841" s="156"/>
      <c r="AF841" s="156"/>
      <c r="AG841" s="156"/>
      <c r="AH841" s="156"/>
      <c r="AI841" s="156"/>
      <c r="AJ841" s="156"/>
      <c r="AK841" s="156"/>
      <c r="AL841" s="156"/>
      <c r="AZ841" s="156"/>
      <c r="BA841" s="156"/>
      <c r="BB841" s="156"/>
      <c r="BC841" s="156"/>
    </row>
    <row r="842" ht="15.75" customHeight="1">
      <c r="A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c r="AA842" s="156"/>
      <c r="AB842" s="156"/>
      <c r="AC842" s="156"/>
      <c r="AD842" s="156"/>
      <c r="AE842" s="156"/>
      <c r="AF842" s="156"/>
      <c r="AG842" s="156"/>
      <c r="AH842" s="156"/>
      <c r="AI842" s="156"/>
      <c r="AJ842" s="156"/>
      <c r="AK842" s="156"/>
      <c r="AL842" s="156"/>
      <c r="AZ842" s="156"/>
      <c r="BA842" s="156"/>
      <c r="BB842" s="156"/>
      <c r="BC842" s="156"/>
    </row>
    <row r="843" ht="15.75" customHeight="1">
      <c r="A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c r="AA843" s="156"/>
      <c r="AB843" s="156"/>
      <c r="AC843" s="156"/>
      <c r="AD843" s="156"/>
      <c r="AE843" s="156"/>
      <c r="AF843" s="156"/>
      <c r="AG843" s="156"/>
      <c r="AH843" s="156"/>
      <c r="AI843" s="156"/>
      <c r="AJ843" s="156"/>
      <c r="AK843" s="156"/>
      <c r="AL843" s="156"/>
      <c r="AZ843" s="156"/>
      <c r="BA843" s="156"/>
      <c r="BB843" s="156"/>
      <c r="BC843" s="156"/>
    </row>
    <row r="844" ht="15.75" customHeight="1">
      <c r="A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c r="AA844" s="156"/>
      <c r="AB844" s="156"/>
      <c r="AC844" s="156"/>
      <c r="AD844" s="156"/>
      <c r="AE844" s="156"/>
      <c r="AF844" s="156"/>
      <c r="AG844" s="156"/>
      <c r="AH844" s="156"/>
      <c r="AI844" s="156"/>
      <c r="AJ844" s="156"/>
      <c r="AK844" s="156"/>
      <c r="AL844" s="156"/>
      <c r="AZ844" s="156"/>
      <c r="BA844" s="156"/>
      <c r="BB844" s="156"/>
      <c r="BC844" s="156"/>
    </row>
    <row r="845" ht="15.75" customHeight="1">
      <c r="A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c r="AA845" s="156"/>
      <c r="AB845" s="156"/>
      <c r="AC845" s="156"/>
      <c r="AD845" s="156"/>
      <c r="AE845" s="156"/>
      <c r="AF845" s="156"/>
      <c r="AG845" s="156"/>
      <c r="AH845" s="156"/>
      <c r="AI845" s="156"/>
      <c r="AJ845" s="156"/>
      <c r="AK845" s="156"/>
      <c r="AL845" s="156"/>
      <c r="AZ845" s="156"/>
      <c r="BA845" s="156"/>
      <c r="BB845" s="156"/>
      <c r="BC845" s="156"/>
    </row>
    <row r="846" ht="15.75" customHeight="1">
      <c r="A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c r="AA846" s="156"/>
      <c r="AB846" s="156"/>
      <c r="AC846" s="156"/>
      <c r="AD846" s="156"/>
      <c r="AE846" s="156"/>
      <c r="AF846" s="156"/>
      <c r="AG846" s="156"/>
      <c r="AH846" s="156"/>
      <c r="AI846" s="156"/>
      <c r="AJ846" s="156"/>
      <c r="AK846" s="156"/>
      <c r="AL846" s="156"/>
      <c r="AZ846" s="156"/>
      <c r="BA846" s="156"/>
      <c r="BB846" s="156"/>
      <c r="BC846" s="156"/>
    </row>
    <row r="847" ht="15.75" customHeight="1">
      <c r="A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c r="AA847" s="156"/>
      <c r="AB847" s="156"/>
      <c r="AC847" s="156"/>
      <c r="AD847" s="156"/>
      <c r="AE847" s="156"/>
      <c r="AF847" s="156"/>
      <c r="AG847" s="156"/>
      <c r="AH847" s="156"/>
      <c r="AI847" s="156"/>
      <c r="AJ847" s="156"/>
      <c r="AK847" s="156"/>
      <c r="AL847" s="156"/>
      <c r="AZ847" s="156"/>
      <c r="BA847" s="156"/>
      <c r="BB847" s="156"/>
      <c r="BC847" s="156"/>
    </row>
    <row r="848" ht="15.75" customHeight="1">
      <c r="A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c r="AA848" s="156"/>
      <c r="AB848" s="156"/>
      <c r="AC848" s="156"/>
      <c r="AD848" s="156"/>
      <c r="AE848" s="156"/>
      <c r="AF848" s="156"/>
      <c r="AG848" s="156"/>
      <c r="AH848" s="156"/>
      <c r="AI848" s="156"/>
      <c r="AJ848" s="156"/>
      <c r="AK848" s="156"/>
      <c r="AL848" s="156"/>
      <c r="AZ848" s="156"/>
      <c r="BA848" s="156"/>
      <c r="BB848" s="156"/>
      <c r="BC848" s="156"/>
    </row>
    <row r="849" ht="15.75" customHeight="1">
      <c r="A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c r="AA849" s="156"/>
      <c r="AB849" s="156"/>
      <c r="AC849" s="156"/>
      <c r="AD849" s="156"/>
      <c r="AE849" s="156"/>
      <c r="AF849" s="156"/>
      <c r="AG849" s="156"/>
      <c r="AH849" s="156"/>
      <c r="AI849" s="156"/>
      <c r="AJ849" s="156"/>
      <c r="AK849" s="156"/>
      <c r="AL849" s="156"/>
      <c r="AZ849" s="156"/>
      <c r="BA849" s="156"/>
      <c r="BB849" s="156"/>
      <c r="BC849" s="156"/>
    </row>
    <row r="850" ht="15.75" customHeight="1">
      <c r="A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c r="AA850" s="156"/>
      <c r="AB850" s="156"/>
      <c r="AC850" s="156"/>
      <c r="AD850" s="156"/>
      <c r="AE850" s="156"/>
      <c r="AF850" s="156"/>
      <c r="AG850" s="156"/>
      <c r="AH850" s="156"/>
      <c r="AI850" s="156"/>
      <c r="AJ850" s="156"/>
      <c r="AK850" s="156"/>
      <c r="AL850" s="156"/>
      <c r="AZ850" s="156"/>
      <c r="BA850" s="156"/>
      <c r="BB850" s="156"/>
      <c r="BC850" s="156"/>
    </row>
    <row r="851" ht="15.75" customHeight="1">
      <c r="A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c r="AA851" s="156"/>
      <c r="AB851" s="156"/>
      <c r="AC851" s="156"/>
      <c r="AD851" s="156"/>
      <c r="AE851" s="156"/>
      <c r="AF851" s="156"/>
      <c r="AG851" s="156"/>
      <c r="AH851" s="156"/>
      <c r="AI851" s="156"/>
      <c r="AJ851" s="156"/>
      <c r="AK851" s="156"/>
      <c r="AL851" s="156"/>
      <c r="AZ851" s="156"/>
      <c r="BA851" s="156"/>
      <c r="BB851" s="156"/>
      <c r="BC851" s="156"/>
    </row>
    <row r="852" ht="15.75" customHeight="1">
      <c r="A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c r="AA852" s="156"/>
      <c r="AB852" s="156"/>
      <c r="AC852" s="156"/>
      <c r="AD852" s="156"/>
      <c r="AE852" s="156"/>
      <c r="AF852" s="156"/>
      <c r="AG852" s="156"/>
      <c r="AH852" s="156"/>
      <c r="AI852" s="156"/>
      <c r="AJ852" s="156"/>
      <c r="AK852" s="156"/>
      <c r="AL852" s="156"/>
      <c r="AZ852" s="156"/>
      <c r="BA852" s="156"/>
      <c r="BB852" s="156"/>
      <c r="BC852" s="156"/>
    </row>
    <row r="853" ht="15.75" customHeight="1">
      <c r="A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c r="AA853" s="156"/>
      <c r="AB853" s="156"/>
      <c r="AC853" s="156"/>
      <c r="AD853" s="156"/>
      <c r="AE853" s="156"/>
      <c r="AF853" s="156"/>
      <c r="AG853" s="156"/>
      <c r="AH853" s="156"/>
      <c r="AI853" s="156"/>
      <c r="AJ853" s="156"/>
      <c r="AK853" s="156"/>
      <c r="AL853" s="156"/>
      <c r="AZ853" s="156"/>
      <c r="BA853" s="156"/>
      <c r="BB853" s="156"/>
      <c r="BC853" s="156"/>
    </row>
    <row r="854" ht="15.75" customHeight="1">
      <c r="A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c r="AA854" s="156"/>
      <c r="AB854" s="156"/>
      <c r="AC854" s="156"/>
      <c r="AD854" s="156"/>
      <c r="AE854" s="156"/>
      <c r="AF854" s="156"/>
      <c r="AG854" s="156"/>
      <c r="AH854" s="156"/>
      <c r="AI854" s="156"/>
      <c r="AJ854" s="156"/>
      <c r="AK854" s="156"/>
      <c r="AL854" s="156"/>
      <c r="AZ854" s="156"/>
      <c r="BA854" s="156"/>
      <c r="BB854" s="156"/>
      <c r="BC854" s="156"/>
    </row>
    <row r="855" ht="15.75" customHeight="1">
      <c r="A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c r="AA855" s="156"/>
      <c r="AB855" s="156"/>
      <c r="AC855" s="156"/>
      <c r="AD855" s="156"/>
      <c r="AE855" s="156"/>
      <c r="AF855" s="156"/>
      <c r="AG855" s="156"/>
      <c r="AH855" s="156"/>
      <c r="AI855" s="156"/>
      <c r="AJ855" s="156"/>
      <c r="AK855" s="156"/>
      <c r="AL855" s="156"/>
      <c r="AZ855" s="156"/>
      <c r="BA855" s="156"/>
      <c r="BB855" s="156"/>
      <c r="BC855" s="156"/>
    </row>
    <row r="856" ht="15.75" customHeight="1">
      <c r="A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c r="AA856" s="156"/>
      <c r="AB856" s="156"/>
      <c r="AC856" s="156"/>
      <c r="AD856" s="156"/>
      <c r="AE856" s="156"/>
      <c r="AF856" s="156"/>
      <c r="AG856" s="156"/>
      <c r="AH856" s="156"/>
      <c r="AI856" s="156"/>
      <c r="AJ856" s="156"/>
      <c r="AK856" s="156"/>
      <c r="AL856" s="156"/>
      <c r="AZ856" s="156"/>
      <c r="BA856" s="156"/>
      <c r="BB856" s="156"/>
      <c r="BC856" s="156"/>
    </row>
    <row r="857" ht="15.75" customHeight="1">
      <c r="A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c r="AA857" s="156"/>
      <c r="AB857" s="156"/>
      <c r="AC857" s="156"/>
      <c r="AD857" s="156"/>
      <c r="AE857" s="156"/>
      <c r="AF857" s="156"/>
      <c r="AG857" s="156"/>
      <c r="AH857" s="156"/>
      <c r="AI857" s="156"/>
      <c r="AJ857" s="156"/>
      <c r="AK857" s="156"/>
      <c r="AL857" s="156"/>
      <c r="AZ857" s="156"/>
      <c r="BA857" s="156"/>
      <c r="BB857" s="156"/>
      <c r="BC857" s="156"/>
    </row>
    <row r="858" ht="15.75" customHeight="1">
      <c r="A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c r="AA858" s="156"/>
      <c r="AB858" s="156"/>
      <c r="AC858" s="156"/>
      <c r="AD858" s="156"/>
      <c r="AE858" s="156"/>
      <c r="AF858" s="156"/>
      <c r="AG858" s="156"/>
      <c r="AH858" s="156"/>
      <c r="AI858" s="156"/>
      <c r="AJ858" s="156"/>
      <c r="AK858" s="156"/>
      <c r="AL858" s="156"/>
      <c r="AZ858" s="156"/>
      <c r="BA858" s="156"/>
      <c r="BB858" s="156"/>
      <c r="BC858" s="156"/>
    </row>
    <row r="859" ht="15.75" customHeight="1">
      <c r="A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c r="AA859" s="156"/>
      <c r="AB859" s="156"/>
      <c r="AC859" s="156"/>
      <c r="AD859" s="156"/>
      <c r="AE859" s="156"/>
      <c r="AF859" s="156"/>
      <c r="AG859" s="156"/>
      <c r="AH859" s="156"/>
      <c r="AI859" s="156"/>
      <c r="AJ859" s="156"/>
      <c r="AK859" s="156"/>
      <c r="AL859" s="156"/>
      <c r="AZ859" s="156"/>
      <c r="BA859" s="156"/>
      <c r="BB859" s="156"/>
      <c r="BC859" s="156"/>
    </row>
    <row r="860" ht="15.75" customHeight="1">
      <c r="A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c r="AA860" s="156"/>
      <c r="AB860" s="156"/>
      <c r="AC860" s="156"/>
      <c r="AD860" s="156"/>
      <c r="AE860" s="156"/>
      <c r="AF860" s="156"/>
      <c r="AG860" s="156"/>
      <c r="AH860" s="156"/>
      <c r="AI860" s="156"/>
      <c r="AJ860" s="156"/>
      <c r="AK860" s="156"/>
      <c r="AL860" s="156"/>
      <c r="AZ860" s="156"/>
      <c r="BA860" s="156"/>
      <c r="BB860" s="156"/>
      <c r="BC860" s="156"/>
    </row>
    <row r="861" ht="15.75" customHeight="1">
      <c r="A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c r="AA861" s="156"/>
      <c r="AB861" s="156"/>
      <c r="AC861" s="156"/>
      <c r="AD861" s="156"/>
      <c r="AE861" s="156"/>
      <c r="AF861" s="156"/>
      <c r="AG861" s="156"/>
      <c r="AH861" s="156"/>
      <c r="AI861" s="156"/>
      <c r="AJ861" s="156"/>
      <c r="AK861" s="156"/>
      <c r="AL861" s="156"/>
      <c r="AZ861" s="156"/>
      <c r="BA861" s="156"/>
      <c r="BB861" s="156"/>
      <c r="BC861" s="156"/>
    </row>
    <row r="862" ht="15.75" customHeight="1">
      <c r="A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c r="AA862" s="156"/>
      <c r="AB862" s="156"/>
      <c r="AC862" s="156"/>
      <c r="AD862" s="156"/>
      <c r="AE862" s="156"/>
      <c r="AF862" s="156"/>
      <c r="AG862" s="156"/>
      <c r="AH862" s="156"/>
      <c r="AI862" s="156"/>
      <c r="AJ862" s="156"/>
      <c r="AK862" s="156"/>
      <c r="AL862" s="156"/>
      <c r="AZ862" s="156"/>
      <c r="BA862" s="156"/>
      <c r="BB862" s="156"/>
      <c r="BC862" s="156"/>
    </row>
    <row r="863" ht="15.75" customHeight="1">
      <c r="A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c r="AA863" s="156"/>
      <c r="AB863" s="156"/>
      <c r="AC863" s="156"/>
      <c r="AD863" s="156"/>
      <c r="AE863" s="156"/>
      <c r="AF863" s="156"/>
      <c r="AG863" s="156"/>
      <c r="AH863" s="156"/>
      <c r="AI863" s="156"/>
      <c r="AJ863" s="156"/>
      <c r="AK863" s="156"/>
      <c r="AL863" s="156"/>
      <c r="AZ863" s="156"/>
      <c r="BA863" s="156"/>
      <c r="BB863" s="156"/>
      <c r="BC863" s="156"/>
    </row>
    <row r="864" ht="15.75" customHeight="1">
      <c r="A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c r="AA864" s="156"/>
      <c r="AB864" s="156"/>
      <c r="AC864" s="156"/>
      <c r="AD864" s="156"/>
      <c r="AE864" s="156"/>
      <c r="AF864" s="156"/>
      <c r="AG864" s="156"/>
      <c r="AH864" s="156"/>
      <c r="AI864" s="156"/>
      <c r="AJ864" s="156"/>
      <c r="AK864" s="156"/>
      <c r="AL864" s="156"/>
      <c r="AZ864" s="156"/>
      <c r="BA864" s="156"/>
      <c r="BB864" s="156"/>
      <c r="BC864" s="156"/>
    </row>
    <row r="865" ht="15.75" customHeight="1">
      <c r="A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c r="AA865" s="156"/>
      <c r="AB865" s="156"/>
      <c r="AC865" s="156"/>
      <c r="AD865" s="156"/>
      <c r="AE865" s="156"/>
      <c r="AF865" s="156"/>
      <c r="AG865" s="156"/>
      <c r="AH865" s="156"/>
      <c r="AI865" s="156"/>
      <c r="AJ865" s="156"/>
      <c r="AK865" s="156"/>
      <c r="AL865" s="156"/>
      <c r="AZ865" s="156"/>
      <c r="BA865" s="156"/>
      <c r="BB865" s="156"/>
      <c r="BC865" s="156"/>
    </row>
    <row r="866" ht="15.75" customHeight="1">
      <c r="A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c r="AA866" s="156"/>
      <c r="AB866" s="156"/>
      <c r="AC866" s="156"/>
      <c r="AD866" s="156"/>
      <c r="AE866" s="156"/>
      <c r="AF866" s="156"/>
      <c r="AG866" s="156"/>
      <c r="AH866" s="156"/>
      <c r="AI866" s="156"/>
      <c r="AJ866" s="156"/>
      <c r="AK866" s="156"/>
      <c r="AL866" s="156"/>
      <c r="AZ866" s="156"/>
      <c r="BA866" s="156"/>
      <c r="BB866" s="156"/>
      <c r="BC866" s="156"/>
    </row>
    <row r="867" ht="15.75" customHeight="1">
      <c r="A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c r="AA867" s="156"/>
      <c r="AB867" s="156"/>
      <c r="AC867" s="156"/>
      <c r="AD867" s="156"/>
      <c r="AE867" s="156"/>
      <c r="AF867" s="156"/>
      <c r="AG867" s="156"/>
      <c r="AH867" s="156"/>
      <c r="AI867" s="156"/>
      <c r="AJ867" s="156"/>
      <c r="AK867" s="156"/>
      <c r="AL867" s="156"/>
      <c r="AZ867" s="156"/>
      <c r="BA867" s="156"/>
      <c r="BB867" s="156"/>
      <c r="BC867" s="156"/>
    </row>
    <row r="868" ht="15.75" customHeight="1">
      <c r="A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c r="AA868" s="156"/>
      <c r="AB868" s="156"/>
      <c r="AC868" s="156"/>
      <c r="AD868" s="156"/>
      <c r="AE868" s="156"/>
      <c r="AF868" s="156"/>
      <c r="AG868" s="156"/>
      <c r="AH868" s="156"/>
      <c r="AI868" s="156"/>
      <c r="AJ868" s="156"/>
      <c r="AK868" s="156"/>
      <c r="AL868" s="156"/>
      <c r="AZ868" s="156"/>
      <c r="BA868" s="156"/>
      <c r="BB868" s="156"/>
      <c r="BC868" s="156"/>
    </row>
    <row r="869" ht="15.75" customHeight="1">
      <c r="A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c r="AA869" s="156"/>
      <c r="AB869" s="156"/>
      <c r="AC869" s="156"/>
      <c r="AD869" s="156"/>
      <c r="AE869" s="156"/>
      <c r="AF869" s="156"/>
      <c r="AG869" s="156"/>
      <c r="AH869" s="156"/>
      <c r="AI869" s="156"/>
      <c r="AJ869" s="156"/>
      <c r="AK869" s="156"/>
      <c r="AL869" s="156"/>
      <c r="AZ869" s="156"/>
      <c r="BA869" s="156"/>
      <c r="BB869" s="156"/>
      <c r="BC869" s="156"/>
    </row>
    <row r="870" ht="15.75" customHeight="1">
      <c r="A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c r="AA870" s="156"/>
      <c r="AB870" s="156"/>
      <c r="AC870" s="156"/>
      <c r="AD870" s="156"/>
      <c r="AE870" s="156"/>
      <c r="AF870" s="156"/>
      <c r="AG870" s="156"/>
      <c r="AH870" s="156"/>
      <c r="AI870" s="156"/>
      <c r="AJ870" s="156"/>
      <c r="AK870" s="156"/>
      <c r="AL870" s="156"/>
      <c r="AZ870" s="156"/>
      <c r="BA870" s="156"/>
      <c r="BB870" s="156"/>
      <c r="BC870" s="156"/>
    </row>
    <row r="871" ht="15.75" customHeight="1">
      <c r="A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c r="AA871" s="156"/>
      <c r="AB871" s="156"/>
      <c r="AC871" s="156"/>
      <c r="AD871" s="156"/>
      <c r="AE871" s="156"/>
      <c r="AF871" s="156"/>
      <c r="AG871" s="156"/>
      <c r="AH871" s="156"/>
      <c r="AI871" s="156"/>
      <c r="AJ871" s="156"/>
      <c r="AK871" s="156"/>
      <c r="AL871" s="156"/>
      <c r="AZ871" s="156"/>
      <c r="BA871" s="156"/>
      <c r="BB871" s="156"/>
      <c r="BC871" s="156"/>
    </row>
    <row r="872" ht="15.75" customHeight="1">
      <c r="A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c r="AA872" s="156"/>
      <c r="AB872" s="156"/>
      <c r="AC872" s="156"/>
      <c r="AD872" s="156"/>
      <c r="AE872" s="156"/>
      <c r="AF872" s="156"/>
      <c r="AG872" s="156"/>
      <c r="AH872" s="156"/>
      <c r="AI872" s="156"/>
      <c r="AJ872" s="156"/>
      <c r="AK872" s="156"/>
      <c r="AL872" s="156"/>
      <c r="AZ872" s="156"/>
      <c r="BA872" s="156"/>
      <c r="BB872" s="156"/>
      <c r="BC872" s="156"/>
    </row>
    <row r="873" ht="15.75" customHeight="1">
      <c r="A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c r="AA873" s="156"/>
      <c r="AB873" s="156"/>
      <c r="AC873" s="156"/>
      <c r="AD873" s="156"/>
      <c r="AE873" s="156"/>
      <c r="AF873" s="156"/>
      <c r="AG873" s="156"/>
      <c r="AH873" s="156"/>
      <c r="AI873" s="156"/>
      <c r="AJ873" s="156"/>
      <c r="AK873" s="156"/>
      <c r="AL873" s="156"/>
      <c r="AZ873" s="156"/>
      <c r="BA873" s="156"/>
      <c r="BB873" s="156"/>
      <c r="BC873" s="156"/>
    </row>
    <row r="874" ht="15.75" customHeight="1">
      <c r="A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c r="AA874" s="156"/>
      <c r="AB874" s="156"/>
      <c r="AC874" s="156"/>
      <c r="AD874" s="156"/>
      <c r="AE874" s="156"/>
      <c r="AF874" s="156"/>
      <c r="AG874" s="156"/>
      <c r="AH874" s="156"/>
      <c r="AI874" s="156"/>
      <c r="AJ874" s="156"/>
      <c r="AK874" s="156"/>
      <c r="AL874" s="156"/>
      <c r="AZ874" s="156"/>
      <c r="BA874" s="156"/>
      <c r="BB874" s="156"/>
      <c r="BC874" s="156"/>
    </row>
    <row r="875" ht="15.75" customHeight="1">
      <c r="A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c r="AA875" s="156"/>
      <c r="AB875" s="156"/>
      <c r="AC875" s="156"/>
      <c r="AD875" s="156"/>
      <c r="AE875" s="156"/>
      <c r="AF875" s="156"/>
      <c r="AG875" s="156"/>
      <c r="AH875" s="156"/>
      <c r="AI875" s="156"/>
      <c r="AJ875" s="156"/>
      <c r="AK875" s="156"/>
      <c r="AL875" s="156"/>
      <c r="AZ875" s="156"/>
      <c r="BA875" s="156"/>
      <c r="BB875" s="156"/>
      <c r="BC875" s="156"/>
    </row>
    <row r="876" ht="15.75" customHeight="1">
      <c r="A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c r="AA876" s="156"/>
      <c r="AB876" s="156"/>
      <c r="AC876" s="156"/>
      <c r="AD876" s="156"/>
      <c r="AE876" s="156"/>
      <c r="AF876" s="156"/>
      <c r="AG876" s="156"/>
      <c r="AH876" s="156"/>
      <c r="AI876" s="156"/>
      <c r="AJ876" s="156"/>
      <c r="AK876" s="156"/>
      <c r="AL876" s="156"/>
      <c r="AZ876" s="156"/>
      <c r="BA876" s="156"/>
      <c r="BB876" s="156"/>
      <c r="BC876" s="156"/>
    </row>
    <row r="877" ht="15.75" customHeight="1">
      <c r="A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c r="AA877" s="156"/>
      <c r="AB877" s="156"/>
      <c r="AC877" s="156"/>
      <c r="AD877" s="156"/>
      <c r="AE877" s="156"/>
      <c r="AF877" s="156"/>
      <c r="AG877" s="156"/>
      <c r="AH877" s="156"/>
      <c r="AI877" s="156"/>
      <c r="AJ877" s="156"/>
      <c r="AK877" s="156"/>
      <c r="AL877" s="156"/>
      <c r="AZ877" s="156"/>
      <c r="BA877" s="156"/>
      <c r="BB877" s="156"/>
      <c r="BC877" s="156"/>
    </row>
    <row r="878" ht="15.75" customHeight="1">
      <c r="A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c r="AA878" s="156"/>
      <c r="AB878" s="156"/>
      <c r="AC878" s="156"/>
      <c r="AD878" s="156"/>
      <c r="AE878" s="156"/>
      <c r="AF878" s="156"/>
      <c r="AG878" s="156"/>
      <c r="AH878" s="156"/>
      <c r="AI878" s="156"/>
      <c r="AJ878" s="156"/>
      <c r="AK878" s="156"/>
      <c r="AL878" s="156"/>
      <c r="AZ878" s="156"/>
      <c r="BA878" s="156"/>
      <c r="BB878" s="156"/>
      <c r="BC878" s="156"/>
    </row>
    <row r="879" ht="15.75" customHeight="1">
      <c r="A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c r="AA879" s="156"/>
      <c r="AB879" s="156"/>
      <c r="AC879" s="156"/>
      <c r="AD879" s="156"/>
      <c r="AE879" s="156"/>
      <c r="AF879" s="156"/>
      <c r="AG879" s="156"/>
      <c r="AH879" s="156"/>
      <c r="AI879" s="156"/>
      <c r="AJ879" s="156"/>
      <c r="AK879" s="156"/>
      <c r="AL879" s="156"/>
      <c r="AZ879" s="156"/>
      <c r="BA879" s="156"/>
      <c r="BB879" s="156"/>
      <c r="BC879" s="156"/>
    </row>
    <row r="880" ht="15.75" customHeight="1">
      <c r="A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c r="AA880" s="156"/>
      <c r="AB880" s="156"/>
      <c r="AC880" s="156"/>
      <c r="AD880" s="156"/>
      <c r="AE880" s="156"/>
      <c r="AF880" s="156"/>
      <c r="AG880" s="156"/>
      <c r="AH880" s="156"/>
      <c r="AI880" s="156"/>
      <c r="AJ880" s="156"/>
      <c r="AK880" s="156"/>
      <c r="AL880" s="156"/>
      <c r="AZ880" s="156"/>
      <c r="BA880" s="156"/>
      <c r="BB880" s="156"/>
      <c r="BC880" s="156"/>
    </row>
    <row r="881" ht="15.75" customHeight="1">
      <c r="A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c r="AA881" s="156"/>
      <c r="AB881" s="156"/>
      <c r="AC881" s="156"/>
      <c r="AD881" s="156"/>
      <c r="AE881" s="156"/>
      <c r="AF881" s="156"/>
      <c r="AG881" s="156"/>
      <c r="AH881" s="156"/>
      <c r="AI881" s="156"/>
      <c r="AJ881" s="156"/>
      <c r="AK881" s="156"/>
      <c r="AL881" s="156"/>
      <c r="AZ881" s="156"/>
      <c r="BA881" s="156"/>
      <c r="BB881" s="156"/>
      <c r="BC881" s="156"/>
    </row>
    <row r="882" ht="15.75" customHeight="1">
      <c r="A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c r="AA882" s="156"/>
      <c r="AB882" s="156"/>
      <c r="AC882" s="156"/>
      <c r="AD882" s="156"/>
      <c r="AE882" s="156"/>
      <c r="AF882" s="156"/>
      <c r="AG882" s="156"/>
      <c r="AH882" s="156"/>
      <c r="AI882" s="156"/>
      <c r="AJ882" s="156"/>
      <c r="AK882" s="156"/>
      <c r="AL882" s="156"/>
      <c r="AZ882" s="156"/>
      <c r="BA882" s="156"/>
      <c r="BB882" s="156"/>
      <c r="BC882" s="156"/>
    </row>
    <row r="883" ht="15.75" customHeight="1">
      <c r="A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c r="AA883" s="156"/>
      <c r="AB883" s="156"/>
      <c r="AC883" s="156"/>
      <c r="AD883" s="156"/>
      <c r="AE883" s="156"/>
      <c r="AF883" s="156"/>
      <c r="AG883" s="156"/>
      <c r="AH883" s="156"/>
      <c r="AI883" s="156"/>
      <c r="AJ883" s="156"/>
      <c r="AK883" s="156"/>
      <c r="AL883" s="156"/>
      <c r="AZ883" s="156"/>
      <c r="BA883" s="156"/>
      <c r="BB883" s="156"/>
      <c r="BC883" s="156"/>
    </row>
    <row r="884" ht="15.75" customHeight="1">
      <c r="A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c r="AA884" s="156"/>
      <c r="AB884" s="156"/>
      <c r="AC884" s="156"/>
      <c r="AD884" s="156"/>
      <c r="AE884" s="156"/>
      <c r="AF884" s="156"/>
      <c r="AG884" s="156"/>
      <c r="AH884" s="156"/>
      <c r="AI884" s="156"/>
      <c r="AJ884" s="156"/>
      <c r="AK884" s="156"/>
      <c r="AL884" s="156"/>
      <c r="AZ884" s="156"/>
      <c r="BA884" s="156"/>
      <c r="BB884" s="156"/>
      <c r="BC884" s="156"/>
    </row>
    <row r="885" ht="15.75" customHeight="1">
      <c r="A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c r="AA885" s="156"/>
      <c r="AB885" s="156"/>
      <c r="AC885" s="156"/>
      <c r="AD885" s="156"/>
      <c r="AE885" s="156"/>
      <c r="AF885" s="156"/>
      <c r="AG885" s="156"/>
      <c r="AH885" s="156"/>
      <c r="AI885" s="156"/>
      <c r="AJ885" s="156"/>
      <c r="AK885" s="156"/>
      <c r="AL885" s="156"/>
      <c r="AZ885" s="156"/>
      <c r="BA885" s="156"/>
      <c r="BB885" s="156"/>
      <c r="BC885" s="156"/>
    </row>
    <row r="886" ht="15.75" customHeight="1">
      <c r="A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c r="AA886" s="156"/>
      <c r="AB886" s="156"/>
      <c r="AC886" s="156"/>
      <c r="AD886" s="156"/>
      <c r="AE886" s="156"/>
      <c r="AF886" s="156"/>
      <c r="AG886" s="156"/>
      <c r="AH886" s="156"/>
      <c r="AI886" s="156"/>
      <c r="AJ886" s="156"/>
      <c r="AK886" s="156"/>
      <c r="AL886" s="156"/>
      <c r="AZ886" s="156"/>
      <c r="BA886" s="156"/>
      <c r="BB886" s="156"/>
      <c r="BC886" s="156"/>
    </row>
    <row r="887" ht="15.75" customHeight="1">
      <c r="A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c r="AA887" s="156"/>
      <c r="AB887" s="156"/>
      <c r="AC887" s="156"/>
      <c r="AD887" s="156"/>
      <c r="AE887" s="156"/>
      <c r="AF887" s="156"/>
      <c r="AG887" s="156"/>
      <c r="AH887" s="156"/>
      <c r="AI887" s="156"/>
      <c r="AJ887" s="156"/>
      <c r="AK887" s="156"/>
      <c r="AL887" s="156"/>
      <c r="AZ887" s="156"/>
      <c r="BA887" s="156"/>
      <c r="BB887" s="156"/>
      <c r="BC887" s="156"/>
    </row>
    <row r="888" ht="15.75" customHeight="1">
      <c r="A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c r="AA888" s="156"/>
      <c r="AB888" s="156"/>
      <c r="AC888" s="156"/>
      <c r="AD888" s="156"/>
      <c r="AE888" s="156"/>
      <c r="AF888" s="156"/>
      <c r="AG888" s="156"/>
      <c r="AH888" s="156"/>
      <c r="AI888" s="156"/>
      <c r="AJ888" s="156"/>
      <c r="AK888" s="156"/>
      <c r="AL888" s="156"/>
      <c r="AZ888" s="156"/>
      <c r="BA888" s="156"/>
      <c r="BB888" s="156"/>
      <c r="BC888" s="156"/>
    </row>
    <row r="889" ht="15.75" customHeight="1">
      <c r="A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c r="AA889" s="156"/>
      <c r="AB889" s="156"/>
      <c r="AC889" s="156"/>
      <c r="AD889" s="156"/>
      <c r="AE889" s="156"/>
      <c r="AF889" s="156"/>
      <c r="AG889" s="156"/>
      <c r="AH889" s="156"/>
      <c r="AI889" s="156"/>
      <c r="AJ889" s="156"/>
      <c r="AK889" s="156"/>
      <c r="AL889" s="156"/>
      <c r="AZ889" s="156"/>
      <c r="BA889" s="156"/>
      <c r="BB889" s="156"/>
      <c r="BC889" s="156"/>
    </row>
    <row r="890" ht="15.75" customHeight="1">
      <c r="A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c r="AA890" s="156"/>
      <c r="AB890" s="156"/>
      <c r="AC890" s="156"/>
      <c r="AD890" s="156"/>
      <c r="AE890" s="156"/>
      <c r="AF890" s="156"/>
      <c r="AG890" s="156"/>
      <c r="AH890" s="156"/>
      <c r="AI890" s="156"/>
      <c r="AJ890" s="156"/>
      <c r="AK890" s="156"/>
      <c r="AL890" s="156"/>
      <c r="AZ890" s="156"/>
      <c r="BA890" s="156"/>
      <c r="BB890" s="156"/>
      <c r="BC890" s="156"/>
    </row>
    <row r="891" ht="15.75" customHeight="1">
      <c r="A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c r="AA891" s="156"/>
      <c r="AB891" s="156"/>
      <c r="AC891" s="156"/>
      <c r="AD891" s="156"/>
      <c r="AE891" s="156"/>
      <c r="AF891" s="156"/>
      <c r="AG891" s="156"/>
      <c r="AH891" s="156"/>
      <c r="AI891" s="156"/>
      <c r="AJ891" s="156"/>
      <c r="AK891" s="156"/>
      <c r="AL891" s="156"/>
      <c r="AZ891" s="156"/>
      <c r="BA891" s="156"/>
      <c r="BB891" s="156"/>
      <c r="BC891" s="156"/>
    </row>
    <row r="892" ht="15.75" customHeight="1">
      <c r="A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c r="AA892" s="156"/>
      <c r="AB892" s="156"/>
      <c r="AC892" s="156"/>
      <c r="AD892" s="156"/>
      <c r="AE892" s="156"/>
      <c r="AF892" s="156"/>
      <c r="AG892" s="156"/>
      <c r="AH892" s="156"/>
      <c r="AI892" s="156"/>
      <c r="AJ892" s="156"/>
      <c r="AK892" s="156"/>
      <c r="AL892" s="156"/>
      <c r="AZ892" s="156"/>
      <c r="BA892" s="156"/>
      <c r="BB892" s="156"/>
      <c r="BC892" s="156"/>
    </row>
    <row r="893" ht="15.75" customHeight="1">
      <c r="A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c r="AA893" s="156"/>
      <c r="AB893" s="156"/>
      <c r="AC893" s="156"/>
      <c r="AD893" s="156"/>
      <c r="AE893" s="156"/>
      <c r="AF893" s="156"/>
      <c r="AG893" s="156"/>
      <c r="AH893" s="156"/>
      <c r="AI893" s="156"/>
      <c r="AJ893" s="156"/>
      <c r="AK893" s="156"/>
      <c r="AL893" s="156"/>
      <c r="AZ893" s="156"/>
      <c r="BA893" s="156"/>
      <c r="BB893" s="156"/>
      <c r="BC893" s="156"/>
    </row>
    <row r="894" ht="15.75" customHeight="1">
      <c r="A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c r="AA894" s="156"/>
      <c r="AB894" s="156"/>
      <c r="AC894" s="156"/>
      <c r="AD894" s="156"/>
      <c r="AE894" s="156"/>
      <c r="AF894" s="156"/>
      <c r="AG894" s="156"/>
      <c r="AH894" s="156"/>
      <c r="AI894" s="156"/>
      <c r="AJ894" s="156"/>
      <c r="AK894" s="156"/>
      <c r="AL894" s="156"/>
      <c r="AZ894" s="156"/>
      <c r="BA894" s="156"/>
      <c r="BB894" s="156"/>
      <c r="BC894" s="156"/>
    </row>
    <row r="895" ht="15.75" customHeight="1">
      <c r="A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c r="AA895" s="156"/>
      <c r="AB895" s="156"/>
      <c r="AC895" s="156"/>
      <c r="AD895" s="156"/>
      <c r="AE895" s="156"/>
      <c r="AF895" s="156"/>
      <c r="AG895" s="156"/>
      <c r="AH895" s="156"/>
      <c r="AI895" s="156"/>
      <c r="AJ895" s="156"/>
      <c r="AK895" s="156"/>
      <c r="AL895" s="156"/>
      <c r="AZ895" s="156"/>
      <c r="BA895" s="156"/>
      <c r="BB895" s="156"/>
      <c r="BC895" s="156"/>
    </row>
    <row r="896" ht="15.75" customHeight="1">
      <c r="A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c r="AA896" s="156"/>
      <c r="AB896" s="156"/>
      <c r="AC896" s="156"/>
      <c r="AD896" s="156"/>
      <c r="AE896" s="156"/>
      <c r="AF896" s="156"/>
      <c r="AG896" s="156"/>
      <c r="AH896" s="156"/>
      <c r="AI896" s="156"/>
      <c r="AJ896" s="156"/>
      <c r="AK896" s="156"/>
      <c r="AL896" s="156"/>
      <c r="AZ896" s="156"/>
      <c r="BA896" s="156"/>
      <c r="BB896" s="156"/>
      <c r="BC896" s="156"/>
    </row>
    <row r="897" ht="15.75" customHeight="1">
      <c r="A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c r="AA897" s="156"/>
      <c r="AB897" s="156"/>
      <c r="AC897" s="156"/>
      <c r="AD897" s="156"/>
      <c r="AE897" s="156"/>
      <c r="AF897" s="156"/>
      <c r="AG897" s="156"/>
      <c r="AH897" s="156"/>
      <c r="AI897" s="156"/>
      <c r="AJ897" s="156"/>
      <c r="AK897" s="156"/>
      <c r="AL897" s="156"/>
      <c r="AZ897" s="156"/>
      <c r="BA897" s="156"/>
      <c r="BB897" s="156"/>
      <c r="BC897" s="156"/>
    </row>
    <row r="898" ht="15.75" customHeight="1">
      <c r="A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c r="AA898" s="156"/>
      <c r="AB898" s="156"/>
      <c r="AC898" s="156"/>
      <c r="AD898" s="156"/>
      <c r="AE898" s="156"/>
      <c r="AF898" s="156"/>
      <c r="AG898" s="156"/>
      <c r="AH898" s="156"/>
      <c r="AI898" s="156"/>
      <c r="AJ898" s="156"/>
      <c r="AK898" s="156"/>
      <c r="AL898" s="156"/>
      <c r="AZ898" s="156"/>
      <c r="BA898" s="156"/>
      <c r="BB898" s="156"/>
      <c r="BC898" s="156"/>
    </row>
    <row r="899" ht="15.75" customHeight="1">
      <c r="A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c r="AA899" s="156"/>
      <c r="AB899" s="156"/>
      <c r="AC899" s="156"/>
      <c r="AD899" s="156"/>
      <c r="AE899" s="156"/>
      <c r="AF899" s="156"/>
      <c r="AG899" s="156"/>
      <c r="AH899" s="156"/>
      <c r="AI899" s="156"/>
      <c r="AJ899" s="156"/>
      <c r="AK899" s="156"/>
      <c r="AL899" s="156"/>
      <c r="AZ899" s="156"/>
      <c r="BA899" s="156"/>
      <c r="BB899" s="156"/>
      <c r="BC899" s="156"/>
    </row>
    <row r="900" ht="15.75" customHeight="1">
      <c r="A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c r="AA900" s="156"/>
      <c r="AB900" s="156"/>
      <c r="AC900" s="156"/>
      <c r="AD900" s="156"/>
      <c r="AE900" s="156"/>
      <c r="AF900" s="156"/>
      <c r="AG900" s="156"/>
      <c r="AH900" s="156"/>
      <c r="AI900" s="156"/>
      <c r="AJ900" s="156"/>
      <c r="AK900" s="156"/>
      <c r="AL900" s="156"/>
      <c r="AZ900" s="156"/>
      <c r="BA900" s="156"/>
      <c r="BB900" s="156"/>
      <c r="BC900" s="156"/>
    </row>
    <row r="901" ht="15.75" customHeight="1">
      <c r="A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c r="AA901" s="156"/>
      <c r="AB901" s="156"/>
      <c r="AC901" s="156"/>
      <c r="AD901" s="156"/>
      <c r="AE901" s="156"/>
      <c r="AF901" s="156"/>
      <c r="AG901" s="156"/>
      <c r="AH901" s="156"/>
      <c r="AI901" s="156"/>
      <c r="AJ901" s="156"/>
      <c r="AK901" s="156"/>
      <c r="AL901" s="156"/>
      <c r="AZ901" s="156"/>
      <c r="BA901" s="156"/>
      <c r="BB901" s="156"/>
      <c r="BC901" s="156"/>
    </row>
    <row r="902" ht="15.75" customHeight="1">
      <c r="A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c r="AA902" s="156"/>
      <c r="AB902" s="156"/>
      <c r="AC902" s="156"/>
      <c r="AD902" s="156"/>
      <c r="AE902" s="156"/>
      <c r="AF902" s="156"/>
      <c r="AG902" s="156"/>
      <c r="AH902" s="156"/>
      <c r="AI902" s="156"/>
      <c r="AJ902" s="156"/>
      <c r="AK902" s="156"/>
      <c r="AL902" s="156"/>
      <c r="AZ902" s="156"/>
      <c r="BA902" s="156"/>
      <c r="BB902" s="156"/>
      <c r="BC902" s="156"/>
    </row>
    <row r="903" ht="15.75" customHeight="1">
      <c r="A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c r="AA903" s="156"/>
      <c r="AB903" s="156"/>
      <c r="AC903" s="156"/>
      <c r="AD903" s="156"/>
      <c r="AE903" s="156"/>
      <c r="AF903" s="156"/>
      <c r="AG903" s="156"/>
      <c r="AH903" s="156"/>
      <c r="AI903" s="156"/>
      <c r="AJ903" s="156"/>
      <c r="AK903" s="156"/>
      <c r="AL903" s="156"/>
      <c r="AZ903" s="156"/>
      <c r="BA903" s="156"/>
      <c r="BB903" s="156"/>
      <c r="BC903" s="156"/>
    </row>
    <row r="904" ht="15.75" customHeight="1">
      <c r="A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c r="AA904" s="156"/>
      <c r="AB904" s="156"/>
      <c r="AC904" s="156"/>
      <c r="AD904" s="156"/>
      <c r="AE904" s="156"/>
      <c r="AF904" s="156"/>
      <c r="AG904" s="156"/>
      <c r="AH904" s="156"/>
      <c r="AI904" s="156"/>
      <c r="AJ904" s="156"/>
      <c r="AK904" s="156"/>
      <c r="AL904" s="156"/>
      <c r="AZ904" s="156"/>
      <c r="BA904" s="156"/>
      <c r="BB904" s="156"/>
      <c r="BC904" s="156"/>
    </row>
    <row r="905" ht="15.75" customHeight="1">
      <c r="A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c r="AA905" s="156"/>
      <c r="AB905" s="156"/>
      <c r="AC905" s="156"/>
      <c r="AD905" s="156"/>
      <c r="AE905" s="156"/>
      <c r="AF905" s="156"/>
      <c r="AG905" s="156"/>
      <c r="AH905" s="156"/>
      <c r="AI905" s="156"/>
      <c r="AJ905" s="156"/>
      <c r="AK905" s="156"/>
      <c r="AL905" s="156"/>
      <c r="AZ905" s="156"/>
      <c r="BA905" s="156"/>
      <c r="BB905" s="156"/>
      <c r="BC905" s="156"/>
    </row>
    <row r="906" ht="15.75" customHeight="1">
      <c r="A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c r="AA906" s="156"/>
      <c r="AB906" s="156"/>
      <c r="AC906" s="156"/>
      <c r="AD906" s="156"/>
      <c r="AE906" s="156"/>
      <c r="AF906" s="156"/>
      <c r="AG906" s="156"/>
      <c r="AH906" s="156"/>
      <c r="AI906" s="156"/>
      <c r="AJ906" s="156"/>
      <c r="AK906" s="156"/>
      <c r="AL906" s="156"/>
      <c r="AZ906" s="156"/>
      <c r="BA906" s="156"/>
      <c r="BB906" s="156"/>
      <c r="BC906" s="156"/>
    </row>
    <row r="907" ht="15.75" customHeight="1">
      <c r="A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c r="AA907" s="156"/>
      <c r="AB907" s="156"/>
      <c r="AC907" s="156"/>
      <c r="AD907" s="156"/>
      <c r="AE907" s="156"/>
      <c r="AF907" s="156"/>
      <c r="AG907" s="156"/>
      <c r="AH907" s="156"/>
      <c r="AI907" s="156"/>
      <c r="AJ907" s="156"/>
      <c r="AK907" s="156"/>
      <c r="AL907" s="156"/>
      <c r="AZ907" s="156"/>
      <c r="BA907" s="156"/>
      <c r="BB907" s="156"/>
      <c r="BC907" s="156"/>
    </row>
    <row r="908" ht="15.75" customHeight="1">
      <c r="A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c r="AA908" s="156"/>
      <c r="AB908" s="156"/>
      <c r="AC908" s="156"/>
      <c r="AD908" s="156"/>
      <c r="AE908" s="156"/>
      <c r="AF908" s="156"/>
      <c r="AG908" s="156"/>
      <c r="AH908" s="156"/>
      <c r="AI908" s="156"/>
      <c r="AJ908" s="156"/>
      <c r="AK908" s="156"/>
      <c r="AL908" s="156"/>
      <c r="AZ908" s="156"/>
      <c r="BA908" s="156"/>
      <c r="BB908" s="156"/>
      <c r="BC908" s="156"/>
    </row>
    <row r="909" ht="15.75" customHeight="1">
      <c r="A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c r="AA909" s="156"/>
      <c r="AB909" s="156"/>
      <c r="AC909" s="156"/>
      <c r="AD909" s="156"/>
      <c r="AE909" s="156"/>
      <c r="AF909" s="156"/>
      <c r="AG909" s="156"/>
      <c r="AH909" s="156"/>
      <c r="AI909" s="156"/>
      <c r="AJ909" s="156"/>
      <c r="AK909" s="156"/>
      <c r="AL909" s="156"/>
      <c r="AZ909" s="156"/>
      <c r="BA909" s="156"/>
      <c r="BB909" s="156"/>
      <c r="BC909" s="156"/>
    </row>
    <row r="910" ht="15.75" customHeight="1">
      <c r="A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c r="AA910" s="156"/>
      <c r="AB910" s="156"/>
      <c r="AC910" s="156"/>
      <c r="AD910" s="156"/>
      <c r="AE910" s="156"/>
      <c r="AF910" s="156"/>
      <c r="AG910" s="156"/>
      <c r="AH910" s="156"/>
      <c r="AI910" s="156"/>
      <c r="AJ910" s="156"/>
      <c r="AK910" s="156"/>
      <c r="AL910" s="156"/>
      <c r="AZ910" s="156"/>
      <c r="BA910" s="156"/>
      <c r="BB910" s="156"/>
      <c r="BC910" s="156"/>
    </row>
    <row r="911" ht="15.75" customHeight="1">
      <c r="A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c r="AA911" s="156"/>
      <c r="AB911" s="156"/>
      <c r="AC911" s="156"/>
      <c r="AD911" s="156"/>
      <c r="AE911" s="156"/>
      <c r="AF911" s="156"/>
      <c r="AG911" s="156"/>
      <c r="AH911" s="156"/>
      <c r="AI911" s="156"/>
      <c r="AJ911" s="156"/>
      <c r="AK911" s="156"/>
      <c r="AL911" s="156"/>
      <c r="AZ911" s="156"/>
      <c r="BA911" s="156"/>
      <c r="BB911" s="156"/>
      <c r="BC911" s="156"/>
    </row>
    <row r="912" ht="15.75" customHeight="1">
      <c r="A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c r="AA912" s="156"/>
      <c r="AB912" s="156"/>
      <c r="AC912" s="156"/>
      <c r="AD912" s="156"/>
      <c r="AE912" s="156"/>
      <c r="AF912" s="156"/>
      <c r="AG912" s="156"/>
      <c r="AH912" s="156"/>
      <c r="AI912" s="156"/>
      <c r="AJ912" s="156"/>
      <c r="AK912" s="156"/>
      <c r="AL912" s="156"/>
      <c r="AZ912" s="156"/>
      <c r="BA912" s="156"/>
      <c r="BB912" s="156"/>
      <c r="BC912" s="156"/>
    </row>
    <row r="913" ht="15.75" customHeight="1">
      <c r="A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c r="AA913" s="156"/>
      <c r="AB913" s="156"/>
      <c r="AC913" s="156"/>
      <c r="AD913" s="156"/>
      <c r="AE913" s="156"/>
      <c r="AF913" s="156"/>
      <c r="AG913" s="156"/>
      <c r="AH913" s="156"/>
      <c r="AI913" s="156"/>
      <c r="AJ913" s="156"/>
      <c r="AK913" s="156"/>
      <c r="AL913" s="156"/>
      <c r="AZ913" s="156"/>
      <c r="BA913" s="156"/>
      <c r="BB913" s="156"/>
      <c r="BC913" s="156"/>
    </row>
    <row r="914" ht="15.75" customHeight="1">
      <c r="A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c r="AA914" s="156"/>
      <c r="AB914" s="156"/>
      <c r="AC914" s="156"/>
      <c r="AD914" s="156"/>
      <c r="AE914" s="156"/>
      <c r="AF914" s="156"/>
      <c r="AG914" s="156"/>
      <c r="AH914" s="156"/>
      <c r="AI914" s="156"/>
      <c r="AJ914" s="156"/>
      <c r="AK914" s="156"/>
      <c r="AL914" s="156"/>
      <c r="AZ914" s="156"/>
      <c r="BA914" s="156"/>
      <c r="BB914" s="156"/>
      <c r="BC914" s="156"/>
    </row>
    <row r="915" ht="15.75" customHeight="1">
      <c r="A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c r="AA915" s="156"/>
      <c r="AB915" s="156"/>
      <c r="AC915" s="156"/>
      <c r="AD915" s="156"/>
      <c r="AE915" s="156"/>
      <c r="AF915" s="156"/>
      <c r="AG915" s="156"/>
      <c r="AH915" s="156"/>
      <c r="AI915" s="156"/>
      <c r="AJ915" s="156"/>
      <c r="AK915" s="156"/>
      <c r="AL915" s="156"/>
      <c r="AZ915" s="156"/>
      <c r="BA915" s="156"/>
      <c r="BB915" s="156"/>
      <c r="BC915" s="156"/>
    </row>
    <row r="916" ht="15.75" customHeight="1">
      <c r="A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c r="AA916" s="156"/>
      <c r="AB916" s="156"/>
      <c r="AC916" s="156"/>
      <c r="AD916" s="156"/>
      <c r="AE916" s="156"/>
      <c r="AF916" s="156"/>
      <c r="AG916" s="156"/>
      <c r="AH916" s="156"/>
      <c r="AI916" s="156"/>
      <c r="AJ916" s="156"/>
      <c r="AK916" s="156"/>
      <c r="AL916" s="156"/>
      <c r="AZ916" s="156"/>
      <c r="BA916" s="156"/>
      <c r="BB916" s="156"/>
      <c r="BC916" s="156"/>
    </row>
    <row r="917" ht="15.75" customHeight="1">
      <c r="A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c r="AA917" s="156"/>
      <c r="AB917" s="156"/>
      <c r="AC917" s="156"/>
      <c r="AD917" s="156"/>
      <c r="AE917" s="156"/>
      <c r="AF917" s="156"/>
      <c r="AG917" s="156"/>
      <c r="AH917" s="156"/>
      <c r="AI917" s="156"/>
      <c r="AJ917" s="156"/>
      <c r="AK917" s="156"/>
      <c r="AL917" s="156"/>
      <c r="AZ917" s="156"/>
      <c r="BA917" s="156"/>
      <c r="BB917" s="156"/>
      <c r="BC917" s="156"/>
    </row>
    <row r="918" ht="15.75" customHeight="1">
      <c r="A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c r="AA918" s="156"/>
      <c r="AB918" s="156"/>
      <c r="AC918" s="156"/>
      <c r="AD918" s="156"/>
      <c r="AE918" s="156"/>
      <c r="AF918" s="156"/>
      <c r="AG918" s="156"/>
      <c r="AH918" s="156"/>
      <c r="AI918" s="156"/>
      <c r="AJ918" s="156"/>
      <c r="AK918" s="156"/>
      <c r="AL918" s="156"/>
      <c r="AZ918" s="156"/>
      <c r="BA918" s="156"/>
      <c r="BB918" s="156"/>
      <c r="BC918" s="156"/>
    </row>
    <row r="919" ht="15.75" customHeight="1">
      <c r="A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c r="AA919" s="156"/>
      <c r="AB919" s="156"/>
      <c r="AC919" s="156"/>
      <c r="AD919" s="156"/>
      <c r="AE919" s="156"/>
      <c r="AF919" s="156"/>
      <c r="AG919" s="156"/>
      <c r="AH919" s="156"/>
      <c r="AI919" s="156"/>
      <c r="AJ919" s="156"/>
      <c r="AK919" s="156"/>
      <c r="AL919" s="156"/>
      <c r="AZ919" s="156"/>
      <c r="BA919" s="156"/>
      <c r="BB919" s="156"/>
      <c r="BC919" s="156"/>
    </row>
    <row r="920" ht="15.75" customHeight="1">
      <c r="A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c r="AA920" s="156"/>
      <c r="AB920" s="156"/>
      <c r="AC920" s="156"/>
      <c r="AD920" s="156"/>
      <c r="AE920" s="156"/>
      <c r="AF920" s="156"/>
      <c r="AG920" s="156"/>
      <c r="AH920" s="156"/>
      <c r="AI920" s="156"/>
      <c r="AJ920" s="156"/>
      <c r="AK920" s="156"/>
      <c r="AL920" s="156"/>
      <c r="AZ920" s="156"/>
      <c r="BA920" s="156"/>
      <c r="BB920" s="156"/>
      <c r="BC920" s="156"/>
    </row>
    <row r="921" ht="15.75" customHeight="1">
      <c r="A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c r="AA921" s="156"/>
      <c r="AB921" s="156"/>
      <c r="AC921" s="156"/>
      <c r="AD921" s="156"/>
      <c r="AE921" s="156"/>
      <c r="AF921" s="156"/>
      <c r="AG921" s="156"/>
      <c r="AH921" s="156"/>
      <c r="AI921" s="156"/>
      <c r="AJ921" s="156"/>
      <c r="AK921" s="156"/>
      <c r="AL921" s="156"/>
      <c r="AZ921" s="156"/>
      <c r="BA921" s="156"/>
      <c r="BB921" s="156"/>
      <c r="BC921" s="156"/>
    </row>
    <row r="922" ht="15.75" customHeight="1">
      <c r="A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c r="AA922" s="156"/>
      <c r="AB922" s="156"/>
      <c r="AC922" s="156"/>
      <c r="AD922" s="156"/>
      <c r="AE922" s="156"/>
      <c r="AF922" s="156"/>
      <c r="AG922" s="156"/>
      <c r="AH922" s="156"/>
      <c r="AI922" s="156"/>
      <c r="AJ922" s="156"/>
      <c r="AK922" s="156"/>
      <c r="AL922" s="156"/>
      <c r="AZ922" s="156"/>
      <c r="BA922" s="156"/>
      <c r="BB922" s="156"/>
      <c r="BC922" s="156"/>
    </row>
    <row r="923" ht="15.75" customHeight="1">
      <c r="A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c r="AA923" s="156"/>
      <c r="AB923" s="156"/>
      <c r="AC923" s="156"/>
      <c r="AD923" s="156"/>
      <c r="AE923" s="156"/>
      <c r="AF923" s="156"/>
      <c r="AG923" s="156"/>
      <c r="AH923" s="156"/>
      <c r="AI923" s="156"/>
      <c r="AJ923" s="156"/>
      <c r="AK923" s="156"/>
      <c r="AL923" s="156"/>
      <c r="AZ923" s="156"/>
      <c r="BA923" s="156"/>
      <c r="BB923" s="156"/>
      <c r="BC923" s="156"/>
    </row>
    <row r="924" ht="15.75" customHeight="1">
      <c r="A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c r="AA924" s="156"/>
      <c r="AB924" s="156"/>
      <c r="AC924" s="156"/>
      <c r="AD924" s="156"/>
      <c r="AE924" s="156"/>
      <c r="AF924" s="156"/>
      <c r="AG924" s="156"/>
      <c r="AH924" s="156"/>
      <c r="AI924" s="156"/>
      <c r="AJ924" s="156"/>
      <c r="AK924" s="156"/>
      <c r="AL924" s="156"/>
      <c r="AZ924" s="156"/>
      <c r="BA924" s="156"/>
      <c r="BB924" s="156"/>
      <c r="BC924" s="156"/>
    </row>
    <row r="925" ht="15.75" customHeight="1">
      <c r="A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c r="AA925" s="156"/>
      <c r="AB925" s="156"/>
      <c r="AC925" s="156"/>
      <c r="AD925" s="156"/>
      <c r="AE925" s="156"/>
      <c r="AF925" s="156"/>
      <c r="AG925" s="156"/>
      <c r="AH925" s="156"/>
      <c r="AI925" s="156"/>
      <c r="AJ925" s="156"/>
      <c r="AK925" s="156"/>
      <c r="AL925" s="156"/>
      <c r="AZ925" s="156"/>
      <c r="BA925" s="156"/>
      <c r="BB925" s="156"/>
      <c r="BC925" s="156"/>
    </row>
    <row r="926" ht="15.75" customHeight="1">
      <c r="A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c r="AA926" s="156"/>
      <c r="AB926" s="156"/>
      <c r="AC926" s="156"/>
      <c r="AD926" s="156"/>
      <c r="AE926" s="156"/>
      <c r="AF926" s="156"/>
      <c r="AG926" s="156"/>
      <c r="AH926" s="156"/>
      <c r="AI926" s="156"/>
      <c r="AJ926" s="156"/>
      <c r="AK926" s="156"/>
      <c r="AL926" s="156"/>
      <c r="AZ926" s="156"/>
      <c r="BA926" s="156"/>
      <c r="BB926" s="156"/>
      <c r="BC926" s="156"/>
    </row>
    <row r="927" ht="15.75" customHeight="1">
      <c r="A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c r="AA927" s="156"/>
      <c r="AB927" s="156"/>
      <c r="AC927" s="156"/>
      <c r="AD927" s="156"/>
      <c r="AE927" s="156"/>
      <c r="AF927" s="156"/>
      <c r="AG927" s="156"/>
      <c r="AH927" s="156"/>
      <c r="AI927" s="156"/>
      <c r="AJ927" s="156"/>
      <c r="AK927" s="156"/>
      <c r="AL927" s="156"/>
      <c r="AZ927" s="156"/>
      <c r="BA927" s="156"/>
      <c r="BB927" s="156"/>
      <c r="BC927" s="156"/>
    </row>
    <row r="928" ht="15.75" customHeight="1">
      <c r="A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c r="AA928" s="156"/>
      <c r="AB928" s="156"/>
      <c r="AC928" s="156"/>
      <c r="AD928" s="156"/>
      <c r="AE928" s="156"/>
      <c r="AF928" s="156"/>
      <c r="AG928" s="156"/>
      <c r="AH928" s="156"/>
      <c r="AI928" s="156"/>
      <c r="AJ928" s="156"/>
      <c r="AK928" s="156"/>
      <c r="AL928" s="156"/>
      <c r="AZ928" s="156"/>
      <c r="BA928" s="156"/>
      <c r="BB928" s="156"/>
      <c r="BC928" s="156"/>
    </row>
    <row r="929" ht="15.75" customHeight="1">
      <c r="A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c r="AA929" s="156"/>
      <c r="AB929" s="156"/>
      <c r="AC929" s="156"/>
      <c r="AD929" s="156"/>
      <c r="AE929" s="156"/>
      <c r="AF929" s="156"/>
      <c r="AG929" s="156"/>
      <c r="AH929" s="156"/>
      <c r="AI929" s="156"/>
      <c r="AJ929" s="156"/>
      <c r="AK929" s="156"/>
      <c r="AL929" s="156"/>
      <c r="AZ929" s="156"/>
      <c r="BA929" s="156"/>
      <c r="BB929" s="156"/>
      <c r="BC929" s="156"/>
    </row>
    <row r="930" ht="15.75" customHeight="1">
      <c r="A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c r="AA930" s="156"/>
      <c r="AB930" s="156"/>
      <c r="AC930" s="156"/>
      <c r="AD930" s="156"/>
      <c r="AE930" s="156"/>
      <c r="AF930" s="156"/>
      <c r="AG930" s="156"/>
      <c r="AH930" s="156"/>
      <c r="AI930" s="156"/>
      <c r="AJ930" s="156"/>
      <c r="AK930" s="156"/>
      <c r="AL930" s="156"/>
      <c r="AZ930" s="156"/>
      <c r="BA930" s="156"/>
      <c r="BB930" s="156"/>
      <c r="BC930" s="156"/>
    </row>
    <row r="931" ht="15.75" customHeight="1">
      <c r="A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c r="AA931" s="156"/>
      <c r="AB931" s="156"/>
      <c r="AC931" s="156"/>
      <c r="AD931" s="156"/>
      <c r="AE931" s="156"/>
      <c r="AF931" s="156"/>
      <c r="AG931" s="156"/>
      <c r="AH931" s="156"/>
      <c r="AI931" s="156"/>
      <c r="AJ931" s="156"/>
      <c r="AK931" s="156"/>
      <c r="AL931" s="156"/>
      <c r="AZ931" s="156"/>
      <c r="BA931" s="156"/>
      <c r="BB931" s="156"/>
      <c r="BC931" s="156"/>
    </row>
    <row r="932" ht="15.75" customHeight="1">
      <c r="A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c r="AA932" s="156"/>
      <c r="AB932" s="156"/>
      <c r="AC932" s="156"/>
      <c r="AD932" s="156"/>
      <c r="AE932" s="156"/>
      <c r="AF932" s="156"/>
      <c r="AG932" s="156"/>
      <c r="AH932" s="156"/>
      <c r="AI932" s="156"/>
      <c r="AJ932" s="156"/>
      <c r="AK932" s="156"/>
      <c r="AL932" s="156"/>
      <c r="AZ932" s="156"/>
      <c r="BA932" s="156"/>
      <c r="BB932" s="156"/>
      <c r="BC932" s="156"/>
    </row>
    <row r="933" ht="15.75" customHeight="1">
      <c r="A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c r="AA933" s="156"/>
      <c r="AB933" s="156"/>
      <c r="AC933" s="156"/>
      <c r="AD933" s="156"/>
      <c r="AE933" s="156"/>
      <c r="AF933" s="156"/>
      <c r="AG933" s="156"/>
      <c r="AH933" s="156"/>
      <c r="AI933" s="156"/>
      <c r="AJ933" s="156"/>
      <c r="AK933" s="156"/>
      <c r="AL933" s="156"/>
      <c r="AZ933" s="156"/>
      <c r="BA933" s="156"/>
      <c r="BB933" s="156"/>
      <c r="BC933" s="156"/>
    </row>
    <row r="934" ht="15.75" customHeight="1">
      <c r="A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c r="AA934" s="156"/>
      <c r="AB934" s="156"/>
      <c r="AC934" s="156"/>
      <c r="AD934" s="156"/>
      <c r="AE934" s="156"/>
      <c r="AF934" s="156"/>
      <c r="AG934" s="156"/>
      <c r="AH934" s="156"/>
      <c r="AI934" s="156"/>
      <c r="AJ934" s="156"/>
      <c r="AK934" s="156"/>
      <c r="AL934" s="156"/>
      <c r="AZ934" s="156"/>
      <c r="BA934" s="156"/>
      <c r="BB934" s="156"/>
      <c r="BC934" s="156"/>
    </row>
    <row r="935" ht="15.75" customHeight="1">
      <c r="A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c r="AA935" s="156"/>
      <c r="AB935" s="156"/>
      <c r="AC935" s="156"/>
      <c r="AD935" s="156"/>
      <c r="AE935" s="156"/>
      <c r="AF935" s="156"/>
      <c r="AG935" s="156"/>
      <c r="AH935" s="156"/>
      <c r="AI935" s="156"/>
      <c r="AJ935" s="156"/>
      <c r="AK935" s="156"/>
      <c r="AL935" s="156"/>
      <c r="AZ935" s="156"/>
      <c r="BA935" s="156"/>
      <c r="BB935" s="156"/>
      <c r="BC935" s="156"/>
    </row>
    <row r="936" ht="15.75" customHeight="1">
      <c r="A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c r="AA936" s="156"/>
      <c r="AB936" s="156"/>
      <c r="AC936" s="156"/>
      <c r="AD936" s="156"/>
      <c r="AE936" s="156"/>
      <c r="AF936" s="156"/>
      <c r="AG936" s="156"/>
      <c r="AH936" s="156"/>
      <c r="AI936" s="156"/>
      <c r="AJ936" s="156"/>
      <c r="AK936" s="156"/>
      <c r="AL936" s="156"/>
      <c r="AZ936" s="156"/>
      <c r="BA936" s="156"/>
      <c r="BB936" s="156"/>
      <c r="BC936" s="156"/>
    </row>
    <row r="937" ht="15.75" customHeight="1">
      <c r="A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c r="AA937" s="156"/>
      <c r="AB937" s="156"/>
      <c r="AC937" s="156"/>
      <c r="AD937" s="156"/>
      <c r="AE937" s="156"/>
      <c r="AF937" s="156"/>
      <c r="AG937" s="156"/>
      <c r="AH937" s="156"/>
      <c r="AI937" s="156"/>
      <c r="AJ937" s="156"/>
      <c r="AK937" s="156"/>
      <c r="AL937" s="156"/>
      <c r="AZ937" s="156"/>
      <c r="BA937" s="156"/>
      <c r="BB937" s="156"/>
      <c r="BC937" s="156"/>
    </row>
    <row r="938" ht="15.75" customHeight="1">
      <c r="A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c r="AA938" s="156"/>
      <c r="AB938" s="156"/>
      <c r="AC938" s="156"/>
      <c r="AD938" s="156"/>
      <c r="AE938" s="156"/>
      <c r="AF938" s="156"/>
      <c r="AG938" s="156"/>
      <c r="AH938" s="156"/>
      <c r="AI938" s="156"/>
      <c r="AJ938" s="156"/>
      <c r="AK938" s="156"/>
      <c r="AL938" s="156"/>
      <c r="AZ938" s="156"/>
      <c r="BA938" s="156"/>
      <c r="BB938" s="156"/>
      <c r="BC938" s="156"/>
    </row>
    <row r="939" ht="15.75" customHeight="1">
      <c r="A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c r="AA939" s="156"/>
      <c r="AB939" s="156"/>
      <c r="AC939" s="156"/>
      <c r="AD939" s="156"/>
      <c r="AE939" s="156"/>
      <c r="AF939" s="156"/>
      <c r="AG939" s="156"/>
      <c r="AH939" s="156"/>
      <c r="AI939" s="156"/>
      <c r="AJ939" s="156"/>
      <c r="AK939" s="156"/>
      <c r="AL939" s="156"/>
      <c r="AZ939" s="156"/>
      <c r="BA939" s="156"/>
      <c r="BB939" s="156"/>
      <c r="BC939" s="156"/>
    </row>
    <row r="940" ht="15.75" customHeight="1">
      <c r="A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c r="AA940" s="156"/>
      <c r="AB940" s="156"/>
      <c r="AC940" s="156"/>
      <c r="AD940" s="156"/>
      <c r="AE940" s="156"/>
      <c r="AF940" s="156"/>
      <c r="AG940" s="156"/>
      <c r="AH940" s="156"/>
      <c r="AI940" s="156"/>
      <c r="AJ940" s="156"/>
      <c r="AK940" s="156"/>
      <c r="AL940" s="156"/>
      <c r="AZ940" s="156"/>
      <c r="BA940" s="156"/>
      <c r="BB940" s="156"/>
      <c r="BC940" s="156"/>
    </row>
    <row r="941" ht="15.75" customHeight="1">
      <c r="A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c r="AA941" s="156"/>
      <c r="AB941" s="156"/>
      <c r="AC941" s="156"/>
      <c r="AD941" s="156"/>
      <c r="AE941" s="156"/>
      <c r="AF941" s="156"/>
      <c r="AG941" s="156"/>
      <c r="AH941" s="156"/>
      <c r="AI941" s="156"/>
      <c r="AJ941" s="156"/>
      <c r="AK941" s="156"/>
      <c r="AL941" s="156"/>
      <c r="AZ941" s="156"/>
      <c r="BA941" s="156"/>
      <c r="BB941" s="156"/>
      <c r="BC941" s="156"/>
    </row>
    <row r="942" ht="15.75" customHeight="1">
      <c r="A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c r="AA942" s="156"/>
      <c r="AB942" s="156"/>
      <c r="AC942" s="156"/>
      <c r="AD942" s="156"/>
      <c r="AE942" s="156"/>
      <c r="AF942" s="156"/>
      <c r="AG942" s="156"/>
      <c r="AH942" s="156"/>
      <c r="AI942" s="156"/>
      <c r="AJ942" s="156"/>
      <c r="AK942" s="156"/>
      <c r="AL942" s="156"/>
      <c r="AZ942" s="156"/>
      <c r="BA942" s="156"/>
      <c r="BB942" s="156"/>
      <c r="BC942" s="156"/>
    </row>
    <row r="943" ht="15.75" customHeight="1">
      <c r="A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c r="AA943" s="156"/>
      <c r="AB943" s="156"/>
      <c r="AC943" s="156"/>
      <c r="AD943" s="156"/>
      <c r="AE943" s="156"/>
      <c r="AF943" s="156"/>
      <c r="AG943" s="156"/>
      <c r="AH943" s="156"/>
      <c r="AI943" s="156"/>
      <c r="AJ943" s="156"/>
      <c r="AK943" s="156"/>
      <c r="AL943" s="156"/>
      <c r="AZ943" s="156"/>
      <c r="BA943" s="156"/>
      <c r="BB943" s="156"/>
      <c r="BC943" s="156"/>
    </row>
    <row r="944" ht="15.75" customHeight="1">
      <c r="A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c r="AA944" s="156"/>
      <c r="AB944" s="156"/>
      <c r="AC944" s="156"/>
      <c r="AD944" s="156"/>
      <c r="AE944" s="156"/>
      <c r="AF944" s="156"/>
      <c r="AG944" s="156"/>
      <c r="AH944" s="156"/>
      <c r="AI944" s="156"/>
      <c r="AJ944" s="156"/>
      <c r="AK944" s="156"/>
      <c r="AL944" s="156"/>
      <c r="AZ944" s="156"/>
      <c r="BA944" s="156"/>
      <c r="BB944" s="156"/>
      <c r="BC944" s="156"/>
    </row>
    <row r="945" ht="15.75" customHeight="1">
      <c r="A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c r="AA945" s="156"/>
      <c r="AB945" s="156"/>
      <c r="AC945" s="156"/>
      <c r="AD945" s="156"/>
      <c r="AE945" s="156"/>
      <c r="AF945" s="156"/>
      <c r="AG945" s="156"/>
      <c r="AH945" s="156"/>
      <c r="AI945" s="156"/>
      <c r="AJ945" s="156"/>
      <c r="AK945" s="156"/>
      <c r="AL945" s="156"/>
      <c r="AZ945" s="156"/>
      <c r="BA945" s="156"/>
      <c r="BB945" s="156"/>
      <c r="BC945" s="156"/>
    </row>
    <row r="946" ht="15.75" customHeight="1">
      <c r="A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c r="AA946" s="156"/>
      <c r="AB946" s="156"/>
      <c r="AC946" s="156"/>
      <c r="AD946" s="156"/>
      <c r="AE946" s="156"/>
      <c r="AF946" s="156"/>
      <c r="AG946" s="156"/>
      <c r="AH946" s="156"/>
      <c r="AI946" s="156"/>
      <c r="AJ946" s="156"/>
      <c r="AK946" s="156"/>
      <c r="AL946" s="156"/>
      <c r="AZ946" s="156"/>
      <c r="BA946" s="156"/>
      <c r="BB946" s="156"/>
      <c r="BC946" s="156"/>
    </row>
    <row r="947" ht="15.75" customHeight="1">
      <c r="A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c r="AA947" s="156"/>
      <c r="AB947" s="156"/>
      <c r="AC947" s="156"/>
      <c r="AD947" s="156"/>
      <c r="AE947" s="156"/>
      <c r="AF947" s="156"/>
      <c r="AG947" s="156"/>
      <c r="AH947" s="156"/>
      <c r="AI947" s="156"/>
      <c r="AJ947" s="156"/>
      <c r="AK947" s="156"/>
      <c r="AL947" s="156"/>
      <c r="AZ947" s="156"/>
      <c r="BA947" s="156"/>
      <c r="BB947" s="156"/>
      <c r="BC947" s="156"/>
    </row>
    <row r="948" ht="15.75" customHeight="1">
      <c r="A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c r="AA948" s="156"/>
      <c r="AB948" s="156"/>
      <c r="AC948" s="156"/>
      <c r="AD948" s="156"/>
      <c r="AE948" s="156"/>
      <c r="AF948" s="156"/>
      <c r="AG948" s="156"/>
      <c r="AH948" s="156"/>
      <c r="AI948" s="156"/>
      <c r="AJ948" s="156"/>
      <c r="AK948" s="156"/>
      <c r="AL948" s="156"/>
      <c r="AZ948" s="156"/>
      <c r="BA948" s="156"/>
      <c r="BB948" s="156"/>
      <c r="BC948" s="156"/>
    </row>
    <row r="949" ht="15.75" customHeight="1">
      <c r="A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c r="AA949" s="156"/>
      <c r="AB949" s="156"/>
      <c r="AC949" s="156"/>
      <c r="AD949" s="156"/>
      <c r="AE949" s="156"/>
      <c r="AF949" s="156"/>
      <c r="AG949" s="156"/>
      <c r="AH949" s="156"/>
      <c r="AI949" s="156"/>
      <c r="AJ949" s="156"/>
      <c r="AK949" s="156"/>
      <c r="AL949" s="156"/>
      <c r="AZ949" s="156"/>
      <c r="BA949" s="156"/>
      <c r="BB949" s="156"/>
      <c r="BC949" s="156"/>
    </row>
    <row r="950" ht="15.75" customHeight="1">
      <c r="A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c r="AA950" s="156"/>
      <c r="AB950" s="156"/>
      <c r="AC950" s="156"/>
      <c r="AD950" s="156"/>
      <c r="AE950" s="156"/>
      <c r="AF950" s="156"/>
      <c r="AG950" s="156"/>
      <c r="AH950" s="156"/>
      <c r="AI950" s="156"/>
      <c r="AJ950" s="156"/>
      <c r="AK950" s="156"/>
      <c r="AL950" s="156"/>
      <c r="AZ950" s="156"/>
      <c r="BA950" s="156"/>
      <c r="BB950" s="156"/>
      <c r="BC950" s="156"/>
    </row>
    <row r="951" ht="15.75" customHeight="1">
      <c r="A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c r="AA951" s="156"/>
      <c r="AB951" s="156"/>
      <c r="AC951" s="156"/>
      <c r="AD951" s="156"/>
      <c r="AE951" s="156"/>
      <c r="AF951" s="156"/>
      <c r="AG951" s="156"/>
      <c r="AH951" s="156"/>
      <c r="AI951" s="156"/>
      <c r="AJ951" s="156"/>
      <c r="AK951" s="156"/>
      <c r="AL951" s="156"/>
      <c r="AZ951" s="156"/>
      <c r="BA951" s="156"/>
      <c r="BB951" s="156"/>
      <c r="BC951" s="156"/>
    </row>
    <row r="952" ht="15.75" customHeight="1">
      <c r="A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c r="AA952" s="156"/>
      <c r="AB952" s="156"/>
      <c r="AC952" s="156"/>
      <c r="AD952" s="156"/>
      <c r="AE952" s="156"/>
      <c r="AF952" s="156"/>
      <c r="AG952" s="156"/>
      <c r="AH952" s="156"/>
      <c r="AI952" s="156"/>
      <c r="AJ952" s="156"/>
      <c r="AK952" s="156"/>
      <c r="AL952" s="156"/>
      <c r="AZ952" s="156"/>
      <c r="BA952" s="156"/>
      <c r="BB952" s="156"/>
      <c r="BC952" s="156"/>
    </row>
    <row r="953" ht="15.75" customHeight="1">
      <c r="A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c r="AA953" s="156"/>
      <c r="AB953" s="156"/>
      <c r="AC953" s="156"/>
      <c r="AD953" s="156"/>
      <c r="AE953" s="156"/>
      <c r="AF953" s="156"/>
      <c r="AG953" s="156"/>
      <c r="AH953" s="156"/>
      <c r="AI953" s="156"/>
      <c r="AJ953" s="156"/>
      <c r="AK953" s="156"/>
      <c r="AL953" s="156"/>
      <c r="AZ953" s="156"/>
      <c r="BA953" s="156"/>
      <c r="BB953" s="156"/>
      <c r="BC953" s="156"/>
    </row>
    <row r="954" ht="15.75" customHeight="1">
      <c r="A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c r="AA954" s="156"/>
      <c r="AB954" s="156"/>
      <c r="AC954" s="156"/>
      <c r="AD954" s="156"/>
      <c r="AE954" s="156"/>
      <c r="AF954" s="156"/>
      <c r="AG954" s="156"/>
      <c r="AH954" s="156"/>
      <c r="AI954" s="156"/>
      <c r="AJ954" s="156"/>
      <c r="AK954" s="156"/>
      <c r="AL954" s="156"/>
      <c r="AZ954" s="156"/>
      <c r="BA954" s="156"/>
      <c r="BB954" s="156"/>
      <c r="BC954" s="156"/>
    </row>
    <row r="955" ht="15.75" customHeight="1">
      <c r="A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c r="AA955" s="156"/>
      <c r="AB955" s="156"/>
      <c r="AC955" s="156"/>
      <c r="AD955" s="156"/>
      <c r="AE955" s="156"/>
      <c r="AF955" s="156"/>
      <c r="AG955" s="156"/>
      <c r="AH955" s="156"/>
      <c r="AI955" s="156"/>
      <c r="AJ955" s="156"/>
      <c r="AK955" s="156"/>
      <c r="AL955" s="156"/>
      <c r="AZ955" s="156"/>
      <c r="BA955" s="156"/>
      <c r="BB955" s="156"/>
      <c r="BC955" s="156"/>
    </row>
    <row r="956" ht="15.75" customHeight="1">
      <c r="A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c r="AA956" s="156"/>
      <c r="AB956" s="156"/>
      <c r="AC956" s="156"/>
      <c r="AD956" s="156"/>
      <c r="AE956" s="156"/>
      <c r="AF956" s="156"/>
      <c r="AG956" s="156"/>
      <c r="AH956" s="156"/>
      <c r="AI956" s="156"/>
      <c r="AJ956" s="156"/>
      <c r="AK956" s="156"/>
      <c r="AL956" s="156"/>
      <c r="AZ956" s="156"/>
      <c r="BA956" s="156"/>
      <c r="BB956" s="156"/>
      <c r="BC956" s="156"/>
    </row>
    <row r="957" ht="15.75" customHeight="1">
      <c r="A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c r="AA957" s="156"/>
      <c r="AB957" s="156"/>
      <c r="AC957" s="156"/>
      <c r="AD957" s="156"/>
      <c r="AE957" s="156"/>
      <c r="AF957" s="156"/>
      <c r="AG957" s="156"/>
      <c r="AH957" s="156"/>
      <c r="AI957" s="156"/>
      <c r="AJ957" s="156"/>
      <c r="AK957" s="156"/>
      <c r="AL957" s="156"/>
      <c r="AZ957" s="156"/>
      <c r="BA957" s="156"/>
      <c r="BB957" s="156"/>
      <c r="BC957" s="156"/>
    </row>
    <row r="958" ht="15.75" customHeight="1">
      <c r="A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c r="AA958" s="156"/>
      <c r="AB958" s="156"/>
      <c r="AC958" s="156"/>
      <c r="AD958" s="156"/>
      <c r="AE958" s="156"/>
      <c r="AF958" s="156"/>
      <c r="AG958" s="156"/>
      <c r="AH958" s="156"/>
      <c r="AI958" s="156"/>
      <c r="AJ958" s="156"/>
      <c r="AK958" s="156"/>
      <c r="AL958" s="156"/>
      <c r="AZ958" s="156"/>
      <c r="BA958" s="156"/>
      <c r="BB958" s="156"/>
      <c r="BC958" s="156"/>
    </row>
    <row r="959" ht="15.75" customHeight="1">
      <c r="A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c r="AA959" s="156"/>
      <c r="AB959" s="156"/>
      <c r="AC959" s="156"/>
      <c r="AD959" s="156"/>
      <c r="AE959" s="156"/>
      <c r="AF959" s="156"/>
      <c r="AG959" s="156"/>
      <c r="AH959" s="156"/>
      <c r="AI959" s="156"/>
      <c r="AJ959" s="156"/>
      <c r="AK959" s="156"/>
      <c r="AL959" s="156"/>
      <c r="AZ959" s="156"/>
      <c r="BA959" s="156"/>
      <c r="BB959" s="156"/>
      <c r="BC959" s="156"/>
    </row>
    <row r="960" ht="15.75" customHeight="1">
      <c r="A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c r="AA960" s="156"/>
      <c r="AB960" s="156"/>
      <c r="AC960" s="156"/>
      <c r="AD960" s="156"/>
      <c r="AE960" s="156"/>
      <c r="AF960" s="156"/>
      <c r="AG960" s="156"/>
      <c r="AH960" s="156"/>
      <c r="AI960" s="156"/>
      <c r="AJ960" s="156"/>
      <c r="AK960" s="156"/>
      <c r="AL960" s="156"/>
      <c r="AZ960" s="156"/>
      <c r="BA960" s="156"/>
      <c r="BB960" s="156"/>
      <c r="BC960" s="156"/>
    </row>
    <row r="961" ht="15.75" customHeight="1">
      <c r="A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c r="AA961" s="156"/>
      <c r="AB961" s="156"/>
      <c r="AC961" s="156"/>
      <c r="AD961" s="156"/>
      <c r="AE961" s="156"/>
      <c r="AF961" s="156"/>
      <c r="AG961" s="156"/>
      <c r="AH961" s="156"/>
      <c r="AI961" s="156"/>
      <c r="AJ961" s="156"/>
      <c r="AK961" s="156"/>
      <c r="AL961" s="156"/>
      <c r="AZ961" s="156"/>
      <c r="BA961" s="156"/>
      <c r="BB961" s="156"/>
      <c r="BC961" s="156"/>
    </row>
    <row r="962" ht="15.75" customHeight="1">
      <c r="A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c r="AA962" s="156"/>
      <c r="AB962" s="156"/>
      <c r="AC962" s="156"/>
      <c r="AD962" s="156"/>
      <c r="AE962" s="156"/>
      <c r="AF962" s="156"/>
      <c r="AG962" s="156"/>
      <c r="AH962" s="156"/>
      <c r="AI962" s="156"/>
      <c r="AJ962" s="156"/>
      <c r="AK962" s="156"/>
      <c r="AL962" s="156"/>
      <c r="AZ962" s="156"/>
      <c r="BA962" s="156"/>
      <c r="BB962" s="156"/>
      <c r="BC962" s="156"/>
    </row>
    <row r="963" ht="15.75" customHeight="1">
      <c r="A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c r="AA963" s="156"/>
      <c r="AB963" s="156"/>
      <c r="AC963" s="156"/>
      <c r="AD963" s="156"/>
      <c r="AE963" s="156"/>
      <c r="AF963" s="156"/>
      <c r="AG963" s="156"/>
      <c r="AH963" s="156"/>
      <c r="AI963" s="156"/>
      <c r="AJ963" s="156"/>
      <c r="AK963" s="156"/>
      <c r="AL963" s="156"/>
      <c r="AZ963" s="156"/>
      <c r="BA963" s="156"/>
      <c r="BB963" s="156"/>
      <c r="BC963" s="156"/>
    </row>
    <row r="964" ht="15.75" customHeight="1">
      <c r="A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c r="AA964" s="156"/>
      <c r="AB964" s="156"/>
      <c r="AC964" s="156"/>
      <c r="AD964" s="156"/>
      <c r="AE964" s="156"/>
      <c r="AF964" s="156"/>
      <c r="AG964" s="156"/>
      <c r="AH964" s="156"/>
      <c r="AI964" s="156"/>
      <c r="AJ964" s="156"/>
      <c r="AK964" s="156"/>
      <c r="AL964" s="156"/>
      <c r="AZ964" s="156"/>
      <c r="BA964" s="156"/>
      <c r="BB964" s="156"/>
      <c r="BC964" s="156"/>
    </row>
    <row r="965" ht="15.75" customHeight="1">
      <c r="A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c r="AA965" s="156"/>
      <c r="AB965" s="156"/>
      <c r="AC965" s="156"/>
      <c r="AD965" s="156"/>
      <c r="AE965" s="156"/>
      <c r="AF965" s="156"/>
      <c r="AG965" s="156"/>
      <c r="AH965" s="156"/>
      <c r="AI965" s="156"/>
      <c r="AJ965" s="156"/>
      <c r="AK965" s="156"/>
      <c r="AL965" s="156"/>
      <c r="AZ965" s="156"/>
      <c r="BA965" s="156"/>
      <c r="BB965" s="156"/>
      <c r="BC965" s="156"/>
    </row>
    <row r="966" ht="15.75" customHeight="1">
      <c r="A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c r="AA966" s="156"/>
      <c r="AB966" s="156"/>
      <c r="AC966" s="156"/>
      <c r="AD966" s="156"/>
      <c r="AE966" s="156"/>
      <c r="AF966" s="156"/>
      <c r="AG966" s="156"/>
      <c r="AH966" s="156"/>
      <c r="AI966" s="156"/>
      <c r="AJ966" s="156"/>
      <c r="AK966" s="156"/>
      <c r="AL966" s="156"/>
      <c r="AZ966" s="156"/>
      <c r="BA966" s="156"/>
      <c r="BB966" s="156"/>
      <c r="BC966" s="156"/>
    </row>
    <row r="967" ht="15.75" customHeight="1">
      <c r="A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c r="AA967" s="156"/>
      <c r="AB967" s="156"/>
      <c r="AC967" s="156"/>
      <c r="AD967" s="156"/>
      <c r="AE967" s="156"/>
      <c r="AF967" s="156"/>
      <c r="AG967" s="156"/>
      <c r="AH967" s="156"/>
      <c r="AI967" s="156"/>
      <c r="AJ967" s="156"/>
      <c r="AK967" s="156"/>
      <c r="AL967" s="156"/>
      <c r="AZ967" s="156"/>
      <c r="BA967" s="156"/>
      <c r="BB967" s="156"/>
      <c r="BC967" s="156"/>
    </row>
    <row r="968" ht="15.75" customHeight="1">
      <c r="A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c r="AA968" s="156"/>
      <c r="AB968" s="156"/>
      <c r="AC968" s="156"/>
      <c r="AD968" s="156"/>
      <c r="AE968" s="156"/>
      <c r="AF968" s="156"/>
      <c r="AG968" s="156"/>
      <c r="AH968" s="156"/>
      <c r="AI968" s="156"/>
      <c r="AJ968" s="156"/>
      <c r="AK968" s="156"/>
      <c r="AL968" s="156"/>
      <c r="AZ968" s="156"/>
      <c r="BA968" s="156"/>
      <c r="BB968" s="156"/>
      <c r="BC968" s="156"/>
    </row>
    <row r="969" ht="15.75" customHeight="1">
      <c r="A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c r="AA969" s="156"/>
      <c r="AB969" s="156"/>
      <c r="AC969" s="156"/>
      <c r="AD969" s="156"/>
      <c r="AE969" s="156"/>
      <c r="AF969" s="156"/>
      <c r="AG969" s="156"/>
      <c r="AH969" s="156"/>
      <c r="AI969" s="156"/>
      <c r="AJ969" s="156"/>
      <c r="AK969" s="156"/>
      <c r="AL969" s="156"/>
      <c r="AZ969" s="156"/>
      <c r="BA969" s="156"/>
      <c r="BB969" s="156"/>
      <c r="BC969" s="156"/>
    </row>
    <row r="970" ht="15.75" customHeight="1">
      <c r="A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c r="AA970" s="156"/>
      <c r="AB970" s="156"/>
      <c r="AC970" s="156"/>
      <c r="AD970" s="156"/>
      <c r="AE970" s="156"/>
      <c r="AF970" s="156"/>
      <c r="AG970" s="156"/>
      <c r="AH970" s="156"/>
      <c r="AI970" s="156"/>
      <c r="AJ970" s="156"/>
      <c r="AK970" s="156"/>
      <c r="AL970" s="156"/>
      <c r="AZ970" s="156"/>
      <c r="BA970" s="156"/>
      <c r="BB970" s="156"/>
      <c r="BC970" s="156"/>
    </row>
    <row r="971" ht="15.75" customHeight="1">
      <c r="A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c r="AA971" s="156"/>
      <c r="AB971" s="156"/>
      <c r="AC971" s="156"/>
      <c r="AD971" s="156"/>
      <c r="AE971" s="156"/>
      <c r="AF971" s="156"/>
      <c r="AG971" s="156"/>
      <c r="AH971" s="156"/>
      <c r="AI971" s="156"/>
      <c r="AJ971" s="156"/>
      <c r="AK971" s="156"/>
      <c r="AL971" s="156"/>
      <c r="AZ971" s="156"/>
      <c r="BA971" s="156"/>
      <c r="BB971" s="156"/>
      <c r="BC971" s="156"/>
    </row>
    <row r="972" ht="15.75" customHeight="1">
      <c r="A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c r="AA972" s="156"/>
      <c r="AB972" s="156"/>
      <c r="AC972" s="156"/>
      <c r="AD972" s="156"/>
      <c r="AE972" s="156"/>
      <c r="AF972" s="156"/>
      <c r="AG972" s="156"/>
      <c r="AH972" s="156"/>
      <c r="AI972" s="156"/>
      <c r="AJ972" s="156"/>
      <c r="AK972" s="156"/>
      <c r="AL972" s="156"/>
      <c r="AZ972" s="156"/>
      <c r="BA972" s="156"/>
      <c r="BB972" s="156"/>
      <c r="BC972" s="156"/>
    </row>
    <row r="973" ht="15.75" customHeight="1">
      <c r="A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c r="AA973" s="156"/>
      <c r="AB973" s="156"/>
      <c r="AC973" s="156"/>
      <c r="AD973" s="156"/>
      <c r="AE973" s="156"/>
      <c r="AF973" s="156"/>
      <c r="AG973" s="156"/>
      <c r="AH973" s="156"/>
      <c r="AI973" s="156"/>
      <c r="AJ973" s="156"/>
      <c r="AK973" s="156"/>
      <c r="AL973" s="156"/>
      <c r="AZ973" s="156"/>
      <c r="BA973" s="156"/>
      <c r="BB973" s="156"/>
      <c r="BC973" s="156"/>
    </row>
    <row r="974" ht="15.75" customHeight="1">
      <c r="A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c r="AA974" s="156"/>
      <c r="AB974" s="156"/>
      <c r="AC974" s="156"/>
      <c r="AD974" s="156"/>
      <c r="AE974" s="156"/>
      <c r="AF974" s="156"/>
      <c r="AG974" s="156"/>
      <c r="AH974" s="156"/>
      <c r="AI974" s="156"/>
      <c r="AJ974" s="156"/>
      <c r="AK974" s="156"/>
      <c r="AL974" s="156"/>
      <c r="AZ974" s="156"/>
      <c r="BA974" s="156"/>
      <c r="BB974" s="156"/>
      <c r="BC974" s="156"/>
    </row>
    <row r="975" ht="15.75" customHeight="1">
      <c r="A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c r="AA975" s="156"/>
      <c r="AB975" s="156"/>
      <c r="AC975" s="156"/>
      <c r="AD975" s="156"/>
      <c r="AE975" s="156"/>
      <c r="AF975" s="156"/>
      <c r="AG975" s="156"/>
      <c r="AH975" s="156"/>
      <c r="AI975" s="156"/>
      <c r="AJ975" s="156"/>
      <c r="AK975" s="156"/>
      <c r="AL975" s="156"/>
      <c r="AZ975" s="156"/>
      <c r="BA975" s="156"/>
      <c r="BB975" s="156"/>
      <c r="BC975" s="156"/>
    </row>
    <row r="976" ht="15.75" customHeight="1">
      <c r="A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c r="AA976" s="156"/>
      <c r="AB976" s="156"/>
      <c r="AC976" s="156"/>
      <c r="AD976" s="156"/>
      <c r="AE976" s="156"/>
      <c r="AF976" s="156"/>
      <c r="AG976" s="156"/>
      <c r="AH976" s="156"/>
      <c r="AI976" s="156"/>
      <c r="AJ976" s="156"/>
      <c r="AK976" s="156"/>
      <c r="AL976" s="156"/>
      <c r="AZ976" s="156"/>
      <c r="BA976" s="156"/>
      <c r="BB976" s="156"/>
      <c r="BC976" s="156"/>
    </row>
    <row r="977" ht="15.75" customHeight="1">
      <c r="A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c r="AA977" s="156"/>
      <c r="AB977" s="156"/>
      <c r="AC977" s="156"/>
      <c r="AD977" s="156"/>
      <c r="AE977" s="156"/>
      <c r="AF977" s="156"/>
      <c r="AG977" s="156"/>
      <c r="AH977" s="156"/>
      <c r="AI977" s="156"/>
      <c r="AJ977" s="156"/>
      <c r="AK977" s="156"/>
      <c r="AL977" s="156"/>
      <c r="AZ977" s="156"/>
      <c r="BA977" s="156"/>
      <c r="BB977" s="156"/>
      <c r="BC977" s="156"/>
    </row>
    <row r="978" ht="15.75" customHeight="1">
      <c r="A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c r="AA978" s="156"/>
      <c r="AB978" s="156"/>
      <c r="AC978" s="156"/>
      <c r="AD978" s="156"/>
      <c r="AE978" s="156"/>
      <c r="AF978" s="156"/>
      <c r="AG978" s="156"/>
      <c r="AH978" s="156"/>
      <c r="AI978" s="156"/>
      <c r="AJ978" s="156"/>
      <c r="AK978" s="156"/>
      <c r="AL978" s="156"/>
      <c r="AZ978" s="156"/>
      <c r="BA978" s="156"/>
      <c r="BB978" s="156"/>
      <c r="BC978" s="156"/>
    </row>
    <row r="979" ht="15.75" customHeight="1">
      <c r="A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c r="AA979" s="156"/>
      <c r="AB979" s="156"/>
      <c r="AC979" s="156"/>
      <c r="AD979" s="156"/>
      <c r="AE979" s="156"/>
      <c r="AF979" s="156"/>
      <c r="AG979" s="156"/>
      <c r="AH979" s="156"/>
      <c r="AI979" s="156"/>
      <c r="AJ979" s="156"/>
      <c r="AK979" s="156"/>
      <c r="AL979" s="156"/>
      <c r="AZ979" s="156"/>
      <c r="BA979" s="156"/>
      <c r="BB979" s="156"/>
      <c r="BC979" s="156"/>
    </row>
    <row r="980" ht="15.75" customHeight="1">
      <c r="A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c r="AA980" s="156"/>
      <c r="AB980" s="156"/>
      <c r="AC980" s="156"/>
      <c r="AD980" s="156"/>
      <c r="AE980" s="156"/>
      <c r="AF980" s="156"/>
      <c r="AG980" s="156"/>
      <c r="AH980" s="156"/>
      <c r="AI980" s="156"/>
      <c r="AJ980" s="156"/>
      <c r="AK980" s="156"/>
      <c r="AL980" s="156"/>
      <c r="AZ980" s="156"/>
      <c r="BA980" s="156"/>
      <c r="BB980" s="156"/>
      <c r="BC980" s="156"/>
    </row>
    <row r="981" ht="15.75" customHeight="1">
      <c r="A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c r="AA981" s="156"/>
      <c r="AB981" s="156"/>
      <c r="AC981" s="156"/>
      <c r="AD981" s="156"/>
      <c r="AE981" s="156"/>
      <c r="AF981" s="156"/>
      <c r="AG981" s="156"/>
      <c r="AH981" s="156"/>
      <c r="AI981" s="156"/>
      <c r="AJ981" s="156"/>
      <c r="AK981" s="156"/>
      <c r="AL981" s="156"/>
      <c r="AZ981" s="156"/>
      <c r="BA981" s="156"/>
      <c r="BB981" s="156"/>
      <c r="BC981" s="156"/>
    </row>
    <row r="982" ht="15.75" customHeight="1">
      <c r="A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c r="AA982" s="156"/>
      <c r="AB982" s="156"/>
      <c r="AC982" s="156"/>
      <c r="AD982" s="156"/>
      <c r="AE982" s="156"/>
      <c r="AF982" s="156"/>
      <c r="AG982" s="156"/>
      <c r="AH982" s="156"/>
      <c r="AI982" s="156"/>
      <c r="AJ982" s="156"/>
      <c r="AK982" s="156"/>
      <c r="AL982" s="156"/>
      <c r="AZ982" s="156"/>
      <c r="BA982" s="156"/>
      <c r="BB982" s="156"/>
      <c r="BC982" s="156"/>
    </row>
    <row r="983" ht="15.75" customHeight="1">
      <c r="A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c r="AA983" s="156"/>
      <c r="AB983" s="156"/>
      <c r="AC983" s="156"/>
      <c r="AD983" s="156"/>
      <c r="AE983" s="156"/>
      <c r="AF983" s="156"/>
      <c r="AG983" s="156"/>
      <c r="AH983" s="156"/>
      <c r="AI983" s="156"/>
      <c r="AJ983" s="156"/>
      <c r="AK983" s="156"/>
      <c r="AL983" s="156"/>
      <c r="AZ983" s="156"/>
      <c r="BA983" s="156"/>
      <c r="BB983" s="156"/>
      <c r="BC983" s="156"/>
    </row>
    <row r="984" ht="15.75" customHeight="1">
      <c r="A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c r="AA984" s="156"/>
      <c r="AB984" s="156"/>
      <c r="AC984" s="156"/>
      <c r="AD984" s="156"/>
      <c r="AE984" s="156"/>
      <c r="AF984" s="156"/>
      <c r="AG984" s="156"/>
      <c r="AH984" s="156"/>
      <c r="AI984" s="156"/>
      <c r="AJ984" s="156"/>
      <c r="AK984" s="156"/>
      <c r="AL984" s="156"/>
      <c r="AZ984" s="156"/>
      <c r="BA984" s="156"/>
      <c r="BB984" s="156"/>
      <c r="BC984" s="156"/>
    </row>
    <row r="985" ht="15.75" customHeight="1">
      <c r="A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c r="AA985" s="156"/>
      <c r="AB985" s="156"/>
      <c r="AC985" s="156"/>
      <c r="AD985" s="156"/>
      <c r="AE985" s="156"/>
      <c r="AF985" s="156"/>
      <c r="AG985" s="156"/>
      <c r="AH985" s="156"/>
      <c r="AI985" s="156"/>
      <c r="AJ985" s="156"/>
      <c r="AK985" s="156"/>
      <c r="AL985" s="156"/>
      <c r="AZ985" s="156"/>
      <c r="BA985" s="156"/>
      <c r="BB985" s="156"/>
      <c r="BC985" s="156"/>
    </row>
    <row r="986" ht="15.75" customHeight="1">
      <c r="A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c r="AA986" s="156"/>
      <c r="AB986" s="156"/>
      <c r="AC986" s="156"/>
      <c r="AD986" s="156"/>
      <c r="AE986" s="156"/>
      <c r="AF986" s="156"/>
      <c r="AG986" s="156"/>
      <c r="AH986" s="156"/>
      <c r="AI986" s="156"/>
      <c r="AJ986" s="156"/>
      <c r="AK986" s="156"/>
      <c r="AL986" s="156"/>
      <c r="AZ986" s="156"/>
      <c r="BA986" s="156"/>
      <c r="BB986" s="156"/>
      <c r="BC986" s="156"/>
    </row>
    <row r="987" ht="15.75" customHeight="1">
      <c r="A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c r="AA987" s="156"/>
      <c r="AB987" s="156"/>
      <c r="AC987" s="156"/>
      <c r="AD987" s="156"/>
      <c r="AE987" s="156"/>
      <c r="AF987" s="156"/>
      <c r="AG987" s="156"/>
      <c r="AH987" s="156"/>
      <c r="AI987" s="156"/>
      <c r="AJ987" s="156"/>
      <c r="AK987" s="156"/>
      <c r="AL987" s="156"/>
      <c r="AZ987" s="156"/>
      <c r="BA987" s="156"/>
      <c r="BB987" s="156"/>
      <c r="BC987" s="156"/>
    </row>
    <row r="988" ht="15.75" customHeight="1">
      <c r="A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c r="AA988" s="156"/>
      <c r="AB988" s="156"/>
      <c r="AC988" s="156"/>
      <c r="AD988" s="156"/>
      <c r="AE988" s="156"/>
      <c r="AF988" s="156"/>
      <c r="AG988" s="156"/>
      <c r="AH988" s="156"/>
      <c r="AI988" s="156"/>
      <c r="AJ988" s="156"/>
      <c r="AK988" s="156"/>
      <c r="AL988" s="156"/>
      <c r="AZ988" s="156"/>
      <c r="BA988" s="156"/>
      <c r="BB988" s="156"/>
      <c r="BC988" s="156"/>
    </row>
    <row r="989" ht="15.75" customHeight="1">
      <c r="A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c r="AA989" s="156"/>
      <c r="AB989" s="156"/>
      <c r="AC989" s="156"/>
      <c r="AD989" s="156"/>
      <c r="AE989" s="156"/>
      <c r="AF989" s="156"/>
      <c r="AG989" s="156"/>
      <c r="AH989" s="156"/>
      <c r="AI989" s="156"/>
      <c r="AJ989" s="156"/>
      <c r="AK989" s="156"/>
      <c r="AL989" s="156"/>
      <c r="AZ989" s="156"/>
      <c r="BA989" s="156"/>
      <c r="BB989" s="156"/>
      <c r="BC989" s="156"/>
    </row>
    <row r="990" ht="15.75" customHeight="1">
      <c r="A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c r="AA990" s="156"/>
      <c r="AB990" s="156"/>
      <c r="AC990" s="156"/>
      <c r="AD990" s="156"/>
      <c r="AE990" s="156"/>
      <c r="AF990" s="156"/>
      <c r="AG990" s="156"/>
      <c r="AH990" s="156"/>
      <c r="AI990" s="156"/>
      <c r="AJ990" s="156"/>
      <c r="AK990" s="156"/>
      <c r="AL990" s="156"/>
      <c r="AZ990" s="156"/>
      <c r="BA990" s="156"/>
      <c r="BB990" s="156"/>
      <c r="BC990" s="156"/>
    </row>
    <row r="991" ht="15.75" customHeight="1">
      <c r="A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c r="AA991" s="156"/>
      <c r="AB991" s="156"/>
      <c r="AC991" s="156"/>
      <c r="AD991" s="156"/>
      <c r="AE991" s="156"/>
      <c r="AF991" s="156"/>
      <c r="AG991" s="156"/>
      <c r="AH991" s="156"/>
      <c r="AI991" s="156"/>
      <c r="AJ991" s="156"/>
      <c r="AK991" s="156"/>
      <c r="AL991" s="156"/>
      <c r="AZ991" s="156"/>
      <c r="BA991" s="156"/>
      <c r="BB991" s="156"/>
      <c r="BC991" s="156"/>
    </row>
    <row r="992" ht="15.75" customHeight="1">
      <c r="A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c r="AA992" s="156"/>
      <c r="AB992" s="156"/>
      <c r="AC992" s="156"/>
      <c r="AD992" s="156"/>
      <c r="AE992" s="156"/>
      <c r="AF992" s="156"/>
      <c r="AG992" s="156"/>
      <c r="AH992" s="156"/>
      <c r="AI992" s="156"/>
      <c r="AJ992" s="156"/>
      <c r="AK992" s="156"/>
      <c r="AL992" s="156"/>
      <c r="AZ992" s="156"/>
      <c r="BA992" s="156"/>
      <c r="BB992" s="156"/>
      <c r="BC992" s="156"/>
    </row>
    <row r="993" ht="15.75" customHeight="1">
      <c r="A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c r="AA993" s="156"/>
      <c r="AB993" s="156"/>
      <c r="AC993" s="156"/>
      <c r="AD993" s="156"/>
      <c r="AE993" s="156"/>
      <c r="AF993" s="156"/>
      <c r="AG993" s="156"/>
      <c r="AH993" s="156"/>
      <c r="AI993" s="156"/>
      <c r="AJ993" s="156"/>
      <c r="AK993" s="156"/>
      <c r="AL993" s="156"/>
      <c r="AZ993" s="156"/>
      <c r="BA993" s="156"/>
      <c r="BB993" s="156"/>
      <c r="BC993" s="156"/>
    </row>
    <row r="994" ht="15.75" customHeight="1">
      <c r="A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c r="AA994" s="156"/>
      <c r="AB994" s="156"/>
      <c r="AC994" s="156"/>
      <c r="AD994" s="156"/>
      <c r="AE994" s="156"/>
      <c r="AF994" s="156"/>
      <c r="AG994" s="156"/>
      <c r="AH994" s="156"/>
      <c r="AI994" s="156"/>
      <c r="AJ994" s="156"/>
      <c r="AK994" s="156"/>
      <c r="AL994" s="156"/>
      <c r="AZ994" s="156"/>
      <c r="BA994" s="156"/>
      <c r="BB994" s="156"/>
      <c r="BC994" s="156"/>
    </row>
    <row r="995" ht="15.75" customHeight="1">
      <c r="A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c r="AA995" s="156"/>
      <c r="AB995" s="156"/>
      <c r="AC995" s="156"/>
      <c r="AD995" s="156"/>
      <c r="AE995" s="156"/>
      <c r="AF995" s="156"/>
      <c r="AG995" s="156"/>
      <c r="AH995" s="156"/>
      <c r="AI995" s="156"/>
      <c r="AJ995" s="156"/>
      <c r="AK995" s="156"/>
      <c r="AL995" s="156"/>
      <c r="AZ995" s="156"/>
      <c r="BA995" s="156"/>
      <c r="BB995" s="156"/>
      <c r="BC995" s="156"/>
    </row>
    <row r="996" ht="15.75" customHeight="1">
      <c r="A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c r="AA996" s="156"/>
      <c r="AB996" s="156"/>
      <c r="AC996" s="156"/>
      <c r="AD996" s="156"/>
      <c r="AE996" s="156"/>
      <c r="AF996" s="156"/>
      <c r="AG996" s="156"/>
      <c r="AH996" s="156"/>
      <c r="AI996" s="156"/>
      <c r="AJ996" s="156"/>
      <c r="AK996" s="156"/>
      <c r="AL996" s="156"/>
      <c r="AZ996" s="156"/>
      <c r="BA996" s="156"/>
      <c r="BB996" s="156"/>
      <c r="BC996" s="156"/>
    </row>
    <row r="997" ht="15.75" customHeight="1">
      <c r="A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c r="AA997" s="156"/>
      <c r="AB997" s="156"/>
      <c r="AC997" s="156"/>
      <c r="AD997" s="156"/>
      <c r="AE997" s="156"/>
      <c r="AF997" s="156"/>
      <c r="AG997" s="156"/>
      <c r="AH997" s="156"/>
      <c r="AI997" s="156"/>
      <c r="AJ997" s="156"/>
      <c r="AK997" s="156"/>
      <c r="AL997" s="156"/>
      <c r="AZ997" s="156"/>
      <c r="BA997" s="156"/>
      <c r="BB997" s="156"/>
      <c r="BC997" s="156"/>
    </row>
    <row r="998" ht="15.75" customHeight="1">
      <c r="A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c r="AA998" s="156"/>
      <c r="AB998" s="156"/>
      <c r="AC998" s="156"/>
      <c r="AD998" s="156"/>
      <c r="AE998" s="156"/>
      <c r="AF998" s="156"/>
      <c r="AG998" s="156"/>
      <c r="AH998" s="156"/>
      <c r="AI998" s="156"/>
      <c r="AJ998" s="156"/>
      <c r="AK998" s="156"/>
      <c r="AL998" s="156"/>
      <c r="AZ998" s="156"/>
      <c r="BA998" s="156"/>
      <c r="BB998" s="156"/>
      <c r="BC998" s="156"/>
    </row>
    <row r="999" ht="15.75" customHeight="1">
      <c r="A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c r="AA999" s="156"/>
      <c r="AB999" s="156"/>
      <c r="AC999" s="156"/>
      <c r="AD999" s="156"/>
      <c r="AE999" s="156"/>
      <c r="AF999" s="156"/>
      <c r="AG999" s="156"/>
      <c r="AH999" s="156"/>
      <c r="AI999" s="156"/>
      <c r="AJ999" s="156"/>
      <c r="AK999" s="156"/>
      <c r="AL999" s="156"/>
      <c r="AZ999" s="156"/>
      <c r="BA999" s="156"/>
      <c r="BB999" s="156"/>
      <c r="BC999" s="156"/>
    </row>
    <row r="1000" ht="15.75" customHeight="1">
      <c r="A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c r="AA1000" s="156"/>
      <c r="AB1000" s="156"/>
      <c r="AC1000" s="156"/>
      <c r="AD1000" s="156"/>
      <c r="AE1000" s="156"/>
      <c r="AF1000" s="156"/>
      <c r="AG1000" s="156"/>
      <c r="AH1000" s="156"/>
      <c r="AI1000" s="156"/>
      <c r="AJ1000" s="156"/>
      <c r="AK1000" s="156"/>
      <c r="AL1000" s="156"/>
      <c r="AZ1000" s="156"/>
      <c r="BA1000" s="156"/>
      <c r="BB1000" s="156"/>
      <c r="BC1000" s="156"/>
    </row>
    <row r="1001" ht="15.75" customHeight="1">
      <c r="A1001" s="156"/>
      <c r="C1001" s="156"/>
      <c r="D1001" s="156"/>
      <c r="E1001" s="156"/>
      <c r="F1001" s="156"/>
      <c r="G1001" s="156"/>
      <c r="H1001" s="156"/>
      <c r="I1001" s="156"/>
      <c r="J1001" s="156"/>
      <c r="K1001" s="156"/>
      <c r="L1001" s="156"/>
      <c r="M1001" s="156"/>
      <c r="N1001" s="156"/>
      <c r="O1001" s="156"/>
      <c r="P1001" s="156"/>
      <c r="Q1001" s="156"/>
      <c r="R1001" s="156"/>
      <c r="S1001" s="156"/>
      <c r="T1001" s="156"/>
      <c r="U1001" s="156"/>
      <c r="V1001" s="156"/>
      <c r="W1001" s="156"/>
      <c r="X1001" s="156"/>
      <c r="Y1001" s="156"/>
      <c r="Z1001" s="156"/>
      <c r="AA1001" s="156"/>
      <c r="AB1001" s="156"/>
      <c r="AC1001" s="156"/>
      <c r="AD1001" s="156"/>
      <c r="AE1001" s="156"/>
      <c r="AF1001" s="156"/>
      <c r="AG1001" s="156"/>
      <c r="AH1001" s="156"/>
      <c r="AI1001" s="156"/>
      <c r="AJ1001" s="156"/>
      <c r="AK1001" s="156"/>
      <c r="AL1001" s="156"/>
      <c r="AZ1001" s="156"/>
      <c r="BA1001" s="156"/>
      <c r="BB1001" s="156"/>
      <c r="BC1001" s="156"/>
    </row>
    <row r="1002" ht="15.75" customHeight="1">
      <c r="A1002" s="156"/>
      <c r="C1002" s="156"/>
      <c r="D1002" s="156"/>
      <c r="E1002" s="156"/>
      <c r="F1002" s="156"/>
      <c r="G1002" s="156"/>
      <c r="H1002" s="156"/>
      <c r="I1002" s="156"/>
      <c r="J1002" s="156"/>
      <c r="K1002" s="156"/>
      <c r="L1002" s="156"/>
      <c r="M1002" s="156"/>
      <c r="N1002" s="156"/>
      <c r="O1002" s="156"/>
      <c r="P1002" s="156"/>
      <c r="Q1002" s="156"/>
      <c r="R1002" s="156"/>
      <c r="S1002" s="156"/>
      <c r="T1002" s="156"/>
      <c r="U1002" s="156"/>
      <c r="V1002" s="156"/>
      <c r="W1002" s="156"/>
      <c r="X1002" s="156"/>
      <c r="Y1002" s="156"/>
      <c r="Z1002" s="156"/>
      <c r="AA1002" s="156"/>
      <c r="AB1002" s="156"/>
      <c r="AC1002" s="156"/>
      <c r="AD1002" s="156"/>
      <c r="AE1002" s="156"/>
      <c r="AF1002" s="156"/>
      <c r="AG1002" s="156"/>
      <c r="AH1002" s="156"/>
      <c r="AI1002" s="156"/>
      <c r="AJ1002" s="156"/>
      <c r="AK1002" s="156"/>
      <c r="AL1002" s="156"/>
      <c r="AZ1002" s="156"/>
      <c r="BA1002" s="156"/>
      <c r="BB1002" s="156"/>
      <c r="BC1002" s="156"/>
    </row>
    <row r="1003" ht="15.75" customHeight="1">
      <c r="A1003" s="156"/>
      <c r="C1003" s="156"/>
      <c r="D1003" s="156"/>
      <c r="E1003" s="156"/>
      <c r="F1003" s="156"/>
      <c r="G1003" s="156"/>
      <c r="H1003" s="156"/>
      <c r="I1003" s="156"/>
      <c r="J1003" s="156"/>
      <c r="K1003" s="156"/>
      <c r="L1003" s="156"/>
      <c r="M1003" s="156"/>
      <c r="N1003" s="156"/>
      <c r="O1003" s="156"/>
      <c r="P1003" s="156"/>
      <c r="Q1003" s="156"/>
      <c r="R1003" s="156"/>
      <c r="S1003" s="156"/>
      <c r="T1003" s="156"/>
      <c r="U1003" s="156"/>
      <c r="V1003" s="156"/>
      <c r="W1003" s="156"/>
      <c r="X1003" s="156"/>
      <c r="Y1003" s="156"/>
      <c r="Z1003" s="156"/>
      <c r="AA1003" s="156"/>
      <c r="AB1003" s="156"/>
      <c r="AC1003" s="156"/>
      <c r="AD1003" s="156"/>
      <c r="AE1003" s="156"/>
      <c r="AF1003" s="156"/>
      <c r="AG1003" s="156"/>
      <c r="AH1003" s="156"/>
      <c r="AI1003" s="156"/>
      <c r="AJ1003" s="156"/>
      <c r="AK1003" s="156"/>
      <c r="AL1003" s="156"/>
      <c r="AZ1003" s="156"/>
      <c r="BA1003" s="156"/>
      <c r="BB1003" s="156"/>
      <c r="BC1003" s="156"/>
    </row>
    <row r="1004" ht="15.75" customHeight="1">
      <c r="A1004" s="156"/>
      <c r="C1004" s="156"/>
      <c r="D1004" s="156"/>
      <c r="E1004" s="156"/>
      <c r="F1004" s="156"/>
      <c r="G1004" s="156"/>
      <c r="H1004" s="156"/>
      <c r="I1004" s="156"/>
      <c r="J1004" s="156"/>
      <c r="K1004" s="156"/>
      <c r="L1004" s="156"/>
      <c r="M1004" s="156"/>
      <c r="N1004" s="156"/>
      <c r="O1004" s="156"/>
      <c r="P1004" s="156"/>
      <c r="Q1004" s="156"/>
      <c r="R1004" s="156"/>
      <c r="S1004" s="156"/>
      <c r="T1004" s="156"/>
      <c r="U1004" s="156"/>
      <c r="V1004" s="156"/>
      <c r="W1004" s="156"/>
      <c r="X1004" s="156"/>
      <c r="Y1004" s="156"/>
      <c r="Z1004" s="156"/>
      <c r="AA1004" s="156"/>
      <c r="AB1004" s="156"/>
      <c r="AC1004" s="156"/>
      <c r="AD1004" s="156"/>
      <c r="AE1004" s="156"/>
      <c r="AF1004" s="156"/>
      <c r="AG1004" s="156"/>
      <c r="AH1004" s="156"/>
      <c r="AI1004" s="156"/>
      <c r="AJ1004" s="156"/>
      <c r="AK1004" s="156"/>
      <c r="AL1004" s="156"/>
      <c r="AZ1004" s="156"/>
      <c r="BA1004" s="156"/>
      <c r="BB1004" s="156"/>
      <c r="BC1004" s="156"/>
    </row>
    <row r="1005" ht="15.75" customHeight="1">
      <c r="A1005" s="156"/>
      <c r="C1005" s="156"/>
      <c r="D1005" s="156"/>
      <c r="E1005" s="156"/>
      <c r="F1005" s="156"/>
      <c r="G1005" s="156"/>
      <c r="H1005" s="156"/>
      <c r="I1005" s="156"/>
      <c r="J1005" s="156"/>
      <c r="K1005" s="156"/>
      <c r="L1005" s="156"/>
      <c r="M1005" s="156"/>
      <c r="N1005" s="156"/>
      <c r="O1005" s="156"/>
      <c r="P1005" s="156"/>
      <c r="Q1005" s="156"/>
      <c r="R1005" s="156"/>
      <c r="S1005" s="156"/>
      <c r="T1005" s="156"/>
      <c r="U1005" s="156"/>
      <c r="V1005" s="156"/>
      <c r="W1005" s="156"/>
      <c r="X1005" s="156"/>
      <c r="Y1005" s="156"/>
      <c r="Z1005" s="156"/>
      <c r="AA1005" s="156"/>
      <c r="AB1005" s="156"/>
      <c r="AC1005" s="156"/>
      <c r="AD1005" s="156"/>
      <c r="AE1005" s="156"/>
      <c r="AF1005" s="156"/>
      <c r="AG1005" s="156"/>
      <c r="AH1005" s="156"/>
      <c r="AI1005" s="156"/>
      <c r="AJ1005" s="156"/>
      <c r="AK1005" s="156"/>
      <c r="AL1005" s="156"/>
      <c r="AZ1005" s="156"/>
      <c r="BA1005" s="156"/>
      <c r="BB1005" s="156"/>
      <c r="BC1005" s="156"/>
    </row>
    <row r="1006" ht="15.75" customHeight="1">
      <c r="A1006" s="156"/>
      <c r="C1006" s="156"/>
      <c r="D1006" s="156"/>
      <c r="E1006" s="156"/>
      <c r="F1006" s="156"/>
      <c r="G1006" s="156"/>
      <c r="H1006" s="156"/>
      <c r="I1006" s="156"/>
      <c r="J1006" s="156"/>
      <c r="K1006" s="156"/>
      <c r="L1006" s="156"/>
      <c r="M1006" s="156"/>
      <c r="N1006" s="156"/>
      <c r="O1006" s="156"/>
      <c r="P1006" s="156"/>
      <c r="Q1006" s="156"/>
      <c r="R1006" s="156"/>
      <c r="S1006" s="156"/>
      <c r="T1006" s="156"/>
      <c r="U1006" s="156"/>
      <c r="V1006" s="156"/>
      <c r="W1006" s="156"/>
      <c r="X1006" s="156"/>
      <c r="Y1006" s="156"/>
      <c r="Z1006" s="156"/>
      <c r="AA1006" s="156"/>
      <c r="AB1006" s="156"/>
      <c r="AC1006" s="156"/>
      <c r="AD1006" s="156"/>
      <c r="AE1006" s="156"/>
      <c r="AF1006" s="156"/>
      <c r="AG1006" s="156"/>
      <c r="AH1006" s="156"/>
      <c r="AI1006" s="156"/>
      <c r="AJ1006" s="156"/>
      <c r="AK1006" s="156"/>
      <c r="AL1006" s="156"/>
      <c r="AZ1006" s="156"/>
      <c r="BA1006" s="156"/>
      <c r="BB1006" s="156"/>
      <c r="BC1006" s="156"/>
    </row>
    <row r="1007" ht="15.75" customHeight="1">
      <c r="A1007" s="156"/>
      <c r="C1007" s="156"/>
      <c r="D1007" s="156"/>
      <c r="E1007" s="156"/>
      <c r="F1007" s="156"/>
      <c r="G1007" s="156"/>
      <c r="H1007" s="156"/>
      <c r="I1007" s="156"/>
      <c r="J1007" s="156"/>
      <c r="K1007" s="156"/>
      <c r="L1007" s="156"/>
      <c r="M1007" s="156"/>
      <c r="N1007" s="156"/>
      <c r="O1007" s="156"/>
      <c r="P1007" s="156"/>
      <c r="Q1007" s="156"/>
      <c r="R1007" s="156"/>
      <c r="S1007" s="156"/>
      <c r="T1007" s="156"/>
      <c r="U1007" s="156"/>
      <c r="V1007" s="156"/>
      <c r="W1007" s="156"/>
      <c r="X1007" s="156"/>
      <c r="Y1007" s="156"/>
      <c r="Z1007" s="156"/>
      <c r="AA1007" s="156"/>
      <c r="AB1007" s="156"/>
      <c r="AC1007" s="156"/>
      <c r="AD1007" s="156"/>
      <c r="AE1007" s="156"/>
      <c r="AF1007" s="156"/>
      <c r="AG1007" s="156"/>
      <c r="AH1007" s="156"/>
      <c r="AI1007" s="156"/>
      <c r="AJ1007" s="156"/>
      <c r="AK1007" s="156"/>
      <c r="AL1007" s="156"/>
      <c r="AZ1007" s="156"/>
      <c r="BA1007" s="156"/>
      <c r="BB1007" s="156"/>
      <c r="BC1007" s="156"/>
    </row>
    <row r="1008" ht="15.75" customHeight="1">
      <c r="A1008" s="156"/>
      <c r="C1008" s="156"/>
      <c r="D1008" s="156"/>
      <c r="E1008" s="156"/>
      <c r="F1008" s="156"/>
      <c r="G1008" s="156"/>
      <c r="H1008" s="156"/>
      <c r="I1008" s="156"/>
      <c r="J1008" s="156"/>
      <c r="K1008" s="156"/>
      <c r="L1008" s="156"/>
      <c r="M1008" s="156"/>
      <c r="N1008" s="156"/>
      <c r="O1008" s="156"/>
      <c r="P1008" s="156"/>
      <c r="Q1008" s="156"/>
      <c r="R1008" s="156"/>
      <c r="S1008" s="156"/>
      <c r="T1008" s="156"/>
      <c r="U1008" s="156"/>
      <c r="V1008" s="156"/>
      <c r="W1008" s="156"/>
      <c r="X1008" s="156"/>
      <c r="Y1008" s="156"/>
      <c r="Z1008" s="156"/>
      <c r="AA1008" s="156"/>
      <c r="AB1008" s="156"/>
      <c r="AC1008" s="156"/>
      <c r="AD1008" s="156"/>
      <c r="AE1008" s="156"/>
      <c r="AF1008" s="156"/>
      <c r="AG1008" s="156"/>
      <c r="AH1008" s="156"/>
      <c r="AI1008" s="156"/>
      <c r="AJ1008" s="156"/>
      <c r="AK1008" s="156"/>
      <c r="AL1008" s="156"/>
      <c r="AZ1008" s="156"/>
      <c r="BA1008" s="156"/>
      <c r="BB1008" s="156"/>
      <c r="BC1008" s="156"/>
    </row>
    <row r="1009" ht="15.75" customHeight="1">
      <c r="A1009" s="156"/>
      <c r="C1009" s="156"/>
      <c r="D1009" s="156"/>
      <c r="E1009" s="156"/>
      <c r="F1009" s="156"/>
      <c r="G1009" s="156"/>
      <c r="H1009" s="156"/>
      <c r="I1009" s="156"/>
      <c r="J1009" s="156"/>
      <c r="K1009" s="156"/>
      <c r="L1009" s="156"/>
      <c r="M1009" s="156"/>
      <c r="N1009" s="156"/>
      <c r="O1009" s="156"/>
      <c r="P1009" s="156"/>
      <c r="Q1009" s="156"/>
      <c r="R1009" s="156"/>
      <c r="S1009" s="156"/>
      <c r="T1009" s="156"/>
      <c r="U1009" s="156"/>
      <c r="V1009" s="156"/>
      <c r="W1009" s="156"/>
      <c r="X1009" s="156"/>
      <c r="Y1009" s="156"/>
      <c r="Z1009" s="156"/>
      <c r="AA1009" s="156"/>
      <c r="AB1009" s="156"/>
      <c r="AC1009" s="156"/>
      <c r="AD1009" s="156"/>
      <c r="AE1009" s="156"/>
      <c r="AF1009" s="156"/>
      <c r="AG1009" s="156"/>
      <c r="AH1009" s="156"/>
      <c r="AI1009" s="156"/>
      <c r="AJ1009" s="156"/>
      <c r="AK1009" s="156"/>
      <c r="AL1009" s="156"/>
      <c r="AZ1009" s="156"/>
      <c r="BA1009" s="156"/>
      <c r="BB1009" s="156"/>
      <c r="BC1009" s="156"/>
    </row>
    <row r="1010" ht="15.75" customHeight="1">
      <c r="A1010" s="156"/>
      <c r="C1010" s="156"/>
      <c r="D1010" s="156"/>
      <c r="E1010" s="156"/>
      <c r="F1010" s="156"/>
      <c r="G1010" s="156"/>
      <c r="H1010" s="156"/>
      <c r="I1010" s="156"/>
      <c r="J1010" s="156"/>
      <c r="K1010" s="156"/>
      <c r="L1010" s="156"/>
      <c r="M1010" s="156"/>
      <c r="N1010" s="156"/>
      <c r="O1010" s="156"/>
      <c r="P1010" s="156"/>
      <c r="Q1010" s="156"/>
      <c r="R1010" s="156"/>
      <c r="S1010" s="156"/>
      <c r="T1010" s="156"/>
      <c r="U1010" s="156"/>
      <c r="V1010" s="156"/>
      <c r="W1010" s="156"/>
      <c r="X1010" s="156"/>
      <c r="Y1010" s="156"/>
      <c r="Z1010" s="156"/>
      <c r="AA1010" s="156"/>
      <c r="AB1010" s="156"/>
      <c r="AC1010" s="156"/>
      <c r="AD1010" s="156"/>
      <c r="AE1010" s="156"/>
      <c r="AF1010" s="156"/>
      <c r="AG1010" s="156"/>
      <c r="AH1010" s="156"/>
      <c r="AI1010" s="156"/>
      <c r="AJ1010" s="156"/>
      <c r="AK1010" s="156"/>
      <c r="AL1010" s="156"/>
      <c r="AZ1010" s="156"/>
      <c r="BA1010" s="156"/>
      <c r="BB1010" s="156"/>
      <c r="BC1010" s="156"/>
    </row>
    <row r="1011" ht="15.75" customHeight="1">
      <c r="A1011" s="156"/>
      <c r="C1011" s="156"/>
      <c r="D1011" s="156"/>
      <c r="E1011" s="156"/>
      <c r="F1011" s="156"/>
      <c r="G1011" s="156"/>
      <c r="H1011" s="156"/>
      <c r="I1011" s="156"/>
      <c r="J1011" s="156"/>
      <c r="K1011" s="156"/>
      <c r="L1011" s="156"/>
      <c r="M1011" s="156"/>
      <c r="N1011" s="156"/>
      <c r="O1011" s="156"/>
      <c r="P1011" s="156"/>
      <c r="Q1011" s="156"/>
      <c r="R1011" s="156"/>
      <c r="S1011" s="156"/>
      <c r="T1011" s="156"/>
      <c r="U1011" s="156"/>
      <c r="V1011" s="156"/>
      <c r="W1011" s="156"/>
      <c r="X1011" s="156"/>
      <c r="Y1011" s="156"/>
      <c r="Z1011" s="156"/>
      <c r="AA1011" s="156"/>
      <c r="AB1011" s="156"/>
      <c r="AC1011" s="156"/>
      <c r="AD1011" s="156"/>
      <c r="AE1011" s="156"/>
      <c r="AF1011" s="156"/>
      <c r="AG1011" s="156"/>
      <c r="AH1011" s="156"/>
      <c r="AI1011" s="156"/>
      <c r="AJ1011" s="156"/>
      <c r="AK1011" s="156"/>
      <c r="AL1011" s="156"/>
      <c r="AZ1011" s="156"/>
      <c r="BA1011" s="156"/>
      <c r="BB1011" s="156"/>
      <c r="BC1011" s="156"/>
    </row>
    <row r="1012" ht="15.75" customHeight="1">
      <c r="A1012" s="156"/>
      <c r="C1012" s="156"/>
      <c r="D1012" s="156"/>
      <c r="E1012" s="156"/>
      <c r="F1012" s="156"/>
      <c r="G1012" s="156"/>
      <c r="H1012" s="156"/>
      <c r="I1012" s="156"/>
      <c r="J1012" s="156"/>
      <c r="K1012" s="156"/>
      <c r="L1012" s="156"/>
      <c r="M1012" s="156"/>
      <c r="N1012" s="156"/>
      <c r="O1012" s="156"/>
      <c r="P1012" s="156"/>
      <c r="Q1012" s="156"/>
      <c r="R1012" s="156"/>
      <c r="S1012" s="156"/>
      <c r="T1012" s="156"/>
      <c r="U1012" s="156"/>
      <c r="V1012" s="156"/>
      <c r="W1012" s="156"/>
      <c r="X1012" s="156"/>
      <c r="Y1012" s="156"/>
      <c r="Z1012" s="156"/>
      <c r="AA1012" s="156"/>
      <c r="AB1012" s="156"/>
      <c r="AC1012" s="156"/>
      <c r="AD1012" s="156"/>
      <c r="AE1012" s="156"/>
      <c r="AF1012" s="156"/>
      <c r="AG1012" s="156"/>
      <c r="AH1012" s="156"/>
      <c r="AI1012" s="156"/>
      <c r="AJ1012" s="156"/>
      <c r="AK1012" s="156"/>
      <c r="AL1012" s="156"/>
      <c r="AZ1012" s="156"/>
      <c r="BA1012" s="156"/>
      <c r="BB1012" s="156"/>
      <c r="BC1012" s="156"/>
    </row>
    <row r="1013" ht="15.75" customHeight="1">
      <c r="A1013" s="156"/>
      <c r="C1013" s="156"/>
      <c r="D1013" s="156"/>
      <c r="E1013" s="156"/>
      <c r="F1013" s="156"/>
      <c r="G1013" s="156"/>
      <c r="H1013" s="156"/>
      <c r="I1013" s="156"/>
      <c r="J1013" s="156"/>
      <c r="K1013" s="156"/>
      <c r="L1013" s="156"/>
      <c r="M1013" s="156"/>
      <c r="N1013" s="156"/>
      <c r="O1013" s="156"/>
      <c r="P1013" s="156"/>
      <c r="Q1013" s="156"/>
      <c r="R1013" s="156"/>
      <c r="S1013" s="156"/>
      <c r="T1013" s="156"/>
      <c r="U1013" s="156"/>
      <c r="V1013" s="156"/>
      <c r="W1013" s="156"/>
      <c r="X1013" s="156"/>
      <c r="Y1013" s="156"/>
      <c r="Z1013" s="156"/>
      <c r="AA1013" s="156"/>
      <c r="AB1013" s="156"/>
      <c r="AC1013" s="156"/>
      <c r="AD1013" s="156"/>
      <c r="AE1013" s="156"/>
      <c r="AF1013" s="156"/>
      <c r="AG1013" s="156"/>
      <c r="AH1013" s="156"/>
      <c r="AI1013" s="156"/>
      <c r="AJ1013" s="156"/>
      <c r="AK1013" s="156"/>
      <c r="AL1013" s="156"/>
      <c r="AZ1013" s="156"/>
      <c r="BA1013" s="156"/>
      <c r="BB1013" s="156"/>
      <c r="BC1013" s="156"/>
    </row>
    <row r="1014" ht="15.75" customHeight="1">
      <c r="A1014" s="156"/>
      <c r="C1014" s="156"/>
      <c r="D1014" s="156"/>
      <c r="E1014" s="156"/>
      <c r="F1014" s="156"/>
      <c r="G1014" s="156"/>
      <c r="H1014" s="156"/>
      <c r="I1014" s="156"/>
      <c r="J1014" s="156"/>
      <c r="K1014" s="156"/>
      <c r="L1014" s="156"/>
      <c r="M1014" s="156"/>
      <c r="N1014" s="156"/>
      <c r="O1014" s="156"/>
      <c r="P1014" s="156"/>
      <c r="Q1014" s="156"/>
      <c r="R1014" s="156"/>
      <c r="S1014" s="156"/>
      <c r="T1014" s="156"/>
      <c r="U1014" s="156"/>
      <c r="V1014" s="156"/>
      <c r="W1014" s="156"/>
      <c r="X1014" s="156"/>
      <c r="Y1014" s="156"/>
      <c r="Z1014" s="156"/>
      <c r="AA1014" s="156"/>
      <c r="AB1014" s="156"/>
      <c r="AC1014" s="156"/>
      <c r="AD1014" s="156"/>
      <c r="AE1014" s="156"/>
      <c r="AF1014" s="156"/>
      <c r="AG1014" s="156"/>
      <c r="AH1014" s="156"/>
      <c r="AI1014" s="156"/>
      <c r="AJ1014" s="156"/>
      <c r="AK1014" s="156"/>
      <c r="AL1014" s="156"/>
      <c r="AZ1014" s="156"/>
      <c r="BA1014" s="156"/>
      <c r="BB1014" s="156"/>
      <c r="BC1014" s="156"/>
    </row>
    <row r="1015" ht="15.75" customHeight="1">
      <c r="A1015" s="156"/>
      <c r="C1015" s="156"/>
      <c r="D1015" s="156"/>
      <c r="E1015" s="156"/>
      <c r="F1015" s="156"/>
      <c r="G1015" s="156"/>
      <c r="H1015" s="156"/>
      <c r="I1015" s="156"/>
      <c r="J1015" s="156"/>
      <c r="K1015" s="156"/>
      <c r="L1015" s="156"/>
      <c r="M1015" s="156"/>
      <c r="N1015" s="156"/>
      <c r="O1015" s="156"/>
      <c r="P1015" s="156"/>
      <c r="Q1015" s="156"/>
      <c r="R1015" s="156"/>
      <c r="S1015" s="156"/>
      <c r="T1015" s="156"/>
      <c r="U1015" s="156"/>
      <c r="V1015" s="156"/>
      <c r="W1015" s="156"/>
      <c r="X1015" s="156"/>
      <c r="Y1015" s="156"/>
      <c r="Z1015" s="156"/>
      <c r="AA1015" s="156"/>
      <c r="AB1015" s="156"/>
      <c r="AC1015" s="156"/>
      <c r="AD1015" s="156"/>
      <c r="AE1015" s="156"/>
      <c r="AF1015" s="156"/>
      <c r="AG1015" s="156"/>
      <c r="AH1015" s="156"/>
      <c r="AI1015" s="156"/>
      <c r="AJ1015" s="156"/>
      <c r="AK1015" s="156"/>
      <c r="AL1015" s="156"/>
      <c r="AZ1015" s="156"/>
      <c r="BA1015" s="156"/>
      <c r="BB1015" s="156"/>
      <c r="BC1015" s="156"/>
    </row>
    <row r="1016" ht="15.75" customHeight="1">
      <c r="A1016" s="156"/>
      <c r="C1016" s="156"/>
      <c r="D1016" s="156"/>
      <c r="E1016" s="156"/>
      <c r="F1016" s="156"/>
      <c r="G1016" s="156"/>
      <c r="H1016" s="156"/>
      <c r="I1016" s="156"/>
      <c r="J1016" s="156"/>
      <c r="K1016" s="156"/>
      <c r="L1016" s="156"/>
      <c r="M1016" s="156"/>
      <c r="N1016" s="156"/>
      <c r="O1016" s="156"/>
      <c r="P1016" s="156"/>
      <c r="Q1016" s="156"/>
      <c r="R1016" s="156"/>
      <c r="S1016" s="156"/>
      <c r="T1016" s="156"/>
      <c r="U1016" s="156"/>
      <c r="V1016" s="156"/>
      <c r="W1016" s="156"/>
      <c r="X1016" s="156"/>
      <c r="Y1016" s="156"/>
      <c r="Z1016" s="156"/>
      <c r="AA1016" s="156"/>
      <c r="AB1016" s="156"/>
      <c r="AC1016" s="156"/>
      <c r="AD1016" s="156"/>
      <c r="AE1016" s="156"/>
      <c r="AF1016" s="156"/>
      <c r="AG1016" s="156"/>
      <c r="AH1016" s="156"/>
      <c r="AI1016" s="156"/>
      <c r="AJ1016" s="156"/>
      <c r="AK1016" s="156"/>
      <c r="AL1016" s="156"/>
      <c r="AZ1016" s="156"/>
      <c r="BA1016" s="156"/>
      <c r="BB1016" s="156"/>
      <c r="BC1016" s="156"/>
    </row>
    <row r="1017" ht="15.75" customHeight="1">
      <c r="A1017" s="156"/>
      <c r="C1017" s="156"/>
      <c r="D1017" s="156"/>
      <c r="E1017" s="156"/>
      <c r="F1017" s="156"/>
      <c r="G1017" s="156"/>
      <c r="H1017" s="156"/>
      <c r="I1017" s="156"/>
      <c r="J1017" s="156"/>
      <c r="K1017" s="156"/>
      <c r="L1017" s="156"/>
      <c r="M1017" s="156"/>
      <c r="N1017" s="156"/>
      <c r="O1017" s="156"/>
      <c r="P1017" s="156"/>
      <c r="Q1017" s="156"/>
      <c r="R1017" s="156"/>
      <c r="S1017" s="156"/>
      <c r="T1017" s="156"/>
      <c r="U1017" s="156"/>
      <c r="V1017" s="156"/>
      <c r="W1017" s="156"/>
      <c r="X1017" s="156"/>
      <c r="Y1017" s="156"/>
      <c r="Z1017" s="156"/>
      <c r="AA1017" s="156"/>
      <c r="AB1017" s="156"/>
      <c r="AC1017" s="156"/>
      <c r="AD1017" s="156"/>
      <c r="AE1017" s="156"/>
      <c r="AF1017" s="156"/>
      <c r="AG1017" s="156"/>
      <c r="AH1017" s="156"/>
      <c r="AI1017" s="156"/>
      <c r="AJ1017" s="156"/>
      <c r="AK1017" s="156"/>
      <c r="AL1017" s="156"/>
      <c r="AZ1017" s="156"/>
      <c r="BA1017" s="156"/>
      <c r="BB1017" s="156"/>
      <c r="BC1017" s="156"/>
    </row>
    <row r="1018" ht="15.75" customHeight="1">
      <c r="A1018" s="156"/>
      <c r="C1018" s="156"/>
      <c r="D1018" s="156"/>
      <c r="E1018" s="156"/>
      <c r="F1018" s="156"/>
      <c r="G1018" s="156"/>
      <c r="H1018" s="156"/>
      <c r="I1018" s="156"/>
      <c r="J1018" s="156"/>
      <c r="K1018" s="156"/>
      <c r="L1018" s="156"/>
      <c r="M1018" s="156"/>
      <c r="N1018" s="156"/>
      <c r="O1018" s="156"/>
      <c r="P1018" s="156"/>
      <c r="Q1018" s="156"/>
      <c r="R1018" s="156"/>
      <c r="S1018" s="156"/>
      <c r="T1018" s="156"/>
      <c r="U1018" s="156"/>
      <c r="V1018" s="156"/>
      <c r="W1018" s="156"/>
      <c r="X1018" s="156"/>
      <c r="Y1018" s="156"/>
      <c r="Z1018" s="156"/>
      <c r="AA1018" s="156"/>
      <c r="AB1018" s="156"/>
      <c r="AC1018" s="156"/>
      <c r="AD1018" s="156"/>
      <c r="AE1018" s="156"/>
      <c r="AF1018" s="156"/>
      <c r="AG1018" s="156"/>
      <c r="AH1018" s="156"/>
      <c r="AI1018" s="156"/>
      <c r="AJ1018" s="156"/>
      <c r="AK1018" s="156"/>
      <c r="AL1018" s="156"/>
      <c r="AZ1018" s="156"/>
      <c r="BA1018" s="156"/>
      <c r="BB1018" s="156"/>
      <c r="BC1018" s="156"/>
    </row>
    <row r="1019" ht="15.75" customHeight="1">
      <c r="A1019" s="156"/>
      <c r="C1019" s="156"/>
      <c r="D1019" s="156"/>
      <c r="E1019" s="156"/>
      <c r="F1019" s="156"/>
      <c r="G1019" s="156"/>
      <c r="H1019" s="156"/>
      <c r="I1019" s="156"/>
      <c r="J1019" s="156"/>
      <c r="K1019" s="156"/>
      <c r="L1019" s="156"/>
      <c r="M1019" s="156"/>
      <c r="N1019" s="156"/>
      <c r="O1019" s="156"/>
      <c r="P1019" s="156"/>
      <c r="Q1019" s="156"/>
      <c r="R1019" s="156"/>
      <c r="S1019" s="156"/>
      <c r="T1019" s="156"/>
      <c r="U1019" s="156"/>
      <c r="V1019" s="156"/>
      <c r="W1019" s="156"/>
      <c r="X1019" s="156"/>
      <c r="Y1019" s="156"/>
      <c r="Z1019" s="156"/>
      <c r="AA1019" s="156"/>
      <c r="AB1019" s="156"/>
      <c r="AC1019" s="156"/>
      <c r="AD1019" s="156"/>
      <c r="AE1019" s="156"/>
      <c r="AF1019" s="156"/>
      <c r="AG1019" s="156"/>
      <c r="AH1019" s="156"/>
      <c r="AI1019" s="156"/>
      <c r="AJ1019" s="156"/>
      <c r="AK1019" s="156"/>
      <c r="AL1019" s="156"/>
      <c r="AZ1019" s="156"/>
      <c r="BA1019" s="156"/>
      <c r="BB1019" s="156"/>
      <c r="BC1019" s="156"/>
    </row>
    <row r="1020" ht="15.75" customHeight="1">
      <c r="A1020" s="156"/>
      <c r="C1020" s="156"/>
      <c r="D1020" s="156"/>
      <c r="E1020" s="156"/>
      <c r="F1020" s="156"/>
      <c r="G1020" s="156"/>
      <c r="H1020" s="156"/>
      <c r="I1020" s="156"/>
      <c r="J1020" s="156"/>
      <c r="K1020" s="156"/>
      <c r="L1020" s="156"/>
      <c r="M1020" s="156"/>
      <c r="N1020" s="156"/>
      <c r="O1020" s="156"/>
      <c r="P1020" s="156"/>
      <c r="Q1020" s="156"/>
      <c r="R1020" s="156"/>
      <c r="S1020" s="156"/>
      <c r="T1020" s="156"/>
      <c r="U1020" s="156"/>
      <c r="V1020" s="156"/>
      <c r="W1020" s="156"/>
      <c r="X1020" s="156"/>
      <c r="Y1020" s="156"/>
      <c r="Z1020" s="156"/>
      <c r="AA1020" s="156"/>
      <c r="AB1020" s="156"/>
      <c r="AC1020" s="156"/>
      <c r="AD1020" s="156"/>
      <c r="AE1020" s="156"/>
      <c r="AF1020" s="156"/>
      <c r="AG1020" s="156"/>
      <c r="AH1020" s="156"/>
      <c r="AI1020" s="156"/>
      <c r="AJ1020" s="156"/>
      <c r="AK1020" s="156"/>
      <c r="AL1020" s="156"/>
      <c r="AZ1020" s="156"/>
      <c r="BA1020" s="156"/>
      <c r="BB1020" s="156"/>
      <c r="BC1020" s="156"/>
    </row>
    <row r="1021" ht="15.75" customHeight="1">
      <c r="A1021" s="156"/>
      <c r="C1021" s="156"/>
      <c r="D1021" s="156"/>
      <c r="E1021" s="156"/>
      <c r="F1021" s="156"/>
      <c r="G1021" s="156"/>
      <c r="H1021" s="156"/>
      <c r="I1021" s="156"/>
      <c r="J1021" s="156"/>
      <c r="K1021" s="156"/>
      <c r="L1021" s="156"/>
      <c r="M1021" s="156"/>
      <c r="N1021" s="156"/>
      <c r="O1021" s="156"/>
      <c r="P1021" s="156"/>
      <c r="Q1021" s="156"/>
      <c r="R1021" s="156"/>
      <c r="S1021" s="156"/>
      <c r="T1021" s="156"/>
      <c r="U1021" s="156"/>
      <c r="V1021" s="156"/>
      <c r="W1021" s="156"/>
      <c r="X1021" s="156"/>
      <c r="Y1021" s="156"/>
      <c r="Z1021" s="156"/>
      <c r="AA1021" s="156"/>
      <c r="AB1021" s="156"/>
      <c r="AC1021" s="156"/>
      <c r="AD1021" s="156"/>
      <c r="AE1021" s="156"/>
      <c r="AF1021" s="156"/>
      <c r="AG1021" s="156"/>
      <c r="AH1021" s="156"/>
      <c r="AI1021" s="156"/>
      <c r="AJ1021" s="156"/>
      <c r="AK1021" s="156"/>
      <c r="AL1021" s="156"/>
      <c r="AZ1021" s="156"/>
      <c r="BA1021" s="156"/>
      <c r="BB1021" s="156"/>
      <c r="BC1021" s="156"/>
    </row>
    <row r="1022" ht="15.75" customHeight="1">
      <c r="A1022" s="156"/>
      <c r="C1022" s="156"/>
      <c r="D1022" s="156"/>
      <c r="E1022" s="156"/>
      <c r="F1022" s="156"/>
      <c r="G1022" s="156"/>
      <c r="H1022" s="156"/>
      <c r="I1022" s="156"/>
      <c r="J1022" s="156"/>
      <c r="K1022" s="156"/>
      <c r="L1022" s="156"/>
      <c r="M1022" s="156"/>
      <c r="N1022" s="156"/>
      <c r="O1022" s="156"/>
      <c r="P1022" s="156"/>
      <c r="Q1022" s="156"/>
      <c r="R1022" s="156"/>
      <c r="S1022" s="156"/>
      <c r="T1022" s="156"/>
      <c r="U1022" s="156"/>
      <c r="V1022" s="156"/>
      <c r="W1022" s="156"/>
      <c r="X1022" s="156"/>
      <c r="Y1022" s="156"/>
      <c r="Z1022" s="156"/>
      <c r="AA1022" s="156"/>
      <c r="AB1022" s="156"/>
      <c r="AC1022" s="156"/>
      <c r="AD1022" s="156"/>
      <c r="AE1022" s="156"/>
      <c r="AF1022" s="156"/>
      <c r="AG1022" s="156"/>
      <c r="AH1022" s="156"/>
      <c r="AI1022" s="156"/>
      <c r="AJ1022" s="156"/>
      <c r="AK1022" s="156"/>
      <c r="AL1022" s="156"/>
      <c r="AZ1022" s="156"/>
      <c r="BA1022" s="156"/>
      <c r="BB1022" s="156"/>
      <c r="BC1022" s="156"/>
    </row>
    <row r="1023" ht="15.75" customHeight="1">
      <c r="A1023" s="156"/>
      <c r="C1023" s="156"/>
      <c r="D1023" s="156"/>
      <c r="E1023" s="156"/>
      <c r="F1023" s="156"/>
      <c r="G1023" s="156"/>
      <c r="H1023" s="156"/>
      <c r="I1023" s="156"/>
      <c r="J1023" s="156"/>
      <c r="K1023" s="156"/>
      <c r="L1023" s="156"/>
      <c r="M1023" s="156"/>
      <c r="N1023" s="156"/>
      <c r="O1023" s="156"/>
      <c r="P1023" s="156"/>
      <c r="Q1023" s="156"/>
      <c r="R1023" s="156"/>
      <c r="S1023" s="156"/>
      <c r="T1023" s="156"/>
      <c r="U1023" s="156"/>
      <c r="V1023" s="156"/>
      <c r="W1023" s="156"/>
      <c r="X1023" s="156"/>
      <c r="Y1023" s="156"/>
      <c r="Z1023" s="156"/>
      <c r="AA1023" s="156"/>
      <c r="AB1023" s="156"/>
      <c r="AC1023" s="156"/>
      <c r="AD1023" s="156"/>
      <c r="AE1023" s="156"/>
      <c r="AF1023" s="156"/>
      <c r="AG1023" s="156"/>
      <c r="AH1023" s="156"/>
      <c r="AI1023" s="156"/>
      <c r="AJ1023" s="156"/>
      <c r="AK1023" s="156"/>
      <c r="AL1023" s="156"/>
      <c r="AZ1023" s="156"/>
      <c r="BA1023" s="156"/>
      <c r="BB1023" s="156"/>
      <c r="BC1023" s="156"/>
    </row>
    <row r="1024" ht="15.75" customHeight="1">
      <c r="A1024" s="156"/>
      <c r="C1024" s="156"/>
      <c r="D1024" s="156"/>
      <c r="E1024" s="156"/>
      <c r="F1024" s="156"/>
      <c r="G1024" s="156"/>
      <c r="H1024" s="156"/>
      <c r="I1024" s="156"/>
      <c r="J1024" s="156"/>
      <c r="K1024" s="156"/>
      <c r="L1024" s="156"/>
      <c r="M1024" s="156"/>
      <c r="N1024" s="156"/>
      <c r="O1024" s="156"/>
      <c r="P1024" s="156"/>
      <c r="Q1024" s="156"/>
      <c r="R1024" s="156"/>
      <c r="S1024" s="156"/>
      <c r="T1024" s="156"/>
      <c r="U1024" s="156"/>
      <c r="V1024" s="156"/>
      <c r="W1024" s="156"/>
      <c r="X1024" s="156"/>
      <c r="Y1024" s="156"/>
      <c r="Z1024" s="156"/>
      <c r="AA1024" s="156"/>
      <c r="AB1024" s="156"/>
      <c r="AC1024" s="156"/>
      <c r="AD1024" s="156"/>
      <c r="AE1024" s="156"/>
      <c r="AF1024" s="156"/>
      <c r="AG1024" s="156"/>
      <c r="AH1024" s="156"/>
      <c r="AI1024" s="156"/>
      <c r="AJ1024" s="156"/>
      <c r="AK1024" s="156"/>
      <c r="AL1024" s="156"/>
      <c r="AZ1024" s="156"/>
      <c r="BA1024" s="156"/>
      <c r="BB1024" s="156"/>
      <c r="BC1024" s="156"/>
    </row>
  </sheetData>
  <mergeCells count="5">
    <mergeCell ref="C1:AX1"/>
    <mergeCell ref="A6:A13"/>
    <mergeCell ref="A17:A21"/>
    <mergeCell ref="A27:A37"/>
    <mergeCell ref="A42:A48"/>
  </mergeCells>
  <printOptions/>
  <pageMargins bottom="1.0" footer="0.0" header="0.0" left="0.75" right="0.75" top="1.0"/>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23.13"/>
  </cols>
  <sheetData>
    <row r="1">
      <c r="A1" s="157"/>
      <c r="B1" s="158">
        <v>45170.0</v>
      </c>
      <c r="C1" s="158">
        <v>45200.0</v>
      </c>
      <c r="D1" s="158">
        <v>45231.0</v>
      </c>
      <c r="E1" s="158">
        <v>45261.0</v>
      </c>
      <c r="F1" s="158">
        <v>45292.0</v>
      </c>
      <c r="G1" s="158">
        <v>45323.0</v>
      </c>
      <c r="H1" s="158">
        <v>45352.0</v>
      </c>
      <c r="I1" s="158">
        <v>45383.0</v>
      </c>
      <c r="J1" s="158">
        <v>45413.0</v>
      </c>
      <c r="K1" s="158">
        <v>45444.0</v>
      </c>
      <c r="L1" s="158">
        <v>45474.0</v>
      </c>
      <c r="M1" s="158">
        <v>45505.0</v>
      </c>
      <c r="N1" s="158">
        <v>45536.0</v>
      </c>
      <c r="O1" s="158">
        <v>45566.0</v>
      </c>
      <c r="P1" s="158">
        <v>45597.0</v>
      </c>
      <c r="Q1" s="158">
        <v>45627.0</v>
      </c>
      <c r="R1" s="158">
        <v>45658.0</v>
      </c>
      <c r="S1" s="158">
        <v>45689.0</v>
      </c>
      <c r="T1" s="158">
        <v>45717.0</v>
      </c>
      <c r="U1" s="159">
        <v>45748.0</v>
      </c>
    </row>
    <row r="2">
      <c r="A2" s="160"/>
      <c r="B2" s="160"/>
      <c r="C2" s="160"/>
      <c r="D2" s="160"/>
      <c r="E2" s="160"/>
      <c r="F2" s="160"/>
      <c r="G2" s="160"/>
      <c r="H2" s="160"/>
      <c r="I2" s="160"/>
      <c r="J2" s="160"/>
      <c r="K2" s="160"/>
      <c r="L2" s="160"/>
      <c r="M2" s="160"/>
      <c r="N2" s="160"/>
      <c r="O2" s="160"/>
      <c r="P2" s="160"/>
      <c r="Q2" s="160"/>
      <c r="R2" s="160"/>
      <c r="S2" s="160"/>
      <c r="T2" s="160"/>
    </row>
    <row r="3">
      <c r="A3" s="160" t="s">
        <v>70</v>
      </c>
      <c r="B3" s="161">
        <v>550.0</v>
      </c>
      <c r="C3" s="161">
        <v>695.0</v>
      </c>
      <c r="D3" s="161">
        <v>4262.0</v>
      </c>
      <c r="E3" s="161">
        <v>1752.0</v>
      </c>
      <c r="F3" s="161">
        <v>14320.0</v>
      </c>
      <c r="G3" s="161">
        <v>48253.0</v>
      </c>
      <c r="H3" s="161">
        <v>33930.0</v>
      </c>
      <c r="I3" s="161">
        <v>24166.0</v>
      </c>
      <c r="J3" s="161">
        <v>17265.0</v>
      </c>
      <c r="K3" s="161">
        <v>15583.0</v>
      </c>
      <c r="L3" s="161">
        <v>18705.0</v>
      </c>
      <c r="M3" s="161">
        <v>16005.0</v>
      </c>
      <c r="N3" s="161">
        <v>14080.0</v>
      </c>
      <c r="O3" s="161">
        <v>16628.0</v>
      </c>
      <c r="P3" s="161">
        <v>27806.0</v>
      </c>
      <c r="Q3" s="161">
        <v>32390.0</v>
      </c>
      <c r="R3" s="161">
        <v>21770.0</v>
      </c>
      <c r="S3" s="161">
        <v>16710.0</v>
      </c>
      <c r="T3" s="161">
        <v>27896.0</v>
      </c>
      <c r="U3" s="162"/>
    </row>
    <row r="4">
      <c r="A4" s="160" t="s">
        <v>71</v>
      </c>
      <c r="B4" s="161">
        <v>305.0</v>
      </c>
      <c r="C4" s="161">
        <v>450.0</v>
      </c>
      <c r="D4" s="161">
        <v>1208.0</v>
      </c>
      <c r="E4" s="161">
        <v>648.0</v>
      </c>
      <c r="F4" s="161">
        <v>21511.0</v>
      </c>
      <c r="G4" s="161">
        <v>25417.0</v>
      </c>
      <c r="H4" s="161">
        <v>23485.0</v>
      </c>
      <c r="I4" s="161">
        <v>18065.0</v>
      </c>
      <c r="J4" s="161">
        <v>16887.0</v>
      </c>
      <c r="K4" s="161">
        <v>11465.0</v>
      </c>
      <c r="L4" s="161">
        <v>13912.0</v>
      </c>
      <c r="M4" s="161">
        <v>11569.0</v>
      </c>
      <c r="N4" s="161">
        <v>8940.0</v>
      </c>
      <c r="O4" s="161">
        <v>8572.0</v>
      </c>
      <c r="P4" s="161">
        <v>17154.0</v>
      </c>
      <c r="Q4" s="161">
        <v>18510.0</v>
      </c>
      <c r="R4" s="161">
        <v>13100.0</v>
      </c>
      <c r="S4" s="161">
        <v>9972.0</v>
      </c>
      <c r="T4" s="161">
        <v>11287.0</v>
      </c>
      <c r="U4" s="162"/>
    </row>
    <row r="5">
      <c r="B5">
        <f t="shared" ref="B5:U5" si="1">SUM(B3:B4)</f>
        <v>855</v>
      </c>
      <c r="C5">
        <f t="shared" si="1"/>
        <v>1145</v>
      </c>
      <c r="D5">
        <f t="shared" si="1"/>
        <v>5470</v>
      </c>
      <c r="E5">
        <f t="shared" si="1"/>
        <v>2400</v>
      </c>
      <c r="F5">
        <f t="shared" si="1"/>
        <v>35831</v>
      </c>
      <c r="G5">
        <f t="shared" si="1"/>
        <v>73670</v>
      </c>
      <c r="H5">
        <f t="shared" si="1"/>
        <v>57415</v>
      </c>
      <c r="I5">
        <f t="shared" si="1"/>
        <v>42231</v>
      </c>
      <c r="J5">
        <f t="shared" si="1"/>
        <v>34152</v>
      </c>
      <c r="K5">
        <f t="shared" si="1"/>
        <v>27048</v>
      </c>
      <c r="L5">
        <f t="shared" si="1"/>
        <v>32617</v>
      </c>
      <c r="M5">
        <f t="shared" si="1"/>
        <v>27574</v>
      </c>
      <c r="N5">
        <f t="shared" si="1"/>
        <v>23020</v>
      </c>
      <c r="O5">
        <f t="shared" si="1"/>
        <v>25200</v>
      </c>
      <c r="P5">
        <f t="shared" si="1"/>
        <v>44960</v>
      </c>
      <c r="Q5">
        <f t="shared" si="1"/>
        <v>50900</v>
      </c>
      <c r="R5">
        <f t="shared" si="1"/>
        <v>34870</v>
      </c>
      <c r="S5">
        <f t="shared" si="1"/>
        <v>26682</v>
      </c>
      <c r="T5">
        <f t="shared" si="1"/>
        <v>39183</v>
      </c>
      <c r="U5">
        <f t="shared" si="1"/>
        <v>0</v>
      </c>
    </row>
    <row r="8">
      <c r="B8" s="55">
        <v>855.0</v>
      </c>
      <c r="C8" s="55">
        <v>1145.0</v>
      </c>
      <c r="D8" s="55">
        <v>5470.0</v>
      </c>
      <c r="E8" s="56">
        <v>2400.0</v>
      </c>
      <c r="F8" s="55">
        <v>21511.0</v>
      </c>
      <c r="G8" s="55">
        <v>73670.0</v>
      </c>
      <c r="H8" s="55">
        <v>57415.0</v>
      </c>
      <c r="I8" s="55">
        <v>42231.0</v>
      </c>
      <c r="J8" s="55">
        <v>34152.0</v>
      </c>
      <c r="K8" s="55">
        <v>27048.0</v>
      </c>
      <c r="L8" s="55">
        <v>32617.0</v>
      </c>
      <c r="M8" s="55">
        <v>27574.0</v>
      </c>
      <c r="N8" s="55">
        <v>23020.0</v>
      </c>
      <c r="O8" s="55">
        <v>25200.0</v>
      </c>
      <c r="P8" s="55">
        <v>44960.0</v>
      </c>
      <c r="Q8" s="56">
        <v>50900.0</v>
      </c>
      <c r="R8" s="57">
        <v>34870.0</v>
      </c>
      <c r="S8" s="55">
        <v>26682.0</v>
      </c>
      <c r="T8" s="55">
        <v>39183.0</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32.25"/>
  </cols>
  <sheetData>
    <row r="1">
      <c r="A1" s="163"/>
      <c r="B1" s="36">
        <v>44197.0</v>
      </c>
      <c r="C1" s="36">
        <v>44228.0</v>
      </c>
      <c r="D1" s="36">
        <v>44256.0</v>
      </c>
      <c r="E1" s="36">
        <v>44287.0</v>
      </c>
      <c r="F1" s="36">
        <v>44317.0</v>
      </c>
      <c r="G1" s="36">
        <v>44348.0</v>
      </c>
      <c r="H1" s="36">
        <v>44378.0</v>
      </c>
      <c r="I1" s="36">
        <v>44409.0</v>
      </c>
      <c r="J1" s="36">
        <v>44440.0</v>
      </c>
      <c r="K1" s="36">
        <v>44470.0</v>
      </c>
      <c r="L1" s="36">
        <v>44501.0</v>
      </c>
      <c r="M1" s="36">
        <v>44531.0</v>
      </c>
      <c r="N1" s="36">
        <v>44562.0</v>
      </c>
      <c r="O1" s="36">
        <v>44593.0</v>
      </c>
      <c r="P1" s="36">
        <v>44621.0</v>
      </c>
      <c r="Q1" s="36">
        <v>44652.0</v>
      </c>
      <c r="R1" s="36">
        <v>44682.0</v>
      </c>
      <c r="S1" s="36">
        <v>44713.0</v>
      </c>
      <c r="T1" s="36">
        <v>44743.0</v>
      </c>
      <c r="U1" s="36">
        <v>44774.0</v>
      </c>
      <c r="V1" s="36">
        <v>44805.0</v>
      </c>
      <c r="W1" s="36">
        <v>44835.0</v>
      </c>
      <c r="X1" s="36">
        <v>44866.0</v>
      </c>
      <c r="Y1" s="36">
        <v>44896.0</v>
      </c>
      <c r="Z1" s="36">
        <v>44927.0</v>
      </c>
      <c r="AA1" s="36">
        <v>44958.0</v>
      </c>
      <c r="AB1" s="36">
        <v>44986.0</v>
      </c>
      <c r="AC1" s="36">
        <v>45017.0</v>
      </c>
      <c r="AD1" s="36">
        <v>45047.0</v>
      </c>
      <c r="AE1" s="36">
        <v>45078.0</v>
      </c>
      <c r="AF1" s="36">
        <v>45108.0</v>
      </c>
      <c r="AG1" s="36">
        <v>45139.0</v>
      </c>
      <c r="AH1" s="36">
        <v>45170.0</v>
      </c>
      <c r="AI1" s="36">
        <v>45200.0</v>
      </c>
      <c r="AJ1" s="36">
        <v>45231.0</v>
      </c>
      <c r="AK1" s="36">
        <v>45261.0</v>
      </c>
      <c r="AL1" s="36">
        <v>45292.0</v>
      </c>
      <c r="AM1" s="36">
        <v>45323.0</v>
      </c>
      <c r="AN1" s="36">
        <v>45352.0</v>
      </c>
      <c r="AO1" s="36">
        <v>45383.0</v>
      </c>
      <c r="AP1" s="36">
        <v>45413.0</v>
      </c>
      <c r="AQ1" s="36">
        <v>45444.0</v>
      </c>
      <c r="AR1" s="36">
        <v>45474.0</v>
      </c>
      <c r="AS1" s="36">
        <v>45505.0</v>
      </c>
      <c r="AT1" s="36">
        <v>45536.0</v>
      </c>
      <c r="AU1" s="36">
        <v>45566.0</v>
      </c>
      <c r="AV1" s="36">
        <v>45597.0</v>
      </c>
      <c r="AW1" s="36">
        <v>45627.0</v>
      </c>
    </row>
    <row r="2">
      <c r="A2" s="151" t="s">
        <v>72</v>
      </c>
      <c r="B2" t="str">
        <f>SUM('2021-2024'!O121:Z121)/SUM('2021-2024'!O117:Z117)</f>
        <v>#DIV/0!</v>
      </c>
      <c r="C2" t="str">
        <f>SUM('2021-2024'!P121:AA121)/SUM('2021-2024'!P117:AA117)</f>
        <v>#DIV/0!</v>
      </c>
      <c r="D2" t="str">
        <f>SUM('2021-2024'!Q121:AB121)/SUM('2021-2024'!Q117:AB117)</f>
        <v>#DIV/0!</v>
      </c>
      <c r="E2" t="str">
        <f>SUM('2021-2024'!R121:AC121)/SUM('2021-2024'!R117:AC117)</f>
        <v>#DIV/0!</v>
      </c>
      <c r="F2" t="str">
        <f>SUM('2021-2024'!S121:AD121)/SUM('2021-2024'!S117:AD117)</f>
        <v>#DIV/0!</v>
      </c>
      <c r="G2" t="str">
        <f>SUM('2021-2024'!T121:AE121)/SUM('2021-2024'!T117:AE117)</f>
        <v>#DIV/0!</v>
      </c>
      <c r="H2" t="str">
        <f>SUM('2021-2024'!U121:AF121)/SUM('2021-2024'!U117:AF117)</f>
        <v>#DIV/0!</v>
      </c>
      <c r="I2" t="str">
        <f>SUM('2021-2024'!V121:AG121)/SUM('2021-2024'!V117:AG117)</f>
        <v>#DIV/0!</v>
      </c>
      <c r="J2" t="str">
        <f>SUM('2021-2024'!W121:AH121)/SUM('2021-2024'!W117:AH117)</f>
        <v>#DIV/0!</v>
      </c>
      <c r="K2" t="str">
        <f>SUM('2021-2024'!X121:AI121)/SUM('2021-2024'!X117:AI117)</f>
        <v>#DIV/0!</v>
      </c>
      <c r="L2" t="str">
        <f>SUM('2021-2024'!Y121:AJ121)/SUM('2021-2024'!Y117:AJ117)</f>
        <v>#DIV/0!</v>
      </c>
      <c r="M2" t="str">
        <f>SUM('2021-2024'!Z121:AK121)/SUM('2021-2024'!Z117:AK117)</f>
        <v>#DIV/0!</v>
      </c>
      <c r="N2" t="str">
        <f>SUM('2021-2024'!AA121:AL121)/SUM('2021-2024'!AA117:AL117)</f>
        <v>#DIV/0!</v>
      </c>
      <c r="O2" t="str">
        <f>SUM('2021-2024'!AB121:AM121)/SUM('2021-2024'!AB117:AM117)</f>
        <v>#DIV/0!</v>
      </c>
      <c r="P2" t="str">
        <f>SUM('2021-2024'!AC121:AN121)/SUM('2021-2024'!AC117:AN117)</f>
        <v>#DIV/0!</v>
      </c>
      <c r="Q2" t="str">
        <f>SUM('2021-2024'!AD121:AO121)/SUM('2021-2024'!AD117:AO117)</f>
        <v>#DIV/0!</v>
      </c>
      <c r="R2" t="str">
        <f>SUM('2021-2024'!AE121:AP121)/SUM('2021-2024'!AE117:AP117)</f>
        <v>#DIV/0!</v>
      </c>
      <c r="S2" t="str">
        <f>SUM('2021-2024'!AF121:AQ121)/SUM('2021-2024'!AF117:AQ117)</f>
        <v>#DIV/0!</v>
      </c>
      <c r="T2" t="str">
        <f>SUM('2021-2024'!AG121:AR121)/SUM('2021-2024'!AG117:AR117)</f>
        <v>#DIV/0!</v>
      </c>
      <c r="U2" t="str">
        <f>SUM('2021-2024'!AH121:AS121)/SUM('2021-2024'!AH117:AS117)</f>
        <v>#DIV/0!</v>
      </c>
      <c r="V2" t="str">
        <f>SUM('2021-2024'!AI121:AT121)/SUM('2021-2024'!AI117:AT117)</f>
        <v>#DIV/0!</v>
      </c>
      <c r="W2" t="str">
        <f>SUM('2021-2024'!AJ121:AU121)/SUM('2021-2024'!AJ117:AU117)</f>
        <v>#DIV/0!</v>
      </c>
      <c r="X2" t="str">
        <f>SUM('2021-2024'!AK121:AV121)/SUM('2021-2024'!AK117:AV117)</f>
        <v>#DIV/0!</v>
      </c>
      <c r="Y2" t="str">
        <f>SUM('2021-2024'!AL121:AW121)/SUM('2021-2024'!AL117:AW117)</f>
        <v>#DIV/0!</v>
      </c>
      <c r="Z2" t="str">
        <f>SUM('2021-2024'!AM121:AX121)/SUM('2021-2024'!AM117:AX117)</f>
        <v>#DIV/0!</v>
      </c>
      <c r="AA2" t="str">
        <f>SUM('2021-2024'!AN121:AY121)/SUM('2021-2024'!AN117:AY117)</f>
        <v>#DIV/0!</v>
      </c>
      <c r="AB2" t="str">
        <f>SUM('2021-2024'!AO121:AZ121)/SUM('2021-2024'!AO117:AZ117)</f>
        <v>#DIV/0!</v>
      </c>
      <c r="AC2" t="str">
        <f>SUM('2021-2024'!AP121:BA121)/SUM('2021-2024'!AP117:BA117)</f>
        <v>#DIV/0!</v>
      </c>
      <c r="AD2" t="str">
        <f>SUM('2021-2024'!AQ121:BB121)/SUM('2021-2024'!AQ117:BB117)</f>
        <v>#DIV/0!</v>
      </c>
      <c r="AE2" t="str">
        <f>SUM('2021-2024'!AR121:BC121)/SUM('2021-2024'!AR117:BC117)</f>
        <v>#DIV/0!</v>
      </c>
      <c r="AF2" t="str">
        <f>SUM('2021-2024'!AS121:BD121)/SUM('2021-2024'!AS117:BD117)</f>
        <v>#DIV/0!</v>
      </c>
      <c r="AG2" t="str">
        <f>SUM('2021-2024'!AT121:BE121)/SUM('2021-2024'!AT117:BE117)</f>
        <v>#DIV/0!</v>
      </c>
      <c r="AH2" t="str">
        <f>SUM('2021-2024'!AU121:BF121)/SUM('2021-2024'!AU117:BF117)</f>
        <v>#DIV/0!</v>
      </c>
      <c r="AI2" t="str">
        <f>SUM('2021-2024'!AV121:BG121)/SUM('2021-2024'!AV117:BG117)</f>
        <v>#DIV/0!</v>
      </c>
      <c r="AJ2" t="str">
        <f>SUM('2021-2024'!AW121:BH121)/SUM('2021-2024'!AW117:BH117)</f>
        <v>#DIV/0!</v>
      </c>
      <c r="AK2" t="str">
        <f>SUM('2021-2024'!AX121:BI121)/SUM('2021-2024'!AX117:BI117)</f>
        <v>#DIV/0!</v>
      </c>
      <c r="AL2" t="str">
        <f>SUM('2021-2024'!AY121:BR121)/SUM('2021-2024'!AY117:BR117)</f>
        <v>#DIV/0!</v>
      </c>
      <c r="AM2" t="str">
        <f>SUM('2021-2024'!AZ121:BS121)/SUM('2021-2024'!AZ117:BS117)</f>
        <v>#DIV/0!</v>
      </c>
      <c r="AN2" t="str">
        <f>SUM('2021-2024'!BA121:BT121)/SUM('2021-2024'!BA117:BT117)</f>
        <v>#DIV/0!</v>
      </c>
      <c r="AO2" t="str">
        <f>SUM('2021-2024'!BB121:BU121)/SUM('2021-2024'!BB117:BU117)</f>
        <v>#DIV/0!</v>
      </c>
      <c r="AP2" t="str">
        <f>SUM('2021-2024'!BC121:BV121)/SUM('2021-2024'!BC117:BV117)</f>
        <v>#DIV/0!</v>
      </c>
      <c r="AQ2" t="str">
        <f>SUM('2021-2024'!BD121:BW121)/SUM('2021-2024'!BD117:BW117)</f>
        <v>#DIV/0!</v>
      </c>
      <c r="AR2" t="str">
        <f>SUM('2021-2024'!BE121:BX121)/SUM('2021-2024'!BE117:BX117)</f>
        <v>#DIV/0!</v>
      </c>
      <c r="AS2" t="str">
        <f>SUM('2021-2024'!BF121:BY121)/SUM('2021-2024'!BF117:BY117)</f>
        <v>#DIV/0!</v>
      </c>
      <c r="AT2" t="str">
        <f>SUM('2021-2024'!BG121:BZ121)/SUM('2021-2024'!BG117:BZ117)</f>
        <v>#DIV/0!</v>
      </c>
      <c r="AU2" t="str">
        <f>SUM('2021-2024'!BH121:CA121)/SUM('2021-2024'!BH117:CA117)</f>
        <v>#DIV/0!</v>
      </c>
      <c r="AV2" t="str">
        <f>SUM('2021-2024'!BI121:CB121)/SUM('2021-2024'!BI117:CB117)</f>
        <v>#DIV/0!</v>
      </c>
      <c r="AW2" t="str">
        <f>SUM('2021-2024'!BR121:CC121)/SUM('2021-2024'!BR117:CC117)</f>
        <v>#DIV/0!</v>
      </c>
    </row>
    <row r="3">
      <c r="A3" s="151"/>
    </row>
    <row r="4">
      <c r="A4" s="151" t="s">
        <v>65</v>
      </c>
      <c r="B4" t="str">
        <f>SUM('2021-2024'!O155:Z155)/SUM('2021-2024'!O119:Z119)</f>
        <v>#DIV/0!</v>
      </c>
      <c r="C4" t="str">
        <f>SUM('2021-2024'!P155:AA155)/SUM('2021-2024'!P119:AA119)</f>
        <v>#DIV/0!</v>
      </c>
      <c r="D4" t="str">
        <f>SUM('2021-2024'!Q155:AB155)/SUM('2021-2024'!Q119:AB119)</f>
        <v>#DIV/0!</v>
      </c>
      <c r="E4" t="str">
        <f>SUM('2021-2024'!R155:AC155)/SUM('2021-2024'!R119:AC119)</f>
        <v>#DIV/0!</v>
      </c>
      <c r="F4" t="str">
        <f>SUM('2021-2024'!S155:AD155)/SUM('2021-2024'!S119:AD119)</f>
        <v>#DIV/0!</v>
      </c>
      <c r="G4" t="str">
        <f>SUM('2021-2024'!T155:AE155)/SUM('2021-2024'!T119:AE119)</f>
        <v>#DIV/0!</v>
      </c>
      <c r="H4" t="str">
        <f>SUM('2021-2024'!U155:AF155)/SUM('2021-2024'!U119:AF119)</f>
        <v>#DIV/0!</v>
      </c>
      <c r="I4" t="str">
        <f>SUM('2021-2024'!V155:AG155)/SUM('2021-2024'!V119:AG119)</f>
        <v>#DIV/0!</v>
      </c>
      <c r="J4" t="str">
        <f>SUM('2021-2024'!W155:AH155)/SUM('2021-2024'!W119:AH119)</f>
        <v>#DIV/0!</v>
      </c>
      <c r="K4" t="str">
        <f>SUM('2021-2024'!X155:AI155)/SUM('2021-2024'!X119:AI119)</f>
        <v>#DIV/0!</v>
      </c>
      <c r="L4" t="str">
        <f>SUM('2021-2024'!Y155:AJ155)/SUM('2021-2024'!Y119:AJ119)</f>
        <v>#DIV/0!</v>
      </c>
      <c r="M4" t="str">
        <f>SUM('2021-2024'!Z155:AK155)/SUM('2021-2024'!Z119:AK119)</f>
        <v>#DIV/0!</v>
      </c>
      <c r="N4" t="str">
        <f>SUM('2021-2024'!AA155:AL155)/SUM('2021-2024'!AA119:AL119)</f>
        <v>#DIV/0!</v>
      </c>
      <c r="O4" t="str">
        <f>SUM('2021-2024'!AB155:AM155)/SUM('2021-2024'!AB119:AM119)</f>
        <v>#DIV/0!</v>
      </c>
      <c r="P4" t="str">
        <f>SUM('2021-2024'!AC155:AN155)/SUM('2021-2024'!AC119:AN119)</f>
        <v>#DIV/0!</v>
      </c>
      <c r="Q4" t="str">
        <f>SUM('2021-2024'!AD155:AO155)/SUM('2021-2024'!AD119:AO119)</f>
        <v>#DIV/0!</v>
      </c>
      <c r="R4" t="str">
        <f>SUM('2021-2024'!AE155:AP155)/SUM('2021-2024'!AE119:AP119)</f>
        <v>#DIV/0!</v>
      </c>
      <c r="S4" t="str">
        <f>SUM('2021-2024'!AF155:AQ155)/SUM('2021-2024'!AF119:AQ119)</f>
        <v>#DIV/0!</v>
      </c>
      <c r="T4" t="str">
        <f>SUM('2021-2024'!AG155:AR155)/SUM('2021-2024'!AG119:AR119)</f>
        <v>#DIV/0!</v>
      </c>
      <c r="U4" t="str">
        <f>SUM('2021-2024'!AH155:AS155)/SUM('2021-2024'!AH119:AS119)</f>
        <v>#DIV/0!</v>
      </c>
      <c r="V4" t="str">
        <f>SUM('2021-2024'!AI155:AT155)/SUM('2021-2024'!AI119:AT119)</f>
        <v>#DIV/0!</v>
      </c>
      <c r="W4" t="str">
        <f>SUM('2021-2024'!AJ155:AU155)/SUM('2021-2024'!AJ119:AU119)</f>
        <v>#DIV/0!</v>
      </c>
      <c r="X4" t="str">
        <f>SUM('2021-2024'!AK155:AV155)/SUM('2021-2024'!AK119:AV119)</f>
        <v>#DIV/0!</v>
      </c>
      <c r="Y4" t="str">
        <f>SUM('2021-2024'!AL155:AW155)/SUM('2021-2024'!AL119:AW119)</f>
        <v>#DIV/0!</v>
      </c>
      <c r="Z4" t="str">
        <f>SUM('2021-2024'!AM155:AX155)/SUM('2021-2024'!AM119:AX119)</f>
        <v>#DIV/0!</v>
      </c>
      <c r="AA4" t="str">
        <f>SUM('2021-2024'!AN155:AY155)/SUM('2021-2024'!AN119:AY119)</f>
        <v>#DIV/0!</v>
      </c>
      <c r="AB4" t="str">
        <f>SUM('2021-2024'!AO155:AZ155)/SUM('2021-2024'!AO119:AZ119)</f>
        <v>#DIV/0!</v>
      </c>
      <c r="AC4" t="str">
        <f>SUM('2021-2024'!AP155:BA155)/SUM('2021-2024'!AP119:BA119)</f>
        <v>#DIV/0!</v>
      </c>
      <c r="AD4" t="str">
        <f>SUM('2021-2024'!AQ155:BB155)/SUM('2021-2024'!AQ119:BB119)</f>
        <v>#DIV/0!</v>
      </c>
      <c r="AE4" t="str">
        <f>SUM('2021-2024'!AR155:BC155)/SUM('2021-2024'!AR119:BC119)</f>
        <v>#DIV/0!</v>
      </c>
      <c r="AF4" t="str">
        <f>SUM('2021-2024'!AS155:BD155)/SUM('2021-2024'!AS119:BD119)</f>
        <v>#DIV/0!</v>
      </c>
      <c r="AG4" t="str">
        <f>SUM('2021-2024'!AT155:BE155)/SUM('2021-2024'!AT119:BE119)</f>
        <v>#DIV/0!</v>
      </c>
      <c r="AH4" t="str">
        <f>SUM('2021-2024'!AU155:BF155)/SUM('2021-2024'!AU119:BF119)</f>
        <v>#DIV/0!</v>
      </c>
      <c r="AI4" t="str">
        <f>SUM('2021-2024'!AV155:BG155)/SUM('2021-2024'!AV119:BG119)</f>
        <v>#DIV/0!</v>
      </c>
      <c r="AJ4" t="str">
        <f>SUM('2021-2024'!AW155:BH155)/SUM('2021-2024'!AW119:BH119)</f>
        <v>#DIV/0!</v>
      </c>
      <c r="AK4" t="str">
        <f>SUM('2021-2024'!AX155:BI155)/SUM('2021-2024'!AX119:BI119)</f>
        <v>#DIV/0!</v>
      </c>
      <c r="AL4" t="str">
        <f>SUM('2021-2024'!AY155:BR155)/SUM('2021-2024'!AY119:BR119)</f>
        <v>#DIV/0!</v>
      </c>
      <c r="AM4" t="str">
        <f>SUM('2021-2024'!AZ155:BS155)/SUM('2021-2024'!AZ119:BS119)</f>
        <v>#DIV/0!</v>
      </c>
      <c r="AN4" t="str">
        <f>SUM('2021-2024'!BA155:BT155)/SUM('2021-2024'!BA119:BT119)</f>
        <v>#DIV/0!</v>
      </c>
      <c r="AO4" t="str">
        <f>SUM('2021-2024'!BB155:BU155)/SUM('2021-2024'!BB119:BU119)</f>
        <v>#DIV/0!</v>
      </c>
      <c r="AP4" t="str">
        <f>SUM('2021-2024'!BC155:BV155)/SUM('2021-2024'!BC119:BV119)</f>
        <v>#DIV/0!</v>
      </c>
      <c r="AQ4" t="str">
        <f>SUM('2021-2024'!BD155:BW155)/SUM('2021-2024'!BD119:BW119)</f>
        <v>#DIV/0!</v>
      </c>
      <c r="AR4" t="str">
        <f>SUM('2021-2024'!BE155:BX155)/SUM('2021-2024'!BE119:BX119)</f>
        <v>#DIV/0!</v>
      </c>
      <c r="AS4" t="str">
        <f>SUM('2021-2024'!BF155:BY155)/SUM('2021-2024'!BF119:BY119)</f>
        <v>#DIV/0!</v>
      </c>
      <c r="AT4" t="str">
        <f>SUM('2021-2024'!BG155:BZ155)/SUM('2021-2024'!BG119:BZ119)</f>
        <v>#DIV/0!</v>
      </c>
      <c r="AU4" t="str">
        <f>SUM('2021-2024'!BH155:CA155)/SUM('2021-2024'!BH119:CA119)</f>
        <v>#DIV/0!</v>
      </c>
      <c r="AV4" t="str">
        <f>SUM('2021-2024'!BI155:CB155)/SUM('2021-2024'!BI119:CB119)</f>
        <v>#DIV/0!</v>
      </c>
      <c r="AW4" t="str">
        <f>SUM('2021-2024'!BR155:CC155)/SUM('2021-2024'!BR119:CC119)</f>
        <v>#DIV/0!</v>
      </c>
    </row>
    <row r="5">
      <c r="A5" s="151" t="s">
        <v>73</v>
      </c>
      <c r="B5" t="str">
        <f>SUM('2021-2024'!O120:Z120)/SUM('2021-2024'!O120:Z120)</f>
        <v>#DIV/0!</v>
      </c>
      <c r="C5" t="str">
        <f>SUM('2021-2024'!P120:AA120)/SUM('2021-2024'!P120:AA120)</f>
        <v>#DIV/0!</v>
      </c>
      <c r="D5" t="str">
        <f>SUM('2021-2024'!Q120:AB120)/SUM('2021-2024'!Q120:AB120)</f>
        <v>#DIV/0!</v>
      </c>
      <c r="E5" t="str">
        <f>SUM('2021-2024'!R120:AC120)/SUM('2021-2024'!R120:AC120)</f>
        <v>#DIV/0!</v>
      </c>
      <c r="F5" t="str">
        <f>SUM('2021-2024'!S120:AD120)/SUM('2021-2024'!S120:AD120)</f>
        <v>#DIV/0!</v>
      </c>
      <c r="G5" t="str">
        <f>SUM('2021-2024'!T120:AE120)/SUM('2021-2024'!T120:AE120)</f>
        <v>#DIV/0!</v>
      </c>
      <c r="H5" t="str">
        <f>SUM('2021-2024'!U120:AF120)/SUM('2021-2024'!U120:AF120)</f>
        <v>#DIV/0!</v>
      </c>
      <c r="I5" t="str">
        <f>SUM('2021-2024'!V120:AG120)/SUM('2021-2024'!V120:AG120)</f>
        <v>#DIV/0!</v>
      </c>
      <c r="J5" t="str">
        <f>SUM('2021-2024'!W120:AH120)/SUM('2021-2024'!W120:AH120)</f>
        <v>#DIV/0!</v>
      </c>
      <c r="K5" t="str">
        <f>SUM('2021-2024'!X120:AI120)/SUM('2021-2024'!X120:AI120)</f>
        <v>#DIV/0!</v>
      </c>
      <c r="L5" t="str">
        <f>SUM('2021-2024'!Y120:AJ120)/SUM('2021-2024'!Y120:AJ120)</f>
        <v>#DIV/0!</v>
      </c>
      <c r="M5" t="str">
        <f>SUM('2021-2024'!Z120:AK120)/SUM('2021-2024'!Z120:AK120)</f>
        <v>#DIV/0!</v>
      </c>
      <c r="N5" t="str">
        <f>SUM('2021-2024'!AA120:AL120)/SUM('2021-2024'!AA120:AL120)</f>
        <v>#DIV/0!</v>
      </c>
      <c r="O5" t="str">
        <f>SUM('2021-2024'!AB120:AM120)/SUM('2021-2024'!AB120:AM120)</f>
        <v>#DIV/0!</v>
      </c>
      <c r="P5" t="str">
        <f>SUM('2021-2024'!AC120:AN120)/SUM('2021-2024'!AC120:AN120)</f>
        <v>#DIV/0!</v>
      </c>
      <c r="Q5" t="str">
        <f>SUM('2021-2024'!AD120:AO120)/SUM('2021-2024'!AD120:AO120)</f>
        <v>#DIV/0!</v>
      </c>
      <c r="R5" t="str">
        <f>SUM('2021-2024'!AE120:AP120)/SUM('2021-2024'!AE120:AP120)</f>
        <v>#DIV/0!</v>
      </c>
      <c r="S5" t="str">
        <f>SUM('2021-2024'!AF120:AQ120)/SUM('2021-2024'!AF120:AQ120)</f>
        <v>#DIV/0!</v>
      </c>
      <c r="T5" t="str">
        <f>SUM('2021-2024'!AG120:AR120)/SUM('2021-2024'!AG120:AR120)</f>
        <v>#DIV/0!</v>
      </c>
      <c r="U5" t="str">
        <f>SUM('2021-2024'!AH120:AS120)/SUM('2021-2024'!AH120:AS120)</f>
        <v>#DIV/0!</v>
      </c>
      <c r="V5" t="str">
        <f>SUM('2021-2024'!AI120:AT120)/SUM('2021-2024'!AI120:AT120)</f>
        <v>#DIV/0!</v>
      </c>
      <c r="W5" t="str">
        <f>SUM('2021-2024'!AJ120:AU120)/SUM('2021-2024'!AJ120:AU120)</f>
        <v>#DIV/0!</v>
      </c>
      <c r="X5" t="str">
        <f>SUM('2021-2024'!AK120:AV120)/SUM('2021-2024'!AK120:AV120)</f>
        <v>#DIV/0!</v>
      </c>
      <c r="Y5" t="str">
        <f>SUM('2021-2024'!AL120:AW120)/SUM('2021-2024'!AL120:AW120)</f>
        <v>#DIV/0!</v>
      </c>
      <c r="Z5" t="str">
        <f>SUM('2021-2024'!AM120:AX120)/SUM('2021-2024'!AM120:AX120)</f>
        <v>#DIV/0!</v>
      </c>
      <c r="AA5" t="str">
        <f>SUM('2021-2024'!AN120:AY120)/SUM('2021-2024'!AN120:AY120)</f>
        <v>#DIV/0!</v>
      </c>
      <c r="AB5" t="str">
        <f>SUM('2021-2024'!AO120:AZ120)/SUM('2021-2024'!AO120:AZ120)</f>
        <v>#DIV/0!</v>
      </c>
      <c r="AC5" t="str">
        <f>SUM('2021-2024'!AP120:BA120)/SUM('2021-2024'!AP120:BA120)</f>
        <v>#DIV/0!</v>
      </c>
      <c r="AD5" t="str">
        <f>SUM('2021-2024'!AQ120:BB120)/SUM('2021-2024'!AQ120:BB120)</f>
        <v>#DIV/0!</v>
      </c>
      <c r="AE5" t="str">
        <f>SUM('2021-2024'!AR120:BC120)/SUM('2021-2024'!AR120:BC120)</f>
        <v>#DIV/0!</v>
      </c>
      <c r="AF5" t="str">
        <f>SUM('2021-2024'!AS120:BD120)/SUM('2021-2024'!AS120:BD120)</f>
        <v>#DIV/0!</v>
      </c>
      <c r="AG5" t="str">
        <f>SUM('2021-2024'!AT120:BE120)/SUM('2021-2024'!AT120:BE120)</f>
        <v>#DIV/0!</v>
      </c>
      <c r="AH5" t="str">
        <f>SUM('2021-2024'!AU120:BF120)/SUM('2021-2024'!AU120:BF120)</f>
        <v>#DIV/0!</v>
      </c>
      <c r="AI5" t="str">
        <f>SUM('2021-2024'!AV120:BG120)/SUM('2021-2024'!AV120:BG120)</f>
        <v>#DIV/0!</v>
      </c>
      <c r="AJ5" t="str">
        <f>SUM('2021-2024'!AW120:BH120)/SUM('2021-2024'!AW120:BH120)</f>
        <v>#DIV/0!</v>
      </c>
      <c r="AK5" t="str">
        <f>SUM('2021-2024'!AX120:BI120)/SUM('2021-2024'!AX120:BI120)</f>
        <v>#DIV/0!</v>
      </c>
      <c r="AL5" t="str">
        <f>SUM('2021-2024'!AY120:BR120)/SUM('2021-2024'!AY120:BR120)</f>
        <v>#DIV/0!</v>
      </c>
      <c r="AM5" t="str">
        <f>SUM('2021-2024'!AZ120:BS120)/SUM('2021-2024'!AZ120:BS120)</f>
        <v>#DIV/0!</v>
      </c>
      <c r="AN5" t="str">
        <f>SUM('2021-2024'!BA120:BT120)/SUM('2021-2024'!BA120:BT120)</f>
        <v>#DIV/0!</v>
      </c>
      <c r="AO5" t="str">
        <f>SUM('2021-2024'!BB120:BU120)/SUM('2021-2024'!BB120:BU120)</f>
        <v>#DIV/0!</v>
      </c>
      <c r="AP5" t="str">
        <f>SUM('2021-2024'!BC120:BV120)/SUM('2021-2024'!BC120:BV120)</f>
        <v>#DIV/0!</v>
      </c>
      <c r="AQ5" t="str">
        <f>SUM('2021-2024'!BD120:BW120)/SUM('2021-2024'!BD120:BW120)</f>
        <v>#DIV/0!</v>
      </c>
      <c r="AR5" t="str">
        <f>SUM('2021-2024'!BE120:BX120)/SUM('2021-2024'!BE120:BX120)</f>
        <v>#DIV/0!</v>
      </c>
      <c r="AS5" t="str">
        <f>SUM('2021-2024'!BF120:BY120)/SUM('2021-2024'!BF120:BY120)</f>
        <v>#DIV/0!</v>
      </c>
      <c r="AT5" t="str">
        <f>SUM('2021-2024'!BG120:BZ120)/SUM('2021-2024'!BG120:BZ120)</f>
        <v>#DIV/0!</v>
      </c>
      <c r="AU5" t="str">
        <f>SUM('2021-2024'!BH120:CA120)/SUM('2021-2024'!BH120:CA120)</f>
        <v>#DIV/0!</v>
      </c>
      <c r="AV5" t="str">
        <f>SUM('2021-2024'!BI120:CB120)/SUM('2021-2024'!BI120:CB120)</f>
        <v>#DIV/0!</v>
      </c>
      <c r="AW5" t="str">
        <f>SUM('2021-2024'!BR120:CC120)/SUM('2021-2024'!BR120:CC120)</f>
        <v>#DIV/0!</v>
      </c>
    </row>
    <row r="6">
      <c r="A6" s="151" t="s">
        <v>74</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2.63" defaultRowHeight="15.0"/>
  <cols>
    <col customWidth="1" min="1" max="1" width="41.88"/>
    <col customWidth="1" min="2" max="12" width="9.0"/>
    <col customWidth="1" min="13" max="13" width="10.0"/>
    <col customWidth="1" min="14" max="37" width="9.0"/>
    <col customWidth="1" min="38" max="49" width="10.38"/>
    <col customWidth="1" min="50" max="50" width="7.75"/>
    <col customWidth="1" min="51" max="54" width="9.63"/>
    <col customWidth="1" min="55" max="69" width="7.75"/>
  </cols>
  <sheetData>
    <row r="1" ht="12.75" customHeight="1">
      <c r="A1" s="29" t="s">
        <v>8</v>
      </c>
      <c r="AX1" s="30"/>
      <c r="AY1" s="30"/>
      <c r="AZ1" s="30"/>
      <c r="BA1" s="30"/>
      <c r="BB1" s="30"/>
      <c r="BC1" s="30"/>
      <c r="BD1" s="30"/>
      <c r="BE1" s="30"/>
      <c r="BF1" s="30"/>
      <c r="BG1" s="30"/>
      <c r="BH1" s="30"/>
      <c r="BI1" s="30"/>
      <c r="BJ1" s="30"/>
      <c r="BK1" s="30"/>
      <c r="BL1" s="30"/>
      <c r="BM1" s="30"/>
      <c r="BN1" s="30"/>
      <c r="BO1" s="30"/>
      <c r="BP1" s="30"/>
      <c r="BQ1" s="30"/>
    </row>
    <row r="2" ht="12.7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2"/>
      <c r="AD2" s="30"/>
      <c r="AE2" s="30"/>
      <c r="AF2" s="30"/>
      <c r="AG2" s="30"/>
      <c r="AH2" s="30"/>
      <c r="AI2" s="30"/>
      <c r="AJ2" s="30"/>
      <c r="AK2" s="30"/>
      <c r="AL2" s="30"/>
      <c r="AM2" s="30"/>
      <c r="AN2" s="30"/>
      <c r="AO2" s="32"/>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row>
    <row r="3" ht="12.75" customHeight="1">
      <c r="A3" s="32"/>
      <c r="B3" s="36">
        <v>44562.0</v>
      </c>
      <c r="C3" s="36">
        <v>44593.0</v>
      </c>
      <c r="D3" s="36">
        <v>44621.0</v>
      </c>
      <c r="E3" s="36">
        <v>44652.0</v>
      </c>
      <c r="F3" s="36">
        <v>44682.0</v>
      </c>
      <c r="G3" s="36">
        <v>44713.0</v>
      </c>
      <c r="H3" s="36">
        <v>44743.0</v>
      </c>
      <c r="I3" s="36">
        <v>44774.0</v>
      </c>
      <c r="J3" s="36">
        <v>44805.0</v>
      </c>
      <c r="K3" s="36">
        <v>44835.0</v>
      </c>
      <c r="L3" s="36">
        <v>44866.0</v>
      </c>
      <c r="M3" s="36">
        <v>44896.0</v>
      </c>
      <c r="N3" s="36">
        <v>44927.0</v>
      </c>
      <c r="O3" s="36">
        <v>44958.0</v>
      </c>
      <c r="P3" s="36">
        <v>44986.0</v>
      </c>
      <c r="Q3" s="36">
        <v>45017.0</v>
      </c>
      <c r="R3" s="36">
        <v>45047.0</v>
      </c>
      <c r="S3" s="36">
        <v>45078.0</v>
      </c>
      <c r="T3" s="36">
        <v>45108.0</v>
      </c>
      <c r="U3" s="36">
        <v>45139.0</v>
      </c>
      <c r="V3" s="36">
        <v>45170.0</v>
      </c>
      <c r="W3" s="36">
        <v>45200.0</v>
      </c>
      <c r="X3" s="36">
        <v>45231.0</v>
      </c>
      <c r="Y3" s="36">
        <v>45261.0</v>
      </c>
      <c r="Z3" s="36">
        <v>45292.0</v>
      </c>
      <c r="AA3" s="36">
        <v>45323.0</v>
      </c>
      <c r="AB3" s="36">
        <v>45352.0</v>
      </c>
      <c r="AC3" s="36">
        <v>45383.0</v>
      </c>
      <c r="AD3" s="36">
        <v>45413.0</v>
      </c>
      <c r="AE3" s="36">
        <v>45444.0</v>
      </c>
      <c r="AF3" s="36">
        <v>45474.0</v>
      </c>
      <c r="AG3" s="36">
        <v>45505.0</v>
      </c>
      <c r="AH3" s="36">
        <v>45536.0</v>
      </c>
      <c r="AI3" s="36">
        <v>45566.0</v>
      </c>
      <c r="AJ3" s="36">
        <v>45597.0</v>
      </c>
      <c r="AK3" s="36">
        <v>45627.0</v>
      </c>
      <c r="AL3" s="36">
        <v>45658.0</v>
      </c>
      <c r="AM3" s="36">
        <v>45689.0</v>
      </c>
      <c r="AN3" s="36">
        <v>45717.0</v>
      </c>
      <c r="AO3" s="36">
        <v>45748.0</v>
      </c>
      <c r="AP3" s="36">
        <v>45778.0</v>
      </c>
      <c r="AQ3" s="36">
        <v>45809.0</v>
      </c>
      <c r="AR3" s="36">
        <v>45839.0</v>
      </c>
      <c r="AS3" s="36">
        <v>45870.0</v>
      </c>
      <c r="AT3" s="36">
        <v>45901.0</v>
      </c>
      <c r="AU3" s="36">
        <v>45931.0</v>
      </c>
      <c r="AV3" s="36">
        <v>45962.0</v>
      </c>
      <c r="AW3" s="36">
        <v>45992.0</v>
      </c>
      <c r="AX3" s="30"/>
      <c r="AY3" s="37" t="s">
        <v>11</v>
      </c>
      <c r="AZ3" s="38" t="s">
        <v>12</v>
      </c>
      <c r="BA3" s="37" t="s">
        <v>13</v>
      </c>
      <c r="BB3" s="38" t="s">
        <v>14</v>
      </c>
      <c r="BC3" s="30"/>
      <c r="BD3" s="30"/>
      <c r="BE3" s="30"/>
      <c r="BF3" s="30"/>
      <c r="BG3" s="30"/>
      <c r="BH3" s="30"/>
      <c r="BI3" s="30"/>
      <c r="BJ3" s="30"/>
      <c r="BK3" s="30"/>
      <c r="BL3" s="30"/>
      <c r="BM3" s="30"/>
      <c r="BN3" s="30"/>
      <c r="BO3" s="30"/>
      <c r="BP3" s="30"/>
      <c r="BQ3" s="30"/>
    </row>
    <row r="4" ht="9.0" customHeight="1">
      <c r="A4" s="32"/>
      <c r="B4" s="39"/>
      <c r="C4" s="39"/>
      <c r="D4" s="39"/>
      <c r="E4" s="39"/>
      <c r="F4" s="39"/>
      <c r="G4" s="39"/>
      <c r="H4" s="39"/>
      <c r="I4" s="39"/>
      <c r="J4" s="39"/>
      <c r="K4" s="39"/>
      <c r="L4" s="39"/>
      <c r="M4" s="39"/>
      <c r="N4" s="41"/>
      <c r="O4" s="39"/>
      <c r="P4" s="39"/>
      <c r="Q4" s="39"/>
      <c r="R4" s="39"/>
      <c r="S4" s="39"/>
      <c r="T4" s="39"/>
      <c r="U4" s="39"/>
      <c r="V4" s="39"/>
      <c r="W4" s="39"/>
      <c r="X4" s="39"/>
      <c r="Y4" s="40"/>
      <c r="Z4" s="39"/>
      <c r="AA4" s="39"/>
      <c r="AB4" s="39"/>
      <c r="AC4" s="39"/>
      <c r="AD4" s="39"/>
      <c r="AE4" s="39"/>
      <c r="AF4" s="39"/>
      <c r="AG4" s="39"/>
      <c r="AH4" s="39"/>
      <c r="AI4" s="39"/>
      <c r="AJ4" s="39"/>
      <c r="AK4" s="39"/>
      <c r="AL4" s="41"/>
      <c r="AM4" s="39"/>
      <c r="AN4" s="39"/>
      <c r="AO4" s="39"/>
      <c r="AP4" s="39"/>
      <c r="AQ4" s="39"/>
      <c r="AR4" s="39"/>
      <c r="AS4" s="39"/>
      <c r="AT4" s="39"/>
      <c r="AU4" s="39"/>
      <c r="AV4" s="39"/>
      <c r="AW4" s="40"/>
      <c r="AX4" s="30"/>
      <c r="AY4" s="42"/>
      <c r="AZ4" s="43"/>
      <c r="BA4" s="42"/>
      <c r="BB4" s="43"/>
      <c r="BC4" s="30"/>
      <c r="BD4" s="30"/>
      <c r="BE4" s="30"/>
      <c r="BF4" s="30"/>
      <c r="BG4" s="30"/>
      <c r="BH4" s="30"/>
      <c r="BI4" s="30"/>
      <c r="BJ4" s="30"/>
      <c r="BK4" s="30"/>
      <c r="BL4" s="30"/>
      <c r="BM4" s="30"/>
      <c r="BN4" s="30"/>
      <c r="BO4" s="30"/>
      <c r="BP4" s="30"/>
      <c r="BQ4" s="30"/>
    </row>
    <row r="5" ht="8.25" customHeight="1">
      <c r="A5" s="164"/>
      <c r="B5" s="39"/>
      <c r="C5" s="39"/>
      <c r="D5" s="39"/>
      <c r="E5" s="39"/>
      <c r="F5" s="39"/>
      <c r="G5" s="39"/>
      <c r="H5" s="39"/>
      <c r="I5" s="39"/>
      <c r="J5" s="39"/>
      <c r="K5" s="39"/>
      <c r="L5" s="39"/>
      <c r="M5" s="39"/>
      <c r="N5" s="41"/>
      <c r="O5" s="39"/>
      <c r="P5" s="39"/>
      <c r="Q5" s="39"/>
      <c r="R5" s="39"/>
      <c r="S5" s="39"/>
      <c r="T5" s="39"/>
      <c r="U5" s="39"/>
      <c r="V5" s="39"/>
      <c r="W5" s="39"/>
      <c r="X5" s="39"/>
      <c r="Y5" s="40"/>
      <c r="Z5" s="39"/>
      <c r="AA5" s="39"/>
      <c r="AB5" s="39"/>
      <c r="AC5" s="39"/>
      <c r="AD5" s="39"/>
      <c r="AE5" s="39"/>
      <c r="AF5" s="39"/>
      <c r="AG5" s="39"/>
      <c r="AH5" s="39"/>
      <c r="AI5" s="39"/>
      <c r="AJ5" s="39"/>
      <c r="AK5" s="39"/>
      <c r="AL5" s="41"/>
      <c r="AM5" s="39"/>
      <c r="AN5" s="39"/>
      <c r="AO5" s="39"/>
      <c r="AP5" s="39"/>
      <c r="AQ5" s="39"/>
      <c r="AR5" s="39"/>
      <c r="AS5" s="39"/>
      <c r="AT5" s="39"/>
      <c r="AU5" s="39"/>
      <c r="AV5" s="39"/>
      <c r="AW5" s="40"/>
      <c r="AX5" s="30"/>
      <c r="AY5" s="42"/>
      <c r="AZ5" s="43"/>
      <c r="BA5" s="42"/>
      <c r="BB5" s="43"/>
      <c r="BC5" s="30"/>
      <c r="BD5" s="30"/>
      <c r="BE5" s="30"/>
      <c r="BF5" s="30"/>
      <c r="BG5" s="30"/>
      <c r="BH5" s="30"/>
      <c r="BI5" s="30"/>
      <c r="BJ5" s="30"/>
      <c r="BK5" s="30"/>
      <c r="BL5" s="30"/>
      <c r="BM5" s="30"/>
      <c r="BN5" s="30"/>
      <c r="BO5" s="30"/>
      <c r="BP5" s="30"/>
      <c r="BQ5" s="30"/>
    </row>
    <row r="6" ht="12.75" customHeight="1">
      <c r="A6" s="165" t="s">
        <v>75</v>
      </c>
      <c r="B6" s="166"/>
      <c r="C6" s="166"/>
      <c r="D6" s="166"/>
      <c r="E6" s="166"/>
      <c r="F6" s="166"/>
      <c r="G6" s="166"/>
      <c r="H6" s="166"/>
      <c r="I6" s="166"/>
      <c r="J6" s="166"/>
      <c r="K6" s="166"/>
      <c r="L6" s="166"/>
      <c r="M6" s="167"/>
      <c r="N6" s="166"/>
      <c r="O6" s="166"/>
      <c r="P6" s="166"/>
      <c r="Q6" s="166"/>
      <c r="R6" s="166"/>
      <c r="S6" s="166"/>
      <c r="T6" s="166"/>
      <c r="U6" s="166"/>
      <c r="V6" s="166"/>
      <c r="W6" s="166"/>
      <c r="X6" s="166"/>
      <c r="Y6" s="167"/>
      <c r="Z6" s="166"/>
      <c r="AA6" s="166"/>
      <c r="AB6" s="166"/>
      <c r="AC6" s="166"/>
      <c r="AD6" s="166"/>
      <c r="AE6" s="166"/>
      <c r="AF6" s="166"/>
      <c r="AG6" s="166"/>
      <c r="AH6" s="166"/>
      <c r="AI6" s="166"/>
      <c r="AJ6" s="166"/>
      <c r="AK6" s="167"/>
      <c r="AL6" s="166"/>
      <c r="AM6" s="166"/>
      <c r="AN6" s="166"/>
      <c r="AO6" s="166"/>
      <c r="AP6" s="166"/>
      <c r="AQ6" s="166"/>
      <c r="AR6" s="166"/>
      <c r="AS6" s="166"/>
      <c r="AT6" s="166"/>
      <c r="AU6" s="166"/>
      <c r="AV6" s="166"/>
      <c r="AW6" s="167"/>
      <c r="AX6" s="30"/>
      <c r="AY6" s="42"/>
      <c r="AZ6" s="43"/>
      <c r="BA6" s="42"/>
      <c r="BB6" s="43"/>
      <c r="BC6" s="30"/>
      <c r="BD6" s="30"/>
      <c r="BE6" s="30"/>
      <c r="BF6" s="30"/>
      <c r="BG6" s="30"/>
      <c r="BH6" s="30"/>
      <c r="BI6" s="30"/>
      <c r="BJ6" s="30"/>
      <c r="BK6" s="30"/>
      <c r="BL6" s="30"/>
      <c r="BM6" s="30"/>
      <c r="BN6" s="30"/>
      <c r="BO6" s="30"/>
      <c r="BP6" s="30"/>
      <c r="BQ6" s="30"/>
    </row>
    <row r="7" ht="12.75" customHeight="1">
      <c r="A7" s="168" t="str">
        <f>'Product Landed Costs (3PL)'!A5</f>
        <v>SKU 1</v>
      </c>
      <c r="B7" s="169">
        <v>0.0</v>
      </c>
      <c r="C7" s="170">
        <v>0.0</v>
      </c>
      <c r="D7" s="170">
        <v>0.0</v>
      </c>
      <c r="E7" s="170">
        <v>0.0</v>
      </c>
      <c r="F7" s="170">
        <v>0.0</v>
      </c>
      <c r="G7" s="170">
        <v>0.0</v>
      </c>
      <c r="H7" s="170">
        <v>0.0</v>
      </c>
      <c r="I7" s="170">
        <v>0.0</v>
      </c>
      <c r="J7" s="170">
        <v>0.0</v>
      </c>
      <c r="K7" s="170">
        <v>0.0</v>
      </c>
      <c r="L7" s="170">
        <v>0.0</v>
      </c>
      <c r="M7" s="171">
        <v>0.0</v>
      </c>
      <c r="N7" s="170">
        <v>0.0</v>
      </c>
      <c r="O7" s="170">
        <v>0.0</v>
      </c>
      <c r="P7" s="170">
        <v>0.0</v>
      </c>
      <c r="Q7" s="170">
        <v>0.0</v>
      </c>
      <c r="R7" s="170">
        <v>0.0</v>
      </c>
      <c r="S7" s="170">
        <v>0.0</v>
      </c>
      <c r="T7" s="170">
        <v>0.0</v>
      </c>
      <c r="U7" s="170">
        <v>0.0</v>
      </c>
      <c r="V7" s="170">
        <v>0.0</v>
      </c>
      <c r="W7" s="170">
        <v>0.0</v>
      </c>
      <c r="X7" s="170">
        <v>0.0</v>
      </c>
      <c r="Y7" s="171">
        <v>0.0</v>
      </c>
      <c r="Z7" s="170">
        <v>0.0</v>
      </c>
      <c r="AA7" s="170">
        <v>0.0</v>
      </c>
      <c r="AB7" s="170">
        <v>0.0</v>
      </c>
      <c r="AC7" s="170">
        <v>0.0</v>
      </c>
      <c r="AD7" s="170">
        <v>0.0</v>
      </c>
      <c r="AE7" s="170">
        <v>0.0</v>
      </c>
      <c r="AF7" s="170">
        <v>0.0</v>
      </c>
      <c r="AG7" s="170">
        <v>0.0</v>
      </c>
      <c r="AH7" s="170">
        <v>0.0</v>
      </c>
      <c r="AI7" s="170">
        <v>0.0</v>
      </c>
      <c r="AJ7" s="170">
        <v>0.0</v>
      </c>
      <c r="AK7" s="171">
        <v>0.0</v>
      </c>
      <c r="AL7" s="170">
        <v>0.0</v>
      </c>
      <c r="AM7" s="170">
        <v>0.0</v>
      </c>
      <c r="AN7" s="170">
        <v>0.0</v>
      </c>
      <c r="AO7" s="170">
        <v>0.0</v>
      </c>
      <c r="AP7" s="170">
        <v>0.0</v>
      </c>
      <c r="AQ7" s="170">
        <v>0.0</v>
      </c>
      <c r="AR7" s="170">
        <v>0.0</v>
      </c>
      <c r="AS7" s="170">
        <v>0.0</v>
      </c>
      <c r="AT7" s="170">
        <v>0.0</v>
      </c>
      <c r="AU7" s="169">
        <v>0.0</v>
      </c>
      <c r="AV7" s="170">
        <v>0.0</v>
      </c>
      <c r="AW7" s="171">
        <v>0.0</v>
      </c>
      <c r="AX7" s="30"/>
      <c r="AY7" s="172">
        <f t="shared" ref="AY7:AY107" si="1">sum(B7:M7)</f>
        <v>0</v>
      </c>
      <c r="AZ7" s="173">
        <f t="shared" ref="AZ7:AZ107" si="2">sum(N7:Y7)</f>
        <v>0</v>
      </c>
      <c r="BA7" s="172">
        <f t="shared" ref="BA7:BA107" si="3">sum(Z7:AK7)</f>
        <v>0</v>
      </c>
      <c r="BB7" s="173">
        <f t="shared" ref="BB7:BB107" si="4">sum(AL7:AW7)</f>
        <v>0</v>
      </c>
      <c r="BC7" s="30"/>
      <c r="BD7" s="30"/>
      <c r="BE7" s="30"/>
      <c r="BF7" s="30"/>
      <c r="BG7" s="30"/>
      <c r="BH7" s="30"/>
      <c r="BI7" s="30"/>
      <c r="BJ7" s="30"/>
      <c r="BK7" s="30"/>
      <c r="BL7" s="30"/>
      <c r="BM7" s="30"/>
      <c r="BN7" s="30"/>
      <c r="BO7" s="30"/>
      <c r="BP7" s="30"/>
      <c r="BQ7" s="30"/>
    </row>
    <row r="8" ht="12.75" customHeight="1">
      <c r="A8" s="168" t="str">
        <f>'Product Landed Costs (3PL)'!A6</f>
        <v>SKU 2</v>
      </c>
      <c r="B8" s="169">
        <v>0.0</v>
      </c>
      <c r="C8" s="170">
        <v>0.0</v>
      </c>
      <c r="D8" s="170">
        <v>0.0</v>
      </c>
      <c r="E8" s="170">
        <v>0.0</v>
      </c>
      <c r="F8" s="170">
        <v>0.0</v>
      </c>
      <c r="G8" s="170">
        <v>0.0</v>
      </c>
      <c r="H8" s="170">
        <v>0.0</v>
      </c>
      <c r="I8" s="170">
        <v>0.0</v>
      </c>
      <c r="J8" s="170">
        <v>0.0</v>
      </c>
      <c r="K8" s="170">
        <v>0.0</v>
      </c>
      <c r="L8" s="170">
        <v>0.0</v>
      </c>
      <c r="M8" s="171">
        <v>0.0</v>
      </c>
      <c r="N8" s="170">
        <v>0.0</v>
      </c>
      <c r="O8" s="170">
        <v>0.0</v>
      </c>
      <c r="P8" s="170">
        <v>0.0</v>
      </c>
      <c r="Q8" s="170">
        <v>0.0</v>
      </c>
      <c r="R8" s="170">
        <v>0.0</v>
      </c>
      <c r="S8" s="170">
        <v>0.0</v>
      </c>
      <c r="T8" s="170">
        <v>0.0</v>
      </c>
      <c r="U8" s="170">
        <v>0.0</v>
      </c>
      <c r="V8" s="170">
        <v>0.0</v>
      </c>
      <c r="W8" s="170">
        <v>0.0</v>
      </c>
      <c r="X8" s="170">
        <v>0.0</v>
      </c>
      <c r="Y8" s="171">
        <v>0.0</v>
      </c>
      <c r="Z8" s="170">
        <v>0.0</v>
      </c>
      <c r="AA8" s="170">
        <v>0.0</v>
      </c>
      <c r="AB8" s="170">
        <v>0.0</v>
      </c>
      <c r="AC8" s="170">
        <v>0.0</v>
      </c>
      <c r="AD8" s="170">
        <v>0.0</v>
      </c>
      <c r="AE8" s="170">
        <v>0.0</v>
      </c>
      <c r="AF8" s="170">
        <v>0.0</v>
      </c>
      <c r="AG8" s="170">
        <v>0.0</v>
      </c>
      <c r="AH8" s="170">
        <v>0.0</v>
      </c>
      <c r="AI8" s="170">
        <v>0.0</v>
      </c>
      <c r="AJ8" s="170">
        <v>0.0</v>
      </c>
      <c r="AK8" s="171">
        <v>0.0</v>
      </c>
      <c r="AL8" s="170">
        <v>0.0</v>
      </c>
      <c r="AM8" s="170">
        <v>0.0</v>
      </c>
      <c r="AN8" s="170">
        <v>0.0</v>
      </c>
      <c r="AO8" s="170">
        <v>0.0</v>
      </c>
      <c r="AP8" s="170">
        <v>0.0</v>
      </c>
      <c r="AQ8" s="170">
        <v>0.0</v>
      </c>
      <c r="AR8" s="170">
        <v>0.0</v>
      </c>
      <c r="AS8" s="170">
        <v>0.0</v>
      </c>
      <c r="AT8" s="170">
        <v>0.0</v>
      </c>
      <c r="AU8" s="169">
        <v>0.0</v>
      </c>
      <c r="AV8" s="170">
        <v>0.0</v>
      </c>
      <c r="AW8" s="171">
        <v>0.0</v>
      </c>
      <c r="AX8" s="30"/>
      <c r="AY8" s="172">
        <f t="shared" si="1"/>
        <v>0</v>
      </c>
      <c r="AZ8" s="173">
        <f t="shared" si="2"/>
        <v>0</v>
      </c>
      <c r="BA8" s="172">
        <f t="shared" si="3"/>
        <v>0</v>
      </c>
      <c r="BB8" s="173">
        <f t="shared" si="4"/>
        <v>0</v>
      </c>
      <c r="BC8" s="30"/>
      <c r="BD8" s="30"/>
      <c r="BE8" s="30"/>
      <c r="BF8" s="30"/>
      <c r="BG8" s="30"/>
      <c r="BH8" s="30"/>
      <c r="BI8" s="30"/>
      <c r="BJ8" s="30"/>
      <c r="BK8" s="30"/>
      <c r="BL8" s="30"/>
      <c r="BM8" s="30"/>
      <c r="BN8" s="30"/>
      <c r="BO8" s="30"/>
      <c r="BP8" s="30"/>
      <c r="BQ8" s="30"/>
    </row>
    <row r="9" ht="12.75" customHeight="1">
      <c r="A9" s="168" t="str">
        <f>'Product Landed Costs (3PL)'!A7</f>
        <v>SKU 3</v>
      </c>
      <c r="B9" s="169">
        <v>0.0</v>
      </c>
      <c r="C9" s="170">
        <v>0.0</v>
      </c>
      <c r="D9" s="170">
        <v>0.0</v>
      </c>
      <c r="E9" s="170">
        <v>0.0</v>
      </c>
      <c r="F9" s="170">
        <v>0.0</v>
      </c>
      <c r="G9" s="170">
        <v>0.0</v>
      </c>
      <c r="H9" s="170">
        <v>0.0</v>
      </c>
      <c r="I9" s="170">
        <v>0.0</v>
      </c>
      <c r="J9" s="170">
        <v>0.0</v>
      </c>
      <c r="K9" s="170">
        <v>0.0</v>
      </c>
      <c r="L9" s="170">
        <v>0.0</v>
      </c>
      <c r="M9" s="171">
        <v>0.0</v>
      </c>
      <c r="N9" s="170">
        <v>0.0</v>
      </c>
      <c r="O9" s="170">
        <v>0.0</v>
      </c>
      <c r="P9" s="170">
        <v>0.0</v>
      </c>
      <c r="Q9" s="170">
        <v>0.0</v>
      </c>
      <c r="R9" s="170">
        <v>0.0</v>
      </c>
      <c r="S9" s="170">
        <v>0.0</v>
      </c>
      <c r="T9" s="170">
        <v>0.0</v>
      </c>
      <c r="U9" s="170">
        <v>0.0</v>
      </c>
      <c r="V9" s="170">
        <v>0.0</v>
      </c>
      <c r="W9" s="170">
        <v>0.0</v>
      </c>
      <c r="X9" s="170">
        <v>0.0</v>
      </c>
      <c r="Y9" s="171">
        <v>0.0</v>
      </c>
      <c r="Z9" s="170">
        <v>0.0</v>
      </c>
      <c r="AA9" s="170">
        <v>0.0</v>
      </c>
      <c r="AB9" s="170">
        <v>0.0</v>
      </c>
      <c r="AC9" s="170">
        <v>0.0</v>
      </c>
      <c r="AD9" s="170">
        <v>0.0</v>
      </c>
      <c r="AE9" s="170">
        <v>0.0</v>
      </c>
      <c r="AF9" s="170">
        <v>0.0</v>
      </c>
      <c r="AG9" s="170">
        <v>0.0</v>
      </c>
      <c r="AH9" s="170">
        <v>0.0</v>
      </c>
      <c r="AI9" s="170">
        <v>0.0</v>
      </c>
      <c r="AJ9" s="170">
        <v>0.0</v>
      </c>
      <c r="AK9" s="171">
        <v>0.0</v>
      </c>
      <c r="AL9" s="170">
        <v>0.0</v>
      </c>
      <c r="AM9" s="170">
        <v>0.0</v>
      </c>
      <c r="AN9" s="170">
        <v>0.0</v>
      </c>
      <c r="AO9" s="170">
        <v>0.0</v>
      </c>
      <c r="AP9" s="170">
        <v>0.0</v>
      </c>
      <c r="AQ9" s="170">
        <v>0.0</v>
      </c>
      <c r="AR9" s="170">
        <v>0.0</v>
      </c>
      <c r="AS9" s="170">
        <v>0.0</v>
      </c>
      <c r="AT9" s="170">
        <v>0.0</v>
      </c>
      <c r="AU9" s="169">
        <v>0.0</v>
      </c>
      <c r="AV9" s="170">
        <v>0.0</v>
      </c>
      <c r="AW9" s="171">
        <v>0.0</v>
      </c>
      <c r="AX9" s="30"/>
      <c r="AY9" s="172">
        <f t="shared" si="1"/>
        <v>0</v>
      </c>
      <c r="AZ9" s="173">
        <f t="shared" si="2"/>
        <v>0</v>
      </c>
      <c r="BA9" s="172">
        <f t="shared" si="3"/>
        <v>0</v>
      </c>
      <c r="BB9" s="173">
        <f t="shared" si="4"/>
        <v>0</v>
      </c>
      <c r="BC9" s="30"/>
      <c r="BD9" s="30"/>
      <c r="BE9" s="30"/>
      <c r="BF9" s="30"/>
      <c r="BG9" s="30"/>
      <c r="BH9" s="30"/>
      <c r="BI9" s="30"/>
      <c r="BJ9" s="30"/>
      <c r="BK9" s="30"/>
      <c r="BL9" s="30"/>
      <c r="BM9" s="30"/>
      <c r="BN9" s="30"/>
      <c r="BO9" s="30"/>
      <c r="BP9" s="30"/>
      <c r="BQ9" s="30"/>
    </row>
    <row r="10" ht="12.75" customHeight="1">
      <c r="A10" s="168" t="str">
        <f>'Product Landed Costs (3PL)'!A8</f>
        <v/>
      </c>
      <c r="B10" s="169">
        <v>0.0</v>
      </c>
      <c r="C10" s="170">
        <v>0.0</v>
      </c>
      <c r="D10" s="170">
        <v>0.0</v>
      </c>
      <c r="E10" s="170">
        <v>0.0</v>
      </c>
      <c r="F10" s="170">
        <v>0.0</v>
      </c>
      <c r="G10" s="170">
        <v>0.0</v>
      </c>
      <c r="H10" s="170">
        <v>0.0</v>
      </c>
      <c r="I10" s="170">
        <v>0.0</v>
      </c>
      <c r="J10" s="170">
        <v>0.0</v>
      </c>
      <c r="K10" s="170">
        <v>0.0</v>
      </c>
      <c r="L10" s="170">
        <v>0.0</v>
      </c>
      <c r="M10" s="171">
        <v>0.0</v>
      </c>
      <c r="N10" s="170">
        <v>0.0</v>
      </c>
      <c r="O10" s="170">
        <v>0.0</v>
      </c>
      <c r="P10" s="170">
        <v>0.0</v>
      </c>
      <c r="Q10" s="170">
        <v>0.0</v>
      </c>
      <c r="R10" s="170">
        <v>0.0</v>
      </c>
      <c r="S10" s="170">
        <v>0.0</v>
      </c>
      <c r="T10" s="170">
        <v>0.0</v>
      </c>
      <c r="U10" s="170">
        <v>0.0</v>
      </c>
      <c r="V10" s="170">
        <v>0.0</v>
      </c>
      <c r="W10" s="170">
        <v>0.0</v>
      </c>
      <c r="X10" s="170">
        <v>0.0</v>
      </c>
      <c r="Y10" s="171">
        <v>0.0</v>
      </c>
      <c r="Z10" s="170">
        <v>0.0</v>
      </c>
      <c r="AA10" s="170">
        <v>0.0</v>
      </c>
      <c r="AB10" s="170">
        <v>0.0</v>
      </c>
      <c r="AC10" s="170">
        <v>0.0</v>
      </c>
      <c r="AD10" s="170">
        <v>0.0</v>
      </c>
      <c r="AE10" s="170">
        <v>0.0</v>
      </c>
      <c r="AF10" s="170">
        <v>0.0</v>
      </c>
      <c r="AG10" s="170">
        <v>0.0</v>
      </c>
      <c r="AH10" s="170">
        <v>0.0</v>
      </c>
      <c r="AI10" s="170">
        <v>0.0</v>
      </c>
      <c r="AJ10" s="170">
        <v>0.0</v>
      </c>
      <c r="AK10" s="171">
        <v>0.0</v>
      </c>
      <c r="AL10" s="170">
        <v>0.0</v>
      </c>
      <c r="AM10" s="170">
        <v>0.0</v>
      </c>
      <c r="AN10" s="170">
        <v>0.0</v>
      </c>
      <c r="AO10" s="170">
        <v>0.0</v>
      </c>
      <c r="AP10" s="170">
        <v>0.0</v>
      </c>
      <c r="AQ10" s="170">
        <v>0.0</v>
      </c>
      <c r="AR10" s="170">
        <v>0.0</v>
      </c>
      <c r="AS10" s="170">
        <v>0.0</v>
      </c>
      <c r="AT10" s="170">
        <v>0.0</v>
      </c>
      <c r="AU10" s="169">
        <v>0.0</v>
      </c>
      <c r="AV10" s="170">
        <v>0.0</v>
      </c>
      <c r="AW10" s="171">
        <v>0.0</v>
      </c>
      <c r="AX10" s="30"/>
      <c r="AY10" s="172">
        <f t="shared" si="1"/>
        <v>0</v>
      </c>
      <c r="AZ10" s="173">
        <f t="shared" si="2"/>
        <v>0</v>
      </c>
      <c r="BA10" s="172">
        <f t="shared" si="3"/>
        <v>0</v>
      </c>
      <c r="BB10" s="173">
        <f t="shared" si="4"/>
        <v>0</v>
      </c>
      <c r="BC10" s="30"/>
      <c r="BD10" s="30"/>
      <c r="BE10" s="30"/>
      <c r="BF10" s="30"/>
      <c r="BG10" s="30"/>
      <c r="BH10" s="30"/>
      <c r="BI10" s="30"/>
      <c r="BJ10" s="30"/>
      <c r="BK10" s="30"/>
      <c r="BL10" s="30"/>
      <c r="BM10" s="30"/>
      <c r="BN10" s="30"/>
      <c r="BO10" s="30"/>
      <c r="BP10" s="30"/>
      <c r="BQ10" s="30"/>
    </row>
    <row r="11" ht="12.75" customHeight="1">
      <c r="A11" s="168" t="str">
        <f>'Product Landed Costs (3PL)'!A9</f>
        <v/>
      </c>
      <c r="B11" s="169">
        <v>0.0</v>
      </c>
      <c r="C11" s="170">
        <v>0.0</v>
      </c>
      <c r="D11" s="170">
        <v>0.0</v>
      </c>
      <c r="E11" s="170">
        <v>0.0</v>
      </c>
      <c r="F11" s="170">
        <v>0.0</v>
      </c>
      <c r="G11" s="170">
        <v>0.0</v>
      </c>
      <c r="H11" s="170">
        <v>0.0</v>
      </c>
      <c r="I11" s="170">
        <v>0.0</v>
      </c>
      <c r="J11" s="170">
        <v>0.0</v>
      </c>
      <c r="K11" s="170">
        <v>0.0</v>
      </c>
      <c r="L11" s="170">
        <v>0.0</v>
      </c>
      <c r="M11" s="171">
        <v>0.0</v>
      </c>
      <c r="N11" s="170">
        <v>0.0</v>
      </c>
      <c r="O11" s="170">
        <v>0.0</v>
      </c>
      <c r="P11" s="170">
        <v>0.0</v>
      </c>
      <c r="Q11" s="170">
        <v>0.0</v>
      </c>
      <c r="R11" s="170">
        <v>0.0</v>
      </c>
      <c r="S11" s="170">
        <v>0.0</v>
      </c>
      <c r="T11" s="170">
        <v>0.0</v>
      </c>
      <c r="U11" s="170">
        <v>0.0</v>
      </c>
      <c r="V11" s="170">
        <v>0.0</v>
      </c>
      <c r="W11" s="170">
        <v>0.0</v>
      </c>
      <c r="X11" s="170">
        <v>0.0</v>
      </c>
      <c r="Y11" s="171">
        <v>0.0</v>
      </c>
      <c r="Z11" s="170">
        <v>0.0</v>
      </c>
      <c r="AA11" s="170">
        <v>0.0</v>
      </c>
      <c r="AB11" s="170">
        <v>0.0</v>
      </c>
      <c r="AC11" s="170">
        <v>0.0</v>
      </c>
      <c r="AD11" s="170">
        <v>0.0</v>
      </c>
      <c r="AE11" s="170">
        <v>0.0</v>
      </c>
      <c r="AF11" s="170">
        <v>0.0</v>
      </c>
      <c r="AG11" s="170">
        <v>0.0</v>
      </c>
      <c r="AH11" s="170">
        <v>0.0</v>
      </c>
      <c r="AI11" s="170">
        <v>0.0</v>
      </c>
      <c r="AJ11" s="170">
        <v>0.0</v>
      </c>
      <c r="AK11" s="171">
        <v>0.0</v>
      </c>
      <c r="AL11" s="170">
        <v>0.0</v>
      </c>
      <c r="AM11" s="170">
        <v>0.0</v>
      </c>
      <c r="AN11" s="170">
        <v>0.0</v>
      </c>
      <c r="AO11" s="170">
        <v>0.0</v>
      </c>
      <c r="AP11" s="170">
        <v>0.0</v>
      </c>
      <c r="AQ11" s="170">
        <v>0.0</v>
      </c>
      <c r="AR11" s="170">
        <v>0.0</v>
      </c>
      <c r="AS11" s="170">
        <v>0.0</v>
      </c>
      <c r="AT11" s="170">
        <v>0.0</v>
      </c>
      <c r="AU11" s="169">
        <v>0.0</v>
      </c>
      <c r="AV11" s="170">
        <v>0.0</v>
      </c>
      <c r="AW11" s="171">
        <v>0.0</v>
      </c>
      <c r="AX11" s="30"/>
      <c r="AY11" s="172">
        <f t="shared" si="1"/>
        <v>0</v>
      </c>
      <c r="AZ11" s="173">
        <f t="shared" si="2"/>
        <v>0</v>
      </c>
      <c r="BA11" s="172">
        <f t="shared" si="3"/>
        <v>0</v>
      </c>
      <c r="BB11" s="173">
        <f t="shared" si="4"/>
        <v>0</v>
      </c>
      <c r="BC11" s="30"/>
      <c r="BD11" s="30"/>
      <c r="BE11" s="30"/>
      <c r="BF11" s="30"/>
      <c r="BG11" s="30"/>
      <c r="BH11" s="30"/>
      <c r="BI11" s="30"/>
      <c r="BJ11" s="30"/>
      <c r="BK11" s="30"/>
      <c r="BL11" s="30"/>
      <c r="BM11" s="30"/>
      <c r="BN11" s="30"/>
      <c r="BO11" s="30"/>
      <c r="BP11" s="30"/>
      <c r="BQ11" s="30"/>
    </row>
    <row r="12" ht="12.75" customHeight="1">
      <c r="A12" s="168" t="str">
        <f>'Product Landed Costs (3PL)'!A10</f>
        <v/>
      </c>
      <c r="B12" s="169">
        <v>0.0</v>
      </c>
      <c r="C12" s="170">
        <v>0.0</v>
      </c>
      <c r="D12" s="170">
        <v>0.0</v>
      </c>
      <c r="E12" s="170">
        <v>0.0</v>
      </c>
      <c r="F12" s="170">
        <v>0.0</v>
      </c>
      <c r="G12" s="170">
        <v>0.0</v>
      </c>
      <c r="H12" s="170">
        <v>0.0</v>
      </c>
      <c r="I12" s="170">
        <v>0.0</v>
      </c>
      <c r="J12" s="170">
        <v>0.0</v>
      </c>
      <c r="K12" s="170">
        <v>0.0</v>
      </c>
      <c r="L12" s="170">
        <v>0.0</v>
      </c>
      <c r="M12" s="171">
        <v>0.0</v>
      </c>
      <c r="N12" s="170">
        <v>0.0</v>
      </c>
      <c r="O12" s="170">
        <v>0.0</v>
      </c>
      <c r="P12" s="170">
        <v>0.0</v>
      </c>
      <c r="Q12" s="170">
        <v>0.0</v>
      </c>
      <c r="R12" s="170">
        <v>0.0</v>
      </c>
      <c r="S12" s="170">
        <v>0.0</v>
      </c>
      <c r="T12" s="170">
        <v>0.0</v>
      </c>
      <c r="U12" s="170">
        <v>0.0</v>
      </c>
      <c r="V12" s="170">
        <v>0.0</v>
      </c>
      <c r="W12" s="170">
        <v>0.0</v>
      </c>
      <c r="X12" s="170">
        <v>0.0</v>
      </c>
      <c r="Y12" s="171">
        <v>0.0</v>
      </c>
      <c r="Z12" s="170">
        <v>0.0</v>
      </c>
      <c r="AA12" s="170">
        <v>0.0</v>
      </c>
      <c r="AB12" s="170">
        <v>0.0</v>
      </c>
      <c r="AC12" s="170">
        <v>0.0</v>
      </c>
      <c r="AD12" s="170">
        <v>0.0</v>
      </c>
      <c r="AE12" s="170">
        <v>0.0</v>
      </c>
      <c r="AF12" s="170">
        <v>0.0</v>
      </c>
      <c r="AG12" s="170">
        <v>0.0</v>
      </c>
      <c r="AH12" s="170">
        <v>0.0</v>
      </c>
      <c r="AI12" s="170">
        <v>0.0</v>
      </c>
      <c r="AJ12" s="170">
        <v>0.0</v>
      </c>
      <c r="AK12" s="171">
        <v>0.0</v>
      </c>
      <c r="AL12" s="170">
        <v>0.0</v>
      </c>
      <c r="AM12" s="170">
        <v>0.0</v>
      </c>
      <c r="AN12" s="170">
        <v>0.0</v>
      </c>
      <c r="AO12" s="170">
        <v>0.0</v>
      </c>
      <c r="AP12" s="170">
        <v>0.0</v>
      </c>
      <c r="AQ12" s="170">
        <v>0.0</v>
      </c>
      <c r="AR12" s="170">
        <v>0.0</v>
      </c>
      <c r="AS12" s="170">
        <v>0.0</v>
      </c>
      <c r="AT12" s="170">
        <v>0.0</v>
      </c>
      <c r="AU12" s="169">
        <v>0.0</v>
      </c>
      <c r="AV12" s="170">
        <v>0.0</v>
      </c>
      <c r="AW12" s="171">
        <v>0.0</v>
      </c>
      <c r="AX12" s="30"/>
      <c r="AY12" s="172">
        <f t="shared" si="1"/>
        <v>0</v>
      </c>
      <c r="AZ12" s="173">
        <f t="shared" si="2"/>
        <v>0</v>
      </c>
      <c r="BA12" s="172">
        <f t="shared" si="3"/>
        <v>0</v>
      </c>
      <c r="BB12" s="173">
        <f t="shared" si="4"/>
        <v>0</v>
      </c>
      <c r="BC12" s="30"/>
      <c r="BD12" s="30"/>
      <c r="BE12" s="30"/>
      <c r="BF12" s="30"/>
      <c r="BG12" s="30"/>
      <c r="BH12" s="30"/>
      <c r="BI12" s="30"/>
      <c r="BJ12" s="30"/>
      <c r="BK12" s="30"/>
      <c r="BL12" s="30"/>
      <c r="BM12" s="30"/>
      <c r="BN12" s="30"/>
      <c r="BO12" s="30"/>
      <c r="BP12" s="30"/>
      <c r="BQ12" s="30"/>
    </row>
    <row r="13" ht="12.75" customHeight="1">
      <c r="A13" s="168" t="str">
        <f>'Product Landed Costs (3PL)'!A11</f>
        <v/>
      </c>
      <c r="B13" s="169">
        <v>0.0</v>
      </c>
      <c r="C13" s="170">
        <v>0.0</v>
      </c>
      <c r="D13" s="170">
        <v>0.0</v>
      </c>
      <c r="E13" s="170">
        <v>0.0</v>
      </c>
      <c r="F13" s="170">
        <v>0.0</v>
      </c>
      <c r="G13" s="170">
        <v>0.0</v>
      </c>
      <c r="H13" s="170">
        <v>0.0</v>
      </c>
      <c r="I13" s="170">
        <v>0.0</v>
      </c>
      <c r="J13" s="170">
        <v>0.0</v>
      </c>
      <c r="K13" s="170">
        <v>0.0</v>
      </c>
      <c r="L13" s="170">
        <v>0.0</v>
      </c>
      <c r="M13" s="171">
        <v>0.0</v>
      </c>
      <c r="N13" s="170">
        <v>0.0</v>
      </c>
      <c r="O13" s="170">
        <v>0.0</v>
      </c>
      <c r="P13" s="170">
        <v>0.0</v>
      </c>
      <c r="Q13" s="170">
        <v>0.0</v>
      </c>
      <c r="R13" s="170">
        <v>0.0</v>
      </c>
      <c r="S13" s="170">
        <v>0.0</v>
      </c>
      <c r="T13" s="170">
        <v>0.0</v>
      </c>
      <c r="U13" s="170">
        <v>0.0</v>
      </c>
      <c r="V13" s="170">
        <v>0.0</v>
      </c>
      <c r="W13" s="170">
        <v>0.0</v>
      </c>
      <c r="X13" s="170">
        <v>0.0</v>
      </c>
      <c r="Y13" s="171">
        <v>0.0</v>
      </c>
      <c r="Z13" s="170">
        <v>0.0</v>
      </c>
      <c r="AA13" s="170">
        <v>0.0</v>
      </c>
      <c r="AB13" s="170">
        <v>0.0</v>
      </c>
      <c r="AC13" s="170">
        <v>0.0</v>
      </c>
      <c r="AD13" s="170">
        <v>0.0</v>
      </c>
      <c r="AE13" s="170">
        <v>0.0</v>
      </c>
      <c r="AF13" s="170">
        <v>0.0</v>
      </c>
      <c r="AG13" s="170">
        <v>0.0</v>
      </c>
      <c r="AH13" s="170">
        <v>0.0</v>
      </c>
      <c r="AI13" s="170">
        <v>0.0</v>
      </c>
      <c r="AJ13" s="170">
        <v>0.0</v>
      </c>
      <c r="AK13" s="171">
        <v>0.0</v>
      </c>
      <c r="AL13" s="170">
        <v>0.0</v>
      </c>
      <c r="AM13" s="170">
        <v>0.0</v>
      </c>
      <c r="AN13" s="170">
        <v>0.0</v>
      </c>
      <c r="AO13" s="170">
        <v>0.0</v>
      </c>
      <c r="AP13" s="170">
        <v>0.0</v>
      </c>
      <c r="AQ13" s="170">
        <v>0.0</v>
      </c>
      <c r="AR13" s="170">
        <v>0.0</v>
      </c>
      <c r="AS13" s="170">
        <v>0.0</v>
      </c>
      <c r="AT13" s="170">
        <v>0.0</v>
      </c>
      <c r="AU13" s="169">
        <v>0.0</v>
      </c>
      <c r="AV13" s="170">
        <v>0.0</v>
      </c>
      <c r="AW13" s="171">
        <v>0.0</v>
      </c>
      <c r="AX13" s="30"/>
      <c r="AY13" s="172">
        <f t="shared" si="1"/>
        <v>0</v>
      </c>
      <c r="AZ13" s="173">
        <f t="shared" si="2"/>
        <v>0</v>
      </c>
      <c r="BA13" s="172">
        <f t="shared" si="3"/>
        <v>0</v>
      </c>
      <c r="BB13" s="173">
        <f t="shared" si="4"/>
        <v>0</v>
      </c>
      <c r="BC13" s="30"/>
      <c r="BD13" s="30"/>
      <c r="BE13" s="30"/>
      <c r="BF13" s="30"/>
      <c r="BG13" s="30"/>
      <c r="BH13" s="30"/>
      <c r="BI13" s="30"/>
      <c r="BJ13" s="30"/>
      <c r="BK13" s="30"/>
      <c r="BL13" s="30"/>
      <c r="BM13" s="30"/>
      <c r="BN13" s="30"/>
      <c r="BO13" s="30"/>
      <c r="BP13" s="30"/>
      <c r="BQ13" s="30"/>
    </row>
    <row r="14" ht="12.75" customHeight="1">
      <c r="A14" s="168" t="str">
        <f>'Product Landed Costs (3PL)'!A12</f>
        <v/>
      </c>
      <c r="B14" s="169">
        <v>0.0</v>
      </c>
      <c r="C14" s="170">
        <v>0.0</v>
      </c>
      <c r="D14" s="170">
        <v>0.0</v>
      </c>
      <c r="E14" s="170">
        <v>0.0</v>
      </c>
      <c r="F14" s="170">
        <v>0.0</v>
      </c>
      <c r="G14" s="170">
        <v>0.0</v>
      </c>
      <c r="H14" s="170">
        <v>0.0</v>
      </c>
      <c r="I14" s="170">
        <v>0.0</v>
      </c>
      <c r="J14" s="170">
        <v>0.0</v>
      </c>
      <c r="K14" s="170">
        <v>0.0</v>
      </c>
      <c r="L14" s="170">
        <v>0.0</v>
      </c>
      <c r="M14" s="171">
        <v>0.0</v>
      </c>
      <c r="N14" s="170">
        <v>0.0</v>
      </c>
      <c r="O14" s="170">
        <v>0.0</v>
      </c>
      <c r="P14" s="170">
        <v>0.0</v>
      </c>
      <c r="Q14" s="170">
        <v>0.0</v>
      </c>
      <c r="R14" s="170">
        <v>0.0</v>
      </c>
      <c r="S14" s="170">
        <v>0.0</v>
      </c>
      <c r="T14" s="170">
        <v>0.0</v>
      </c>
      <c r="U14" s="170">
        <v>0.0</v>
      </c>
      <c r="V14" s="170">
        <v>0.0</v>
      </c>
      <c r="W14" s="170">
        <v>0.0</v>
      </c>
      <c r="X14" s="170">
        <v>0.0</v>
      </c>
      <c r="Y14" s="171">
        <v>0.0</v>
      </c>
      <c r="Z14" s="170">
        <v>0.0</v>
      </c>
      <c r="AA14" s="170">
        <v>0.0</v>
      </c>
      <c r="AB14" s="170">
        <v>0.0</v>
      </c>
      <c r="AC14" s="170">
        <v>0.0</v>
      </c>
      <c r="AD14" s="170">
        <v>0.0</v>
      </c>
      <c r="AE14" s="170">
        <v>0.0</v>
      </c>
      <c r="AF14" s="170">
        <v>0.0</v>
      </c>
      <c r="AG14" s="170">
        <v>0.0</v>
      </c>
      <c r="AH14" s="170">
        <v>0.0</v>
      </c>
      <c r="AI14" s="170">
        <v>0.0</v>
      </c>
      <c r="AJ14" s="170">
        <v>0.0</v>
      </c>
      <c r="AK14" s="171">
        <v>0.0</v>
      </c>
      <c r="AL14" s="170">
        <v>0.0</v>
      </c>
      <c r="AM14" s="170">
        <v>0.0</v>
      </c>
      <c r="AN14" s="170">
        <v>0.0</v>
      </c>
      <c r="AO14" s="170">
        <v>0.0</v>
      </c>
      <c r="AP14" s="170">
        <v>0.0</v>
      </c>
      <c r="AQ14" s="170">
        <v>0.0</v>
      </c>
      <c r="AR14" s="170">
        <v>0.0</v>
      </c>
      <c r="AS14" s="170">
        <v>0.0</v>
      </c>
      <c r="AT14" s="170">
        <v>0.0</v>
      </c>
      <c r="AU14" s="169">
        <v>0.0</v>
      </c>
      <c r="AV14" s="170">
        <v>0.0</v>
      </c>
      <c r="AW14" s="171">
        <v>0.0</v>
      </c>
      <c r="AX14" s="30"/>
      <c r="AY14" s="172">
        <f t="shared" si="1"/>
        <v>0</v>
      </c>
      <c r="AZ14" s="173">
        <f t="shared" si="2"/>
        <v>0</v>
      </c>
      <c r="BA14" s="172">
        <f t="shared" si="3"/>
        <v>0</v>
      </c>
      <c r="BB14" s="173">
        <f t="shared" si="4"/>
        <v>0</v>
      </c>
      <c r="BC14" s="30"/>
      <c r="BD14" s="30"/>
      <c r="BE14" s="30"/>
      <c r="BF14" s="30"/>
      <c r="BG14" s="30"/>
      <c r="BH14" s="30"/>
      <c r="BI14" s="30"/>
      <c r="BJ14" s="30"/>
      <c r="BK14" s="30"/>
      <c r="BL14" s="30"/>
      <c r="BM14" s="30"/>
      <c r="BN14" s="30"/>
      <c r="BO14" s="30"/>
      <c r="BP14" s="30"/>
      <c r="BQ14" s="30"/>
    </row>
    <row r="15" ht="12.75" customHeight="1">
      <c r="A15" s="168" t="str">
        <f>'Product Landed Costs (3PL)'!A13</f>
        <v/>
      </c>
      <c r="B15" s="169">
        <v>0.0</v>
      </c>
      <c r="C15" s="170">
        <v>0.0</v>
      </c>
      <c r="D15" s="170">
        <v>0.0</v>
      </c>
      <c r="E15" s="170">
        <v>0.0</v>
      </c>
      <c r="F15" s="170">
        <v>0.0</v>
      </c>
      <c r="G15" s="170">
        <v>0.0</v>
      </c>
      <c r="H15" s="170">
        <v>0.0</v>
      </c>
      <c r="I15" s="170">
        <v>0.0</v>
      </c>
      <c r="J15" s="170">
        <v>0.0</v>
      </c>
      <c r="K15" s="170">
        <v>0.0</v>
      </c>
      <c r="L15" s="170">
        <v>0.0</v>
      </c>
      <c r="M15" s="171">
        <v>0.0</v>
      </c>
      <c r="N15" s="170">
        <v>0.0</v>
      </c>
      <c r="O15" s="170">
        <v>0.0</v>
      </c>
      <c r="P15" s="170">
        <v>0.0</v>
      </c>
      <c r="Q15" s="170">
        <v>0.0</v>
      </c>
      <c r="R15" s="170">
        <v>0.0</v>
      </c>
      <c r="S15" s="170">
        <v>0.0</v>
      </c>
      <c r="T15" s="170">
        <v>0.0</v>
      </c>
      <c r="U15" s="170">
        <v>0.0</v>
      </c>
      <c r="V15" s="170">
        <v>0.0</v>
      </c>
      <c r="W15" s="170">
        <v>0.0</v>
      </c>
      <c r="X15" s="170">
        <v>0.0</v>
      </c>
      <c r="Y15" s="171">
        <v>0.0</v>
      </c>
      <c r="Z15" s="170">
        <v>0.0</v>
      </c>
      <c r="AA15" s="170">
        <v>0.0</v>
      </c>
      <c r="AB15" s="170">
        <v>0.0</v>
      </c>
      <c r="AC15" s="170">
        <v>0.0</v>
      </c>
      <c r="AD15" s="170">
        <v>0.0</v>
      </c>
      <c r="AE15" s="170">
        <v>0.0</v>
      </c>
      <c r="AF15" s="170">
        <v>0.0</v>
      </c>
      <c r="AG15" s="170">
        <v>0.0</v>
      </c>
      <c r="AH15" s="170">
        <v>0.0</v>
      </c>
      <c r="AI15" s="170">
        <v>0.0</v>
      </c>
      <c r="AJ15" s="170">
        <v>0.0</v>
      </c>
      <c r="AK15" s="171">
        <v>0.0</v>
      </c>
      <c r="AL15" s="170">
        <v>0.0</v>
      </c>
      <c r="AM15" s="170">
        <v>0.0</v>
      </c>
      <c r="AN15" s="170">
        <v>0.0</v>
      </c>
      <c r="AO15" s="170">
        <v>0.0</v>
      </c>
      <c r="AP15" s="170">
        <v>0.0</v>
      </c>
      <c r="AQ15" s="170">
        <v>0.0</v>
      </c>
      <c r="AR15" s="170">
        <v>0.0</v>
      </c>
      <c r="AS15" s="170">
        <v>0.0</v>
      </c>
      <c r="AT15" s="170">
        <v>0.0</v>
      </c>
      <c r="AU15" s="169">
        <v>0.0</v>
      </c>
      <c r="AV15" s="170">
        <v>0.0</v>
      </c>
      <c r="AW15" s="171">
        <v>0.0</v>
      </c>
      <c r="AX15" s="30"/>
      <c r="AY15" s="172">
        <f t="shared" si="1"/>
        <v>0</v>
      </c>
      <c r="AZ15" s="173">
        <f t="shared" si="2"/>
        <v>0</v>
      </c>
      <c r="BA15" s="172">
        <f t="shared" si="3"/>
        <v>0</v>
      </c>
      <c r="BB15" s="173">
        <f t="shared" si="4"/>
        <v>0</v>
      </c>
      <c r="BC15" s="30"/>
      <c r="BD15" s="30"/>
      <c r="BE15" s="30"/>
      <c r="BF15" s="30"/>
      <c r="BG15" s="30"/>
      <c r="BH15" s="30"/>
      <c r="BI15" s="30"/>
      <c r="BJ15" s="30"/>
      <c r="BK15" s="30"/>
      <c r="BL15" s="30"/>
      <c r="BM15" s="30"/>
      <c r="BN15" s="30"/>
      <c r="BO15" s="30"/>
      <c r="BP15" s="30"/>
      <c r="BQ15" s="30"/>
    </row>
    <row r="16" ht="12.75" customHeight="1">
      <c r="A16" s="168" t="str">
        <f>'Product Landed Costs (3PL)'!A14</f>
        <v/>
      </c>
      <c r="B16" s="169">
        <v>0.0</v>
      </c>
      <c r="C16" s="170">
        <v>0.0</v>
      </c>
      <c r="D16" s="170">
        <v>0.0</v>
      </c>
      <c r="E16" s="170">
        <v>0.0</v>
      </c>
      <c r="F16" s="170">
        <v>0.0</v>
      </c>
      <c r="G16" s="170">
        <v>0.0</v>
      </c>
      <c r="H16" s="170">
        <v>0.0</v>
      </c>
      <c r="I16" s="170">
        <v>0.0</v>
      </c>
      <c r="J16" s="170">
        <v>0.0</v>
      </c>
      <c r="K16" s="170">
        <v>0.0</v>
      </c>
      <c r="L16" s="170">
        <v>0.0</v>
      </c>
      <c r="M16" s="171">
        <v>0.0</v>
      </c>
      <c r="N16" s="170">
        <v>0.0</v>
      </c>
      <c r="O16" s="170">
        <v>0.0</v>
      </c>
      <c r="P16" s="170">
        <v>0.0</v>
      </c>
      <c r="Q16" s="170">
        <v>0.0</v>
      </c>
      <c r="R16" s="170">
        <v>0.0</v>
      </c>
      <c r="S16" s="170">
        <v>0.0</v>
      </c>
      <c r="T16" s="170">
        <v>0.0</v>
      </c>
      <c r="U16" s="170">
        <v>0.0</v>
      </c>
      <c r="V16" s="170">
        <v>0.0</v>
      </c>
      <c r="W16" s="170">
        <v>0.0</v>
      </c>
      <c r="X16" s="170">
        <v>0.0</v>
      </c>
      <c r="Y16" s="171">
        <v>0.0</v>
      </c>
      <c r="Z16" s="170">
        <v>0.0</v>
      </c>
      <c r="AA16" s="170">
        <v>0.0</v>
      </c>
      <c r="AB16" s="170">
        <v>0.0</v>
      </c>
      <c r="AC16" s="170">
        <v>0.0</v>
      </c>
      <c r="AD16" s="170">
        <v>0.0</v>
      </c>
      <c r="AE16" s="170">
        <v>0.0</v>
      </c>
      <c r="AF16" s="170">
        <v>0.0</v>
      </c>
      <c r="AG16" s="170">
        <v>0.0</v>
      </c>
      <c r="AH16" s="170">
        <v>0.0</v>
      </c>
      <c r="AI16" s="170">
        <v>0.0</v>
      </c>
      <c r="AJ16" s="170">
        <v>0.0</v>
      </c>
      <c r="AK16" s="171">
        <v>0.0</v>
      </c>
      <c r="AL16" s="170">
        <v>0.0</v>
      </c>
      <c r="AM16" s="170">
        <v>0.0</v>
      </c>
      <c r="AN16" s="170">
        <v>0.0</v>
      </c>
      <c r="AO16" s="170">
        <v>0.0</v>
      </c>
      <c r="AP16" s="170">
        <v>0.0</v>
      </c>
      <c r="AQ16" s="170">
        <v>0.0</v>
      </c>
      <c r="AR16" s="170">
        <v>0.0</v>
      </c>
      <c r="AS16" s="170">
        <v>0.0</v>
      </c>
      <c r="AT16" s="170">
        <v>0.0</v>
      </c>
      <c r="AU16" s="169">
        <v>0.0</v>
      </c>
      <c r="AV16" s="170">
        <v>0.0</v>
      </c>
      <c r="AW16" s="171">
        <v>0.0</v>
      </c>
      <c r="AX16" s="30"/>
      <c r="AY16" s="172">
        <f t="shared" si="1"/>
        <v>0</v>
      </c>
      <c r="AZ16" s="173">
        <f t="shared" si="2"/>
        <v>0</v>
      </c>
      <c r="BA16" s="172">
        <f t="shared" si="3"/>
        <v>0</v>
      </c>
      <c r="BB16" s="173">
        <f t="shared" si="4"/>
        <v>0</v>
      </c>
      <c r="BC16" s="30"/>
      <c r="BD16" s="30"/>
      <c r="BE16" s="30"/>
      <c r="BF16" s="30"/>
      <c r="BG16" s="30"/>
      <c r="BH16" s="30"/>
      <c r="BI16" s="30"/>
      <c r="BJ16" s="30"/>
      <c r="BK16" s="30"/>
      <c r="BL16" s="30"/>
      <c r="BM16" s="30"/>
      <c r="BN16" s="30"/>
      <c r="BO16" s="30"/>
      <c r="BP16" s="30"/>
      <c r="BQ16" s="30"/>
    </row>
    <row r="17" ht="12.75" customHeight="1">
      <c r="A17" s="168" t="str">
        <f>'Product Landed Costs (3PL)'!A15</f>
        <v/>
      </c>
      <c r="B17" s="169">
        <v>0.0</v>
      </c>
      <c r="C17" s="170">
        <v>0.0</v>
      </c>
      <c r="D17" s="170">
        <v>0.0</v>
      </c>
      <c r="E17" s="170">
        <v>0.0</v>
      </c>
      <c r="F17" s="170">
        <v>0.0</v>
      </c>
      <c r="G17" s="170">
        <v>0.0</v>
      </c>
      <c r="H17" s="170">
        <v>0.0</v>
      </c>
      <c r="I17" s="170">
        <v>0.0</v>
      </c>
      <c r="J17" s="170">
        <v>0.0</v>
      </c>
      <c r="K17" s="170">
        <v>0.0</v>
      </c>
      <c r="L17" s="170">
        <v>0.0</v>
      </c>
      <c r="M17" s="171">
        <v>0.0</v>
      </c>
      <c r="N17" s="170">
        <v>0.0</v>
      </c>
      <c r="O17" s="170">
        <v>0.0</v>
      </c>
      <c r="P17" s="170">
        <v>0.0</v>
      </c>
      <c r="Q17" s="170">
        <v>0.0</v>
      </c>
      <c r="R17" s="170">
        <v>0.0</v>
      </c>
      <c r="S17" s="170">
        <v>0.0</v>
      </c>
      <c r="T17" s="170">
        <v>0.0</v>
      </c>
      <c r="U17" s="170">
        <v>0.0</v>
      </c>
      <c r="V17" s="170">
        <v>0.0</v>
      </c>
      <c r="W17" s="170">
        <v>0.0</v>
      </c>
      <c r="X17" s="170">
        <v>0.0</v>
      </c>
      <c r="Y17" s="171">
        <v>0.0</v>
      </c>
      <c r="Z17" s="170">
        <v>0.0</v>
      </c>
      <c r="AA17" s="170">
        <v>0.0</v>
      </c>
      <c r="AB17" s="170">
        <v>0.0</v>
      </c>
      <c r="AC17" s="170">
        <v>0.0</v>
      </c>
      <c r="AD17" s="170">
        <v>0.0</v>
      </c>
      <c r="AE17" s="170">
        <v>0.0</v>
      </c>
      <c r="AF17" s="170">
        <v>0.0</v>
      </c>
      <c r="AG17" s="170">
        <v>0.0</v>
      </c>
      <c r="AH17" s="170">
        <v>0.0</v>
      </c>
      <c r="AI17" s="170">
        <v>0.0</v>
      </c>
      <c r="AJ17" s="170">
        <v>0.0</v>
      </c>
      <c r="AK17" s="171">
        <v>0.0</v>
      </c>
      <c r="AL17" s="170">
        <v>0.0</v>
      </c>
      <c r="AM17" s="170">
        <v>0.0</v>
      </c>
      <c r="AN17" s="170">
        <v>0.0</v>
      </c>
      <c r="AO17" s="170">
        <v>0.0</v>
      </c>
      <c r="AP17" s="170">
        <v>0.0</v>
      </c>
      <c r="AQ17" s="170">
        <v>0.0</v>
      </c>
      <c r="AR17" s="170">
        <v>0.0</v>
      </c>
      <c r="AS17" s="170">
        <v>0.0</v>
      </c>
      <c r="AT17" s="170">
        <v>0.0</v>
      </c>
      <c r="AU17" s="169">
        <v>0.0</v>
      </c>
      <c r="AV17" s="170">
        <v>0.0</v>
      </c>
      <c r="AW17" s="171">
        <v>0.0</v>
      </c>
      <c r="AX17" s="30"/>
      <c r="AY17" s="172">
        <f t="shared" si="1"/>
        <v>0</v>
      </c>
      <c r="AZ17" s="173">
        <f t="shared" si="2"/>
        <v>0</v>
      </c>
      <c r="BA17" s="172">
        <f t="shared" si="3"/>
        <v>0</v>
      </c>
      <c r="BB17" s="173">
        <f t="shared" si="4"/>
        <v>0</v>
      </c>
      <c r="BC17" s="30"/>
      <c r="BD17" s="30"/>
      <c r="BE17" s="30"/>
      <c r="BF17" s="30"/>
      <c r="BG17" s="30"/>
      <c r="BH17" s="30"/>
      <c r="BI17" s="30"/>
      <c r="BJ17" s="30"/>
      <c r="BK17" s="30"/>
      <c r="BL17" s="30"/>
      <c r="BM17" s="30"/>
      <c r="BN17" s="30"/>
      <c r="BO17" s="30"/>
      <c r="BP17" s="30"/>
      <c r="BQ17" s="30"/>
    </row>
    <row r="18" ht="12.75" customHeight="1">
      <c r="A18" s="168" t="str">
        <f>'Product Landed Costs (3PL)'!A16</f>
        <v/>
      </c>
      <c r="B18" s="169">
        <v>0.0</v>
      </c>
      <c r="C18" s="170">
        <v>0.0</v>
      </c>
      <c r="D18" s="170">
        <v>0.0</v>
      </c>
      <c r="E18" s="170">
        <v>0.0</v>
      </c>
      <c r="F18" s="170">
        <v>0.0</v>
      </c>
      <c r="G18" s="170">
        <v>0.0</v>
      </c>
      <c r="H18" s="170">
        <v>0.0</v>
      </c>
      <c r="I18" s="170">
        <v>0.0</v>
      </c>
      <c r="J18" s="170">
        <v>0.0</v>
      </c>
      <c r="K18" s="170">
        <v>0.0</v>
      </c>
      <c r="L18" s="170">
        <v>0.0</v>
      </c>
      <c r="M18" s="171">
        <v>0.0</v>
      </c>
      <c r="N18" s="170">
        <v>0.0</v>
      </c>
      <c r="O18" s="170">
        <v>0.0</v>
      </c>
      <c r="P18" s="170">
        <v>0.0</v>
      </c>
      <c r="Q18" s="170">
        <v>0.0</v>
      </c>
      <c r="R18" s="170">
        <v>0.0</v>
      </c>
      <c r="S18" s="170">
        <v>0.0</v>
      </c>
      <c r="T18" s="170">
        <v>0.0</v>
      </c>
      <c r="U18" s="170">
        <v>0.0</v>
      </c>
      <c r="V18" s="170">
        <v>0.0</v>
      </c>
      <c r="W18" s="170">
        <v>0.0</v>
      </c>
      <c r="X18" s="170">
        <v>0.0</v>
      </c>
      <c r="Y18" s="171">
        <v>0.0</v>
      </c>
      <c r="Z18" s="170">
        <v>0.0</v>
      </c>
      <c r="AA18" s="170">
        <v>0.0</v>
      </c>
      <c r="AB18" s="170">
        <v>0.0</v>
      </c>
      <c r="AC18" s="170">
        <v>0.0</v>
      </c>
      <c r="AD18" s="170">
        <v>0.0</v>
      </c>
      <c r="AE18" s="170">
        <v>0.0</v>
      </c>
      <c r="AF18" s="170">
        <v>0.0</v>
      </c>
      <c r="AG18" s="170">
        <v>0.0</v>
      </c>
      <c r="AH18" s="170">
        <v>0.0</v>
      </c>
      <c r="AI18" s="170">
        <v>0.0</v>
      </c>
      <c r="AJ18" s="170">
        <v>0.0</v>
      </c>
      <c r="AK18" s="171">
        <v>0.0</v>
      </c>
      <c r="AL18" s="170">
        <v>0.0</v>
      </c>
      <c r="AM18" s="170">
        <v>0.0</v>
      </c>
      <c r="AN18" s="170">
        <v>0.0</v>
      </c>
      <c r="AO18" s="170">
        <v>0.0</v>
      </c>
      <c r="AP18" s="170">
        <v>0.0</v>
      </c>
      <c r="AQ18" s="170">
        <v>0.0</v>
      </c>
      <c r="AR18" s="170">
        <v>0.0</v>
      </c>
      <c r="AS18" s="170">
        <v>0.0</v>
      </c>
      <c r="AT18" s="170">
        <v>0.0</v>
      </c>
      <c r="AU18" s="169">
        <v>0.0</v>
      </c>
      <c r="AV18" s="170">
        <v>0.0</v>
      </c>
      <c r="AW18" s="171">
        <v>0.0</v>
      </c>
      <c r="AX18" s="30"/>
      <c r="AY18" s="172">
        <f t="shared" si="1"/>
        <v>0</v>
      </c>
      <c r="AZ18" s="173">
        <f t="shared" si="2"/>
        <v>0</v>
      </c>
      <c r="BA18" s="172">
        <f t="shared" si="3"/>
        <v>0</v>
      </c>
      <c r="BB18" s="173">
        <f t="shared" si="4"/>
        <v>0</v>
      </c>
      <c r="BC18" s="30"/>
      <c r="BD18" s="30"/>
      <c r="BE18" s="30"/>
      <c r="BF18" s="30"/>
      <c r="BG18" s="30"/>
      <c r="BH18" s="30"/>
      <c r="BI18" s="30"/>
      <c r="BJ18" s="30"/>
      <c r="BK18" s="30"/>
      <c r="BL18" s="30"/>
      <c r="BM18" s="30"/>
      <c r="BN18" s="30"/>
      <c r="BO18" s="30"/>
      <c r="BP18" s="30"/>
      <c r="BQ18" s="30"/>
    </row>
    <row r="19" ht="12.75" customHeight="1">
      <c r="A19" s="168" t="str">
        <f>'Product Landed Costs (3PL)'!A17</f>
        <v/>
      </c>
      <c r="B19" s="169">
        <v>0.0</v>
      </c>
      <c r="C19" s="170">
        <v>0.0</v>
      </c>
      <c r="D19" s="170">
        <v>0.0</v>
      </c>
      <c r="E19" s="170">
        <v>0.0</v>
      </c>
      <c r="F19" s="170">
        <v>0.0</v>
      </c>
      <c r="G19" s="170">
        <v>0.0</v>
      </c>
      <c r="H19" s="170">
        <v>0.0</v>
      </c>
      <c r="I19" s="170">
        <v>0.0</v>
      </c>
      <c r="J19" s="170">
        <v>0.0</v>
      </c>
      <c r="K19" s="170">
        <v>0.0</v>
      </c>
      <c r="L19" s="170">
        <v>0.0</v>
      </c>
      <c r="M19" s="171">
        <v>0.0</v>
      </c>
      <c r="N19" s="170">
        <v>0.0</v>
      </c>
      <c r="O19" s="170">
        <v>0.0</v>
      </c>
      <c r="P19" s="170">
        <v>0.0</v>
      </c>
      <c r="Q19" s="170">
        <v>0.0</v>
      </c>
      <c r="R19" s="170">
        <v>0.0</v>
      </c>
      <c r="S19" s="170">
        <v>0.0</v>
      </c>
      <c r="T19" s="170">
        <v>0.0</v>
      </c>
      <c r="U19" s="170">
        <v>0.0</v>
      </c>
      <c r="V19" s="170">
        <v>0.0</v>
      </c>
      <c r="W19" s="170">
        <v>0.0</v>
      </c>
      <c r="X19" s="170">
        <v>0.0</v>
      </c>
      <c r="Y19" s="171">
        <v>0.0</v>
      </c>
      <c r="Z19" s="170">
        <v>0.0</v>
      </c>
      <c r="AA19" s="170">
        <v>0.0</v>
      </c>
      <c r="AB19" s="170">
        <v>0.0</v>
      </c>
      <c r="AC19" s="170">
        <v>0.0</v>
      </c>
      <c r="AD19" s="170">
        <v>0.0</v>
      </c>
      <c r="AE19" s="170">
        <v>0.0</v>
      </c>
      <c r="AF19" s="170">
        <v>0.0</v>
      </c>
      <c r="AG19" s="170">
        <v>0.0</v>
      </c>
      <c r="AH19" s="170">
        <v>0.0</v>
      </c>
      <c r="AI19" s="170">
        <v>0.0</v>
      </c>
      <c r="AJ19" s="170">
        <v>0.0</v>
      </c>
      <c r="AK19" s="171">
        <v>0.0</v>
      </c>
      <c r="AL19" s="170">
        <v>0.0</v>
      </c>
      <c r="AM19" s="170">
        <v>0.0</v>
      </c>
      <c r="AN19" s="170">
        <v>0.0</v>
      </c>
      <c r="AO19" s="170">
        <v>0.0</v>
      </c>
      <c r="AP19" s="170">
        <v>0.0</v>
      </c>
      <c r="AQ19" s="170">
        <v>0.0</v>
      </c>
      <c r="AR19" s="170">
        <v>0.0</v>
      </c>
      <c r="AS19" s="170">
        <v>0.0</v>
      </c>
      <c r="AT19" s="170">
        <v>0.0</v>
      </c>
      <c r="AU19" s="169">
        <v>0.0</v>
      </c>
      <c r="AV19" s="170">
        <v>0.0</v>
      </c>
      <c r="AW19" s="171">
        <v>0.0</v>
      </c>
      <c r="AX19" s="30"/>
      <c r="AY19" s="172">
        <f t="shared" si="1"/>
        <v>0</v>
      </c>
      <c r="AZ19" s="173">
        <f t="shared" si="2"/>
        <v>0</v>
      </c>
      <c r="BA19" s="172">
        <f t="shared" si="3"/>
        <v>0</v>
      </c>
      <c r="BB19" s="173">
        <f t="shared" si="4"/>
        <v>0</v>
      </c>
      <c r="BC19" s="30"/>
      <c r="BD19" s="30"/>
      <c r="BE19" s="30"/>
      <c r="BF19" s="30"/>
      <c r="BG19" s="30"/>
      <c r="BH19" s="30"/>
      <c r="BI19" s="30"/>
      <c r="BJ19" s="30"/>
      <c r="BK19" s="30"/>
      <c r="BL19" s="30"/>
      <c r="BM19" s="30"/>
      <c r="BN19" s="30"/>
      <c r="BO19" s="30"/>
      <c r="BP19" s="30"/>
      <c r="BQ19" s="30"/>
    </row>
    <row r="20" ht="12.75" customHeight="1">
      <c r="A20" s="168" t="str">
        <f>'Product Landed Costs (3PL)'!A18</f>
        <v/>
      </c>
      <c r="B20" s="169">
        <v>0.0</v>
      </c>
      <c r="C20" s="170">
        <v>0.0</v>
      </c>
      <c r="D20" s="170">
        <v>0.0</v>
      </c>
      <c r="E20" s="170">
        <v>0.0</v>
      </c>
      <c r="F20" s="170">
        <v>0.0</v>
      </c>
      <c r="G20" s="170">
        <v>0.0</v>
      </c>
      <c r="H20" s="170">
        <v>0.0</v>
      </c>
      <c r="I20" s="170">
        <v>0.0</v>
      </c>
      <c r="J20" s="170">
        <v>0.0</v>
      </c>
      <c r="K20" s="170">
        <v>0.0</v>
      </c>
      <c r="L20" s="170">
        <v>0.0</v>
      </c>
      <c r="M20" s="171">
        <v>0.0</v>
      </c>
      <c r="N20" s="170">
        <v>0.0</v>
      </c>
      <c r="O20" s="170">
        <v>0.0</v>
      </c>
      <c r="P20" s="170">
        <v>0.0</v>
      </c>
      <c r="Q20" s="170">
        <v>0.0</v>
      </c>
      <c r="R20" s="170">
        <v>0.0</v>
      </c>
      <c r="S20" s="170">
        <v>0.0</v>
      </c>
      <c r="T20" s="170">
        <v>0.0</v>
      </c>
      <c r="U20" s="170">
        <v>0.0</v>
      </c>
      <c r="V20" s="170">
        <v>0.0</v>
      </c>
      <c r="W20" s="170">
        <v>0.0</v>
      </c>
      <c r="X20" s="170">
        <v>0.0</v>
      </c>
      <c r="Y20" s="171">
        <v>0.0</v>
      </c>
      <c r="Z20" s="170">
        <v>0.0</v>
      </c>
      <c r="AA20" s="170">
        <v>0.0</v>
      </c>
      <c r="AB20" s="170">
        <v>0.0</v>
      </c>
      <c r="AC20" s="170">
        <v>0.0</v>
      </c>
      <c r="AD20" s="170">
        <v>0.0</v>
      </c>
      <c r="AE20" s="170">
        <v>0.0</v>
      </c>
      <c r="AF20" s="170">
        <v>0.0</v>
      </c>
      <c r="AG20" s="170">
        <v>0.0</v>
      </c>
      <c r="AH20" s="170">
        <v>0.0</v>
      </c>
      <c r="AI20" s="170">
        <v>0.0</v>
      </c>
      <c r="AJ20" s="170">
        <v>0.0</v>
      </c>
      <c r="AK20" s="171">
        <v>0.0</v>
      </c>
      <c r="AL20" s="170">
        <v>0.0</v>
      </c>
      <c r="AM20" s="170">
        <v>0.0</v>
      </c>
      <c r="AN20" s="170">
        <v>0.0</v>
      </c>
      <c r="AO20" s="170">
        <v>0.0</v>
      </c>
      <c r="AP20" s="170">
        <v>0.0</v>
      </c>
      <c r="AQ20" s="170">
        <v>0.0</v>
      </c>
      <c r="AR20" s="170">
        <v>0.0</v>
      </c>
      <c r="AS20" s="170">
        <v>0.0</v>
      </c>
      <c r="AT20" s="170">
        <v>0.0</v>
      </c>
      <c r="AU20" s="169">
        <v>0.0</v>
      </c>
      <c r="AV20" s="170">
        <v>0.0</v>
      </c>
      <c r="AW20" s="171">
        <v>0.0</v>
      </c>
      <c r="AX20" s="30"/>
      <c r="AY20" s="172">
        <f t="shared" si="1"/>
        <v>0</v>
      </c>
      <c r="AZ20" s="173">
        <f t="shared" si="2"/>
        <v>0</v>
      </c>
      <c r="BA20" s="172">
        <f t="shared" si="3"/>
        <v>0</v>
      </c>
      <c r="BB20" s="173">
        <f t="shared" si="4"/>
        <v>0</v>
      </c>
      <c r="BC20" s="30"/>
      <c r="BD20" s="30"/>
      <c r="BE20" s="30"/>
      <c r="BF20" s="30"/>
      <c r="BG20" s="30"/>
      <c r="BH20" s="30"/>
      <c r="BI20" s="30"/>
      <c r="BJ20" s="30"/>
      <c r="BK20" s="30"/>
      <c r="BL20" s="30"/>
      <c r="BM20" s="30"/>
      <c r="BN20" s="30"/>
      <c r="BO20" s="30"/>
      <c r="BP20" s="30"/>
      <c r="BQ20" s="30"/>
    </row>
    <row r="21" ht="12.75" customHeight="1">
      <c r="A21" s="168" t="str">
        <f>'Product Landed Costs (3PL)'!A19</f>
        <v/>
      </c>
      <c r="B21" s="169">
        <v>0.0</v>
      </c>
      <c r="C21" s="170">
        <v>0.0</v>
      </c>
      <c r="D21" s="170">
        <v>0.0</v>
      </c>
      <c r="E21" s="170">
        <v>0.0</v>
      </c>
      <c r="F21" s="170">
        <v>0.0</v>
      </c>
      <c r="G21" s="170">
        <v>0.0</v>
      </c>
      <c r="H21" s="170">
        <v>0.0</v>
      </c>
      <c r="I21" s="170">
        <v>0.0</v>
      </c>
      <c r="J21" s="170">
        <v>0.0</v>
      </c>
      <c r="K21" s="170">
        <v>0.0</v>
      </c>
      <c r="L21" s="170">
        <v>0.0</v>
      </c>
      <c r="M21" s="171">
        <v>0.0</v>
      </c>
      <c r="N21" s="170">
        <v>0.0</v>
      </c>
      <c r="O21" s="170">
        <v>0.0</v>
      </c>
      <c r="P21" s="170">
        <v>0.0</v>
      </c>
      <c r="Q21" s="170">
        <v>0.0</v>
      </c>
      <c r="R21" s="170">
        <v>0.0</v>
      </c>
      <c r="S21" s="170">
        <v>0.0</v>
      </c>
      <c r="T21" s="170">
        <v>0.0</v>
      </c>
      <c r="U21" s="170">
        <v>0.0</v>
      </c>
      <c r="V21" s="170">
        <v>0.0</v>
      </c>
      <c r="W21" s="170">
        <v>0.0</v>
      </c>
      <c r="X21" s="170">
        <v>0.0</v>
      </c>
      <c r="Y21" s="171">
        <v>0.0</v>
      </c>
      <c r="Z21" s="170">
        <v>0.0</v>
      </c>
      <c r="AA21" s="170">
        <v>0.0</v>
      </c>
      <c r="AB21" s="170">
        <v>0.0</v>
      </c>
      <c r="AC21" s="170">
        <v>0.0</v>
      </c>
      <c r="AD21" s="170">
        <v>0.0</v>
      </c>
      <c r="AE21" s="170">
        <v>0.0</v>
      </c>
      <c r="AF21" s="170">
        <v>0.0</v>
      </c>
      <c r="AG21" s="170">
        <v>0.0</v>
      </c>
      <c r="AH21" s="170">
        <v>0.0</v>
      </c>
      <c r="AI21" s="170">
        <v>0.0</v>
      </c>
      <c r="AJ21" s="170">
        <v>0.0</v>
      </c>
      <c r="AK21" s="171">
        <v>0.0</v>
      </c>
      <c r="AL21" s="170">
        <v>0.0</v>
      </c>
      <c r="AM21" s="170">
        <v>0.0</v>
      </c>
      <c r="AN21" s="170">
        <v>0.0</v>
      </c>
      <c r="AO21" s="170">
        <v>0.0</v>
      </c>
      <c r="AP21" s="170">
        <v>0.0</v>
      </c>
      <c r="AQ21" s="170">
        <v>0.0</v>
      </c>
      <c r="AR21" s="170">
        <v>0.0</v>
      </c>
      <c r="AS21" s="170">
        <v>0.0</v>
      </c>
      <c r="AT21" s="170">
        <v>0.0</v>
      </c>
      <c r="AU21" s="169">
        <v>0.0</v>
      </c>
      <c r="AV21" s="170">
        <v>0.0</v>
      </c>
      <c r="AW21" s="171">
        <v>0.0</v>
      </c>
      <c r="AX21" s="30"/>
      <c r="AY21" s="172">
        <f t="shared" si="1"/>
        <v>0</v>
      </c>
      <c r="AZ21" s="173">
        <f t="shared" si="2"/>
        <v>0</v>
      </c>
      <c r="BA21" s="172">
        <f t="shared" si="3"/>
        <v>0</v>
      </c>
      <c r="BB21" s="173">
        <f t="shared" si="4"/>
        <v>0</v>
      </c>
      <c r="BC21" s="30"/>
      <c r="BD21" s="30"/>
      <c r="BE21" s="30"/>
      <c r="BF21" s="30"/>
      <c r="BG21" s="30"/>
      <c r="BH21" s="30"/>
      <c r="BI21" s="30"/>
      <c r="BJ21" s="30"/>
      <c r="BK21" s="30"/>
      <c r="BL21" s="30"/>
      <c r="BM21" s="30"/>
      <c r="BN21" s="30"/>
      <c r="BO21" s="30"/>
      <c r="BP21" s="30"/>
      <c r="BQ21" s="30"/>
    </row>
    <row r="22" ht="12.75" customHeight="1">
      <c r="A22" s="168" t="str">
        <f>'Product Landed Costs (3PL)'!A20</f>
        <v/>
      </c>
      <c r="B22" s="169">
        <v>0.0</v>
      </c>
      <c r="C22" s="170">
        <v>0.0</v>
      </c>
      <c r="D22" s="170">
        <v>0.0</v>
      </c>
      <c r="E22" s="170">
        <v>0.0</v>
      </c>
      <c r="F22" s="170">
        <v>0.0</v>
      </c>
      <c r="G22" s="170">
        <v>0.0</v>
      </c>
      <c r="H22" s="170">
        <v>0.0</v>
      </c>
      <c r="I22" s="170">
        <v>0.0</v>
      </c>
      <c r="J22" s="170">
        <v>0.0</v>
      </c>
      <c r="K22" s="170">
        <v>0.0</v>
      </c>
      <c r="L22" s="170">
        <v>0.0</v>
      </c>
      <c r="M22" s="171">
        <v>0.0</v>
      </c>
      <c r="N22" s="170">
        <v>0.0</v>
      </c>
      <c r="O22" s="170">
        <v>0.0</v>
      </c>
      <c r="P22" s="170">
        <v>0.0</v>
      </c>
      <c r="Q22" s="170">
        <v>0.0</v>
      </c>
      <c r="R22" s="170">
        <v>0.0</v>
      </c>
      <c r="S22" s="170">
        <v>0.0</v>
      </c>
      <c r="T22" s="170">
        <v>0.0</v>
      </c>
      <c r="U22" s="170">
        <v>0.0</v>
      </c>
      <c r="V22" s="170">
        <v>0.0</v>
      </c>
      <c r="W22" s="170">
        <v>0.0</v>
      </c>
      <c r="X22" s="170">
        <v>0.0</v>
      </c>
      <c r="Y22" s="171">
        <v>0.0</v>
      </c>
      <c r="Z22" s="170">
        <v>0.0</v>
      </c>
      <c r="AA22" s="170">
        <v>0.0</v>
      </c>
      <c r="AB22" s="170">
        <v>0.0</v>
      </c>
      <c r="AC22" s="170">
        <v>0.0</v>
      </c>
      <c r="AD22" s="170">
        <v>0.0</v>
      </c>
      <c r="AE22" s="170">
        <v>0.0</v>
      </c>
      <c r="AF22" s="170">
        <v>0.0</v>
      </c>
      <c r="AG22" s="170">
        <v>0.0</v>
      </c>
      <c r="AH22" s="170">
        <v>0.0</v>
      </c>
      <c r="AI22" s="170">
        <v>0.0</v>
      </c>
      <c r="AJ22" s="170">
        <v>0.0</v>
      </c>
      <c r="AK22" s="171">
        <v>0.0</v>
      </c>
      <c r="AL22" s="170">
        <v>0.0</v>
      </c>
      <c r="AM22" s="170">
        <v>0.0</v>
      </c>
      <c r="AN22" s="170">
        <v>0.0</v>
      </c>
      <c r="AO22" s="170">
        <v>0.0</v>
      </c>
      <c r="AP22" s="170">
        <v>0.0</v>
      </c>
      <c r="AQ22" s="170">
        <v>0.0</v>
      </c>
      <c r="AR22" s="170">
        <v>0.0</v>
      </c>
      <c r="AS22" s="170">
        <v>0.0</v>
      </c>
      <c r="AT22" s="170">
        <v>0.0</v>
      </c>
      <c r="AU22" s="169">
        <v>0.0</v>
      </c>
      <c r="AV22" s="170">
        <v>0.0</v>
      </c>
      <c r="AW22" s="171">
        <v>0.0</v>
      </c>
      <c r="AX22" s="30"/>
      <c r="AY22" s="172">
        <f t="shared" si="1"/>
        <v>0</v>
      </c>
      <c r="AZ22" s="173">
        <f t="shared" si="2"/>
        <v>0</v>
      </c>
      <c r="BA22" s="172">
        <f t="shared" si="3"/>
        <v>0</v>
      </c>
      <c r="BB22" s="173">
        <f t="shared" si="4"/>
        <v>0</v>
      </c>
      <c r="BC22" s="30"/>
      <c r="BD22" s="30"/>
      <c r="BE22" s="30"/>
      <c r="BF22" s="30"/>
      <c r="BG22" s="30"/>
      <c r="BH22" s="30"/>
      <c r="BI22" s="30"/>
      <c r="BJ22" s="30"/>
      <c r="BK22" s="30"/>
      <c r="BL22" s="30"/>
      <c r="BM22" s="30"/>
      <c r="BN22" s="30"/>
      <c r="BO22" s="30"/>
      <c r="BP22" s="30"/>
      <c r="BQ22" s="30"/>
    </row>
    <row r="23" ht="12.75" customHeight="1">
      <c r="A23" s="168" t="str">
        <f>'Product Landed Costs (3PL)'!A21</f>
        <v/>
      </c>
      <c r="B23" s="169">
        <v>0.0</v>
      </c>
      <c r="C23" s="170">
        <v>0.0</v>
      </c>
      <c r="D23" s="170">
        <v>0.0</v>
      </c>
      <c r="E23" s="170">
        <v>0.0</v>
      </c>
      <c r="F23" s="170">
        <v>0.0</v>
      </c>
      <c r="G23" s="170">
        <v>0.0</v>
      </c>
      <c r="H23" s="170">
        <v>0.0</v>
      </c>
      <c r="I23" s="170">
        <v>0.0</v>
      </c>
      <c r="J23" s="170">
        <v>0.0</v>
      </c>
      <c r="K23" s="170">
        <v>0.0</v>
      </c>
      <c r="L23" s="170">
        <v>0.0</v>
      </c>
      <c r="M23" s="171">
        <v>0.0</v>
      </c>
      <c r="N23" s="170">
        <v>0.0</v>
      </c>
      <c r="O23" s="170">
        <v>0.0</v>
      </c>
      <c r="P23" s="170">
        <v>0.0</v>
      </c>
      <c r="Q23" s="170">
        <v>0.0</v>
      </c>
      <c r="R23" s="170">
        <v>0.0</v>
      </c>
      <c r="S23" s="170">
        <v>0.0</v>
      </c>
      <c r="T23" s="170">
        <v>0.0</v>
      </c>
      <c r="U23" s="170">
        <v>0.0</v>
      </c>
      <c r="V23" s="170">
        <v>0.0</v>
      </c>
      <c r="W23" s="170">
        <v>0.0</v>
      </c>
      <c r="X23" s="170">
        <v>0.0</v>
      </c>
      <c r="Y23" s="171">
        <v>0.0</v>
      </c>
      <c r="Z23" s="170">
        <v>0.0</v>
      </c>
      <c r="AA23" s="170">
        <v>0.0</v>
      </c>
      <c r="AB23" s="170">
        <v>0.0</v>
      </c>
      <c r="AC23" s="170">
        <v>0.0</v>
      </c>
      <c r="AD23" s="170">
        <v>0.0</v>
      </c>
      <c r="AE23" s="170">
        <v>0.0</v>
      </c>
      <c r="AF23" s="170">
        <v>0.0</v>
      </c>
      <c r="AG23" s="170">
        <v>0.0</v>
      </c>
      <c r="AH23" s="170">
        <v>0.0</v>
      </c>
      <c r="AI23" s="170">
        <v>0.0</v>
      </c>
      <c r="AJ23" s="170">
        <v>0.0</v>
      </c>
      <c r="AK23" s="171">
        <v>0.0</v>
      </c>
      <c r="AL23" s="170">
        <v>0.0</v>
      </c>
      <c r="AM23" s="170">
        <v>0.0</v>
      </c>
      <c r="AN23" s="170">
        <v>0.0</v>
      </c>
      <c r="AO23" s="170">
        <v>0.0</v>
      </c>
      <c r="AP23" s="170">
        <v>0.0</v>
      </c>
      <c r="AQ23" s="170">
        <v>0.0</v>
      </c>
      <c r="AR23" s="170">
        <v>0.0</v>
      </c>
      <c r="AS23" s="170">
        <v>0.0</v>
      </c>
      <c r="AT23" s="170">
        <v>0.0</v>
      </c>
      <c r="AU23" s="169">
        <v>0.0</v>
      </c>
      <c r="AV23" s="170">
        <v>0.0</v>
      </c>
      <c r="AW23" s="171">
        <v>0.0</v>
      </c>
      <c r="AX23" s="30"/>
      <c r="AY23" s="172">
        <f t="shared" si="1"/>
        <v>0</v>
      </c>
      <c r="AZ23" s="173">
        <f t="shared" si="2"/>
        <v>0</v>
      </c>
      <c r="BA23" s="172">
        <f t="shared" si="3"/>
        <v>0</v>
      </c>
      <c r="BB23" s="173">
        <f t="shared" si="4"/>
        <v>0</v>
      </c>
      <c r="BC23" s="30"/>
      <c r="BD23" s="30"/>
      <c r="BE23" s="30"/>
      <c r="BF23" s="30"/>
      <c r="BG23" s="30"/>
      <c r="BH23" s="30"/>
      <c r="BI23" s="30"/>
      <c r="BJ23" s="30"/>
      <c r="BK23" s="30"/>
      <c r="BL23" s="30"/>
      <c r="BM23" s="30"/>
      <c r="BN23" s="30"/>
      <c r="BO23" s="30"/>
      <c r="BP23" s="30"/>
      <c r="BQ23" s="30"/>
    </row>
    <row r="24" ht="12.75" customHeight="1">
      <c r="A24" s="168" t="str">
        <f>'Product Landed Costs (3PL)'!A22</f>
        <v/>
      </c>
      <c r="B24" s="169">
        <v>0.0</v>
      </c>
      <c r="C24" s="170">
        <v>0.0</v>
      </c>
      <c r="D24" s="170">
        <v>0.0</v>
      </c>
      <c r="E24" s="170">
        <v>0.0</v>
      </c>
      <c r="F24" s="170">
        <v>0.0</v>
      </c>
      <c r="G24" s="170">
        <v>0.0</v>
      </c>
      <c r="H24" s="170">
        <v>0.0</v>
      </c>
      <c r="I24" s="170">
        <v>0.0</v>
      </c>
      <c r="J24" s="170">
        <v>0.0</v>
      </c>
      <c r="K24" s="170">
        <v>0.0</v>
      </c>
      <c r="L24" s="170">
        <v>0.0</v>
      </c>
      <c r="M24" s="171">
        <v>0.0</v>
      </c>
      <c r="N24" s="170">
        <v>0.0</v>
      </c>
      <c r="O24" s="170">
        <v>0.0</v>
      </c>
      <c r="P24" s="170">
        <v>0.0</v>
      </c>
      <c r="Q24" s="170">
        <v>0.0</v>
      </c>
      <c r="R24" s="170">
        <v>0.0</v>
      </c>
      <c r="S24" s="170">
        <v>0.0</v>
      </c>
      <c r="T24" s="170">
        <v>0.0</v>
      </c>
      <c r="U24" s="170">
        <v>0.0</v>
      </c>
      <c r="V24" s="170">
        <v>0.0</v>
      </c>
      <c r="W24" s="170">
        <v>0.0</v>
      </c>
      <c r="X24" s="170">
        <v>0.0</v>
      </c>
      <c r="Y24" s="171">
        <v>0.0</v>
      </c>
      <c r="Z24" s="170">
        <v>0.0</v>
      </c>
      <c r="AA24" s="170">
        <v>0.0</v>
      </c>
      <c r="AB24" s="170">
        <v>0.0</v>
      </c>
      <c r="AC24" s="170">
        <v>0.0</v>
      </c>
      <c r="AD24" s="170">
        <v>0.0</v>
      </c>
      <c r="AE24" s="170">
        <v>0.0</v>
      </c>
      <c r="AF24" s="170">
        <v>0.0</v>
      </c>
      <c r="AG24" s="170">
        <v>0.0</v>
      </c>
      <c r="AH24" s="170">
        <v>0.0</v>
      </c>
      <c r="AI24" s="170">
        <v>0.0</v>
      </c>
      <c r="AJ24" s="170">
        <v>0.0</v>
      </c>
      <c r="AK24" s="171">
        <v>0.0</v>
      </c>
      <c r="AL24" s="170">
        <v>0.0</v>
      </c>
      <c r="AM24" s="170">
        <v>0.0</v>
      </c>
      <c r="AN24" s="170">
        <v>0.0</v>
      </c>
      <c r="AO24" s="170">
        <v>0.0</v>
      </c>
      <c r="AP24" s="170">
        <v>0.0</v>
      </c>
      <c r="AQ24" s="170">
        <v>0.0</v>
      </c>
      <c r="AR24" s="170">
        <v>0.0</v>
      </c>
      <c r="AS24" s="170">
        <v>0.0</v>
      </c>
      <c r="AT24" s="170">
        <v>0.0</v>
      </c>
      <c r="AU24" s="169">
        <v>0.0</v>
      </c>
      <c r="AV24" s="170">
        <v>0.0</v>
      </c>
      <c r="AW24" s="171">
        <v>0.0</v>
      </c>
      <c r="AX24" s="30"/>
      <c r="AY24" s="172">
        <f t="shared" si="1"/>
        <v>0</v>
      </c>
      <c r="AZ24" s="173">
        <f t="shared" si="2"/>
        <v>0</v>
      </c>
      <c r="BA24" s="172">
        <f t="shared" si="3"/>
        <v>0</v>
      </c>
      <c r="BB24" s="173">
        <f t="shared" si="4"/>
        <v>0</v>
      </c>
      <c r="BC24" s="30"/>
      <c r="BD24" s="30"/>
      <c r="BE24" s="30"/>
      <c r="BF24" s="30"/>
      <c r="BG24" s="30"/>
      <c r="BH24" s="30"/>
      <c r="BI24" s="30"/>
      <c r="BJ24" s="30"/>
      <c r="BK24" s="30"/>
      <c r="BL24" s="30"/>
      <c r="BM24" s="30"/>
      <c r="BN24" s="30"/>
      <c r="BO24" s="30"/>
      <c r="BP24" s="30"/>
      <c r="BQ24" s="30"/>
    </row>
    <row r="25" ht="12.75" hidden="1" customHeight="1">
      <c r="A25" s="168" t="str">
        <f>'Product Landed Costs (3PL)'!A23</f>
        <v/>
      </c>
      <c r="B25" s="169">
        <v>0.0</v>
      </c>
      <c r="C25" s="170">
        <v>0.0</v>
      </c>
      <c r="D25" s="170">
        <v>0.0</v>
      </c>
      <c r="E25" s="170">
        <v>0.0</v>
      </c>
      <c r="F25" s="170">
        <v>0.0</v>
      </c>
      <c r="G25" s="170">
        <v>0.0</v>
      </c>
      <c r="H25" s="170">
        <v>0.0</v>
      </c>
      <c r="I25" s="170">
        <v>0.0</v>
      </c>
      <c r="J25" s="170">
        <v>0.0</v>
      </c>
      <c r="K25" s="170">
        <v>0.0</v>
      </c>
      <c r="L25" s="170">
        <v>0.0</v>
      </c>
      <c r="M25" s="171">
        <v>0.0</v>
      </c>
      <c r="N25" s="170">
        <v>0.0</v>
      </c>
      <c r="O25" s="170">
        <v>0.0</v>
      </c>
      <c r="P25" s="170">
        <v>0.0</v>
      </c>
      <c r="Q25" s="170">
        <v>0.0</v>
      </c>
      <c r="R25" s="170">
        <v>0.0</v>
      </c>
      <c r="S25" s="170">
        <v>0.0</v>
      </c>
      <c r="T25" s="170">
        <v>0.0</v>
      </c>
      <c r="U25" s="170">
        <v>0.0</v>
      </c>
      <c r="V25" s="170">
        <v>0.0</v>
      </c>
      <c r="W25" s="170">
        <v>0.0</v>
      </c>
      <c r="X25" s="170">
        <v>0.0</v>
      </c>
      <c r="Y25" s="171">
        <v>0.0</v>
      </c>
      <c r="Z25" s="170">
        <v>0.0</v>
      </c>
      <c r="AA25" s="170">
        <v>0.0</v>
      </c>
      <c r="AB25" s="170">
        <v>0.0</v>
      </c>
      <c r="AC25" s="170">
        <v>0.0</v>
      </c>
      <c r="AD25" s="170">
        <v>0.0</v>
      </c>
      <c r="AE25" s="170">
        <v>0.0</v>
      </c>
      <c r="AF25" s="170">
        <v>0.0</v>
      </c>
      <c r="AG25" s="170">
        <v>0.0</v>
      </c>
      <c r="AH25" s="170">
        <v>0.0</v>
      </c>
      <c r="AI25" s="170">
        <v>0.0</v>
      </c>
      <c r="AJ25" s="170">
        <v>0.0</v>
      </c>
      <c r="AK25" s="171">
        <v>0.0</v>
      </c>
      <c r="AL25" s="170">
        <v>0.0</v>
      </c>
      <c r="AM25" s="170">
        <v>0.0</v>
      </c>
      <c r="AN25" s="170">
        <v>0.0</v>
      </c>
      <c r="AO25" s="170">
        <v>0.0</v>
      </c>
      <c r="AP25" s="170">
        <v>0.0</v>
      </c>
      <c r="AQ25" s="170">
        <v>0.0</v>
      </c>
      <c r="AR25" s="170">
        <v>0.0</v>
      </c>
      <c r="AS25" s="170">
        <v>0.0</v>
      </c>
      <c r="AT25" s="170">
        <v>0.0</v>
      </c>
      <c r="AU25" s="169">
        <v>0.0</v>
      </c>
      <c r="AV25" s="170">
        <v>0.0</v>
      </c>
      <c r="AW25" s="171">
        <v>0.0</v>
      </c>
      <c r="AX25" s="30"/>
      <c r="AY25" s="172">
        <f t="shared" si="1"/>
        <v>0</v>
      </c>
      <c r="AZ25" s="173">
        <f t="shared" si="2"/>
        <v>0</v>
      </c>
      <c r="BA25" s="172">
        <f t="shared" si="3"/>
        <v>0</v>
      </c>
      <c r="BB25" s="173">
        <f t="shared" si="4"/>
        <v>0</v>
      </c>
      <c r="BC25" s="30"/>
      <c r="BD25" s="30"/>
      <c r="BE25" s="30"/>
      <c r="BF25" s="30"/>
      <c r="BG25" s="30"/>
      <c r="BH25" s="30"/>
      <c r="BI25" s="30"/>
      <c r="BJ25" s="30"/>
      <c r="BK25" s="30"/>
      <c r="BL25" s="30"/>
      <c r="BM25" s="30"/>
      <c r="BN25" s="30"/>
      <c r="BO25" s="30"/>
      <c r="BP25" s="30"/>
      <c r="BQ25" s="30"/>
    </row>
    <row r="26" ht="12.75" hidden="1" customHeight="1">
      <c r="A26" s="168" t="str">
        <f>'Product Landed Costs (3PL)'!A24</f>
        <v/>
      </c>
      <c r="B26" s="169">
        <v>0.0</v>
      </c>
      <c r="C26" s="170">
        <v>0.0</v>
      </c>
      <c r="D26" s="170">
        <v>0.0</v>
      </c>
      <c r="E26" s="170">
        <v>0.0</v>
      </c>
      <c r="F26" s="170">
        <v>0.0</v>
      </c>
      <c r="G26" s="170">
        <v>0.0</v>
      </c>
      <c r="H26" s="170">
        <v>0.0</v>
      </c>
      <c r="I26" s="170">
        <v>0.0</v>
      </c>
      <c r="J26" s="170">
        <v>0.0</v>
      </c>
      <c r="K26" s="170">
        <v>0.0</v>
      </c>
      <c r="L26" s="170">
        <v>0.0</v>
      </c>
      <c r="M26" s="171">
        <v>0.0</v>
      </c>
      <c r="N26" s="170">
        <v>0.0</v>
      </c>
      <c r="O26" s="170">
        <v>0.0</v>
      </c>
      <c r="P26" s="170">
        <v>0.0</v>
      </c>
      <c r="Q26" s="170">
        <v>0.0</v>
      </c>
      <c r="R26" s="170">
        <v>0.0</v>
      </c>
      <c r="S26" s="170">
        <v>0.0</v>
      </c>
      <c r="T26" s="170">
        <v>0.0</v>
      </c>
      <c r="U26" s="170">
        <v>0.0</v>
      </c>
      <c r="V26" s="170">
        <v>0.0</v>
      </c>
      <c r="W26" s="170">
        <v>0.0</v>
      </c>
      <c r="X26" s="170">
        <v>0.0</v>
      </c>
      <c r="Y26" s="171">
        <v>0.0</v>
      </c>
      <c r="Z26" s="170">
        <v>0.0</v>
      </c>
      <c r="AA26" s="170">
        <v>0.0</v>
      </c>
      <c r="AB26" s="170">
        <v>0.0</v>
      </c>
      <c r="AC26" s="170">
        <v>0.0</v>
      </c>
      <c r="AD26" s="170">
        <v>0.0</v>
      </c>
      <c r="AE26" s="170">
        <v>0.0</v>
      </c>
      <c r="AF26" s="170">
        <v>0.0</v>
      </c>
      <c r="AG26" s="170">
        <v>0.0</v>
      </c>
      <c r="AH26" s="170">
        <v>0.0</v>
      </c>
      <c r="AI26" s="170">
        <v>0.0</v>
      </c>
      <c r="AJ26" s="170">
        <v>0.0</v>
      </c>
      <c r="AK26" s="171">
        <v>0.0</v>
      </c>
      <c r="AL26" s="170">
        <v>0.0</v>
      </c>
      <c r="AM26" s="170">
        <v>0.0</v>
      </c>
      <c r="AN26" s="170">
        <v>0.0</v>
      </c>
      <c r="AO26" s="170">
        <v>0.0</v>
      </c>
      <c r="AP26" s="170">
        <v>0.0</v>
      </c>
      <c r="AQ26" s="170">
        <v>0.0</v>
      </c>
      <c r="AR26" s="170">
        <v>0.0</v>
      </c>
      <c r="AS26" s="170">
        <v>0.0</v>
      </c>
      <c r="AT26" s="170">
        <v>0.0</v>
      </c>
      <c r="AU26" s="169">
        <v>0.0</v>
      </c>
      <c r="AV26" s="170">
        <v>0.0</v>
      </c>
      <c r="AW26" s="171">
        <v>0.0</v>
      </c>
      <c r="AX26" s="30"/>
      <c r="AY26" s="172">
        <f t="shared" si="1"/>
        <v>0</v>
      </c>
      <c r="AZ26" s="173">
        <f t="shared" si="2"/>
        <v>0</v>
      </c>
      <c r="BA26" s="172">
        <f t="shared" si="3"/>
        <v>0</v>
      </c>
      <c r="BB26" s="173">
        <f t="shared" si="4"/>
        <v>0</v>
      </c>
      <c r="BC26" s="30"/>
      <c r="BD26" s="30"/>
      <c r="BE26" s="30"/>
      <c r="BF26" s="30"/>
      <c r="BG26" s="30"/>
      <c r="BH26" s="30"/>
      <c r="BI26" s="30"/>
      <c r="BJ26" s="30"/>
      <c r="BK26" s="30"/>
      <c r="BL26" s="30"/>
      <c r="BM26" s="30"/>
      <c r="BN26" s="30"/>
      <c r="BO26" s="30"/>
      <c r="BP26" s="30"/>
      <c r="BQ26" s="30"/>
    </row>
    <row r="27" ht="12.75" hidden="1" customHeight="1">
      <c r="A27" s="168" t="str">
        <f>'Product Landed Costs (3PL)'!A25</f>
        <v/>
      </c>
      <c r="B27" s="169">
        <v>0.0</v>
      </c>
      <c r="C27" s="170">
        <v>0.0</v>
      </c>
      <c r="D27" s="170">
        <v>0.0</v>
      </c>
      <c r="E27" s="170">
        <v>0.0</v>
      </c>
      <c r="F27" s="170">
        <v>0.0</v>
      </c>
      <c r="G27" s="170">
        <v>0.0</v>
      </c>
      <c r="H27" s="170">
        <v>0.0</v>
      </c>
      <c r="I27" s="170">
        <v>0.0</v>
      </c>
      <c r="J27" s="170">
        <v>0.0</v>
      </c>
      <c r="K27" s="170">
        <v>0.0</v>
      </c>
      <c r="L27" s="170">
        <v>0.0</v>
      </c>
      <c r="M27" s="171">
        <v>0.0</v>
      </c>
      <c r="N27" s="170">
        <v>0.0</v>
      </c>
      <c r="O27" s="170">
        <v>0.0</v>
      </c>
      <c r="P27" s="170">
        <v>0.0</v>
      </c>
      <c r="Q27" s="170">
        <v>0.0</v>
      </c>
      <c r="R27" s="170">
        <v>0.0</v>
      </c>
      <c r="S27" s="170">
        <v>0.0</v>
      </c>
      <c r="T27" s="170">
        <v>0.0</v>
      </c>
      <c r="U27" s="170">
        <v>0.0</v>
      </c>
      <c r="V27" s="170">
        <v>0.0</v>
      </c>
      <c r="W27" s="170">
        <v>0.0</v>
      </c>
      <c r="X27" s="170">
        <v>0.0</v>
      </c>
      <c r="Y27" s="171">
        <v>0.0</v>
      </c>
      <c r="Z27" s="170">
        <v>0.0</v>
      </c>
      <c r="AA27" s="170">
        <v>0.0</v>
      </c>
      <c r="AB27" s="170">
        <v>0.0</v>
      </c>
      <c r="AC27" s="170">
        <v>0.0</v>
      </c>
      <c r="AD27" s="170">
        <v>0.0</v>
      </c>
      <c r="AE27" s="170">
        <v>0.0</v>
      </c>
      <c r="AF27" s="170">
        <v>0.0</v>
      </c>
      <c r="AG27" s="170">
        <v>0.0</v>
      </c>
      <c r="AH27" s="170">
        <v>0.0</v>
      </c>
      <c r="AI27" s="170">
        <v>0.0</v>
      </c>
      <c r="AJ27" s="170">
        <v>0.0</v>
      </c>
      <c r="AK27" s="171">
        <v>0.0</v>
      </c>
      <c r="AL27" s="170">
        <v>0.0</v>
      </c>
      <c r="AM27" s="170">
        <v>0.0</v>
      </c>
      <c r="AN27" s="170">
        <v>0.0</v>
      </c>
      <c r="AO27" s="170">
        <v>0.0</v>
      </c>
      <c r="AP27" s="170">
        <v>0.0</v>
      </c>
      <c r="AQ27" s="170">
        <v>0.0</v>
      </c>
      <c r="AR27" s="170">
        <v>0.0</v>
      </c>
      <c r="AS27" s="170">
        <v>0.0</v>
      </c>
      <c r="AT27" s="170">
        <v>0.0</v>
      </c>
      <c r="AU27" s="169">
        <v>0.0</v>
      </c>
      <c r="AV27" s="170">
        <v>0.0</v>
      </c>
      <c r="AW27" s="171">
        <v>0.0</v>
      </c>
      <c r="AX27" s="30"/>
      <c r="AY27" s="172">
        <f t="shared" si="1"/>
        <v>0</v>
      </c>
      <c r="AZ27" s="173">
        <f t="shared" si="2"/>
        <v>0</v>
      </c>
      <c r="BA27" s="172">
        <f t="shared" si="3"/>
        <v>0</v>
      </c>
      <c r="BB27" s="173">
        <f t="shared" si="4"/>
        <v>0</v>
      </c>
      <c r="BC27" s="30"/>
      <c r="BD27" s="30"/>
      <c r="BE27" s="30"/>
      <c r="BF27" s="30"/>
      <c r="BG27" s="30"/>
      <c r="BH27" s="30"/>
      <c r="BI27" s="30"/>
      <c r="BJ27" s="30"/>
      <c r="BK27" s="30"/>
      <c r="BL27" s="30"/>
      <c r="BM27" s="30"/>
      <c r="BN27" s="30"/>
      <c r="BO27" s="30"/>
      <c r="BP27" s="30"/>
      <c r="BQ27" s="30"/>
    </row>
    <row r="28" ht="12.75" hidden="1" customHeight="1">
      <c r="A28" s="168" t="str">
        <f>'Product Landed Costs (3PL)'!A26</f>
        <v/>
      </c>
      <c r="B28" s="169">
        <v>0.0</v>
      </c>
      <c r="C28" s="170">
        <v>0.0</v>
      </c>
      <c r="D28" s="170">
        <v>0.0</v>
      </c>
      <c r="E28" s="170">
        <v>0.0</v>
      </c>
      <c r="F28" s="170">
        <v>0.0</v>
      </c>
      <c r="G28" s="170">
        <v>0.0</v>
      </c>
      <c r="H28" s="170">
        <v>0.0</v>
      </c>
      <c r="I28" s="170">
        <v>0.0</v>
      </c>
      <c r="J28" s="170">
        <v>0.0</v>
      </c>
      <c r="K28" s="170">
        <v>0.0</v>
      </c>
      <c r="L28" s="170">
        <v>0.0</v>
      </c>
      <c r="M28" s="171">
        <v>0.0</v>
      </c>
      <c r="N28" s="170">
        <v>0.0</v>
      </c>
      <c r="O28" s="170">
        <v>0.0</v>
      </c>
      <c r="P28" s="170">
        <v>0.0</v>
      </c>
      <c r="Q28" s="170">
        <v>0.0</v>
      </c>
      <c r="R28" s="170">
        <v>0.0</v>
      </c>
      <c r="S28" s="170">
        <v>0.0</v>
      </c>
      <c r="T28" s="170">
        <v>0.0</v>
      </c>
      <c r="U28" s="170">
        <v>0.0</v>
      </c>
      <c r="V28" s="170">
        <v>0.0</v>
      </c>
      <c r="W28" s="170">
        <v>0.0</v>
      </c>
      <c r="X28" s="170">
        <v>0.0</v>
      </c>
      <c r="Y28" s="171">
        <v>0.0</v>
      </c>
      <c r="Z28" s="170">
        <v>0.0</v>
      </c>
      <c r="AA28" s="170">
        <v>0.0</v>
      </c>
      <c r="AB28" s="170">
        <v>0.0</v>
      </c>
      <c r="AC28" s="170">
        <v>0.0</v>
      </c>
      <c r="AD28" s="170">
        <v>0.0</v>
      </c>
      <c r="AE28" s="170">
        <v>0.0</v>
      </c>
      <c r="AF28" s="170">
        <v>0.0</v>
      </c>
      <c r="AG28" s="170">
        <v>0.0</v>
      </c>
      <c r="AH28" s="170">
        <v>0.0</v>
      </c>
      <c r="AI28" s="170">
        <v>0.0</v>
      </c>
      <c r="AJ28" s="170">
        <v>0.0</v>
      </c>
      <c r="AK28" s="171">
        <v>0.0</v>
      </c>
      <c r="AL28" s="170">
        <v>0.0</v>
      </c>
      <c r="AM28" s="170">
        <v>0.0</v>
      </c>
      <c r="AN28" s="170">
        <v>0.0</v>
      </c>
      <c r="AO28" s="170">
        <v>0.0</v>
      </c>
      <c r="AP28" s="170">
        <v>0.0</v>
      </c>
      <c r="AQ28" s="170">
        <v>0.0</v>
      </c>
      <c r="AR28" s="170">
        <v>0.0</v>
      </c>
      <c r="AS28" s="170">
        <v>0.0</v>
      </c>
      <c r="AT28" s="170">
        <v>0.0</v>
      </c>
      <c r="AU28" s="169">
        <v>0.0</v>
      </c>
      <c r="AV28" s="170">
        <v>0.0</v>
      </c>
      <c r="AW28" s="171">
        <v>0.0</v>
      </c>
      <c r="AX28" s="30"/>
      <c r="AY28" s="172">
        <f t="shared" si="1"/>
        <v>0</v>
      </c>
      <c r="AZ28" s="173">
        <f t="shared" si="2"/>
        <v>0</v>
      </c>
      <c r="BA28" s="172">
        <f t="shared" si="3"/>
        <v>0</v>
      </c>
      <c r="BB28" s="173">
        <f t="shared" si="4"/>
        <v>0</v>
      </c>
      <c r="BC28" s="30"/>
      <c r="BD28" s="30"/>
      <c r="BE28" s="30"/>
      <c r="BF28" s="30"/>
      <c r="BG28" s="30"/>
      <c r="BH28" s="30"/>
      <c r="BI28" s="30"/>
      <c r="BJ28" s="30"/>
      <c r="BK28" s="30"/>
      <c r="BL28" s="30"/>
      <c r="BM28" s="30"/>
      <c r="BN28" s="30"/>
      <c r="BO28" s="30"/>
      <c r="BP28" s="30"/>
      <c r="BQ28" s="30"/>
    </row>
    <row r="29" ht="12.75" hidden="1" customHeight="1">
      <c r="A29" s="168" t="str">
        <f>'Product Landed Costs (3PL)'!A27</f>
        <v/>
      </c>
      <c r="B29" s="169">
        <v>0.0</v>
      </c>
      <c r="C29" s="170">
        <v>0.0</v>
      </c>
      <c r="D29" s="170">
        <v>0.0</v>
      </c>
      <c r="E29" s="170">
        <v>0.0</v>
      </c>
      <c r="F29" s="170">
        <v>0.0</v>
      </c>
      <c r="G29" s="170">
        <v>0.0</v>
      </c>
      <c r="H29" s="170">
        <v>0.0</v>
      </c>
      <c r="I29" s="170">
        <v>0.0</v>
      </c>
      <c r="J29" s="170">
        <v>0.0</v>
      </c>
      <c r="K29" s="170">
        <v>0.0</v>
      </c>
      <c r="L29" s="170">
        <v>0.0</v>
      </c>
      <c r="M29" s="171">
        <v>0.0</v>
      </c>
      <c r="N29" s="170">
        <v>0.0</v>
      </c>
      <c r="O29" s="170">
        <v>0.0</v>
      </c>
      <c r="P29" s="170">
        <v>0.0</v>
      </c>
      <c r="Q29" s="170">
        <v>0.0</v>
      </c>
      <c r="R29" s="170">
        <v>0.0</v>
      </c>
      <c r="S29" s="170">
        <v>0.0</v>
      </c>
      <c r="T29" s="170">
        <v>0.0</v>
      </c>
      <c r="U29" s="170">
        <v>0.0</v>
      </c>
      <c r="V29" s="170">
        <v>0.0</v>
      </c>
      <c r="W29" s="170">
        <v>0.0</v>
      </c>
      <c r="X29" s="170">
        <v>0.0</v>
      </c>
      <c r="Y29" s="171">
        <v>0.0</v>
      </c>
      <c r="Z29" s="170">
        <v>0.0</v>
      </c>
      <c r="AA29" s="170">
        <v>0.0</v>
      </c>
      <c r="AB29" s="170">
        <v>0.0</v>
      </c>
      <c r="AC29" s="170">
        <v>0.0</v>
      </c>
      <c r="AD29" s="170">
        <v>0.0</v>
      </c>
      <c r="AE29" s="170">
        <v>0.0</v>
      </c>
      <c r="AF29" s="170">
        <v>0.0</v>
      </c>
      <c r="AG29" s="170">
        <v>0.0</v>
      </c>
      <c r="AH29" s="170">
        <v>0.0</v>
      </c>
      <c r="AI29" s="170">
        <v>0.0</v>
      </c>
      <c r="AJ29" s="170">
        <v>0.0</v>
      </c>
      <c r="AK29" s="171">
        <v>0.0</v>
      </c>
      <c r="AL29" s="170">
        <v>0.0</v>
      </c>
      <c r="AM29" s="170">
        <v>0.0</v>
      </c>
      <c r="AN29" s="170">
        <v>0.0</v>
      </c>
      <c r="AO29" s="170">
        <v>0.0</v>
      </c>
      <c r="AP29" s="170">
        <v>0.0</v>
      </c>
      <c r="AQ29" s="170">
        <v>0.0</v>
      </c>
      <c r="AR29" s="170">
        <v>0.0</v>
      </c>
      <c r="AS29" s="170">
        <v>0.0</v>
      </c>
      <c r="AT29" s="170">
        <v>0.0</v>
      </c>
      <c r="AU29" s="169">
        <v>0.0</v>
      </c>
      <c r="AV29" s="170">
        <v>0.0</v>
      </c>
      <c r="AW29" s="171">
        <v>0.0</v>
      </c>
      <c r="AX29" s="30"/>
      <c r="AY29" s="172">
        <f t="shared" si="1"/>
        <v>0</v>
      </c>
      <c r="AZ29" s="173">
        <f t="shared" si="2"/>
        <v>0</v>
      </c>
      <c r="BA29" s="172">
        <f t="shared" si="3"/>
        <v>0</v>
      </c>
      <c r="BB29" s="173">
        <f t="shared" si="4"/>
        <v>0</v>
      </c>
      <c r="BC29" s="30"/>
      <c r="BD29" s="30"/>
      <c r="BE29" s="30"/>
      <c r="BF29" s="30"/>
      <c r="BG29" s="30"/>
      <c r="BH29" s="30"/>
      <c r="BI29" s="30"/>
      <c r="BJ29" s="30"/>
      <c r="BK29" s="30"/>
      <c r="BL29" s="30"/>
      <c r="BM29" s="30"/>
      <c r="BN29" s="30"/>
      <c r="BO29" s="30"/>
      <c r="BP29" s="30"/>
      <c r="BQ29" s="30"/>
    </row>
    <row r="30" ht="12.75" hidden="1" customHeight="1">
      <c r="A30" s="168" t="str">
        <f>'Product Landed Costs (3PL)'!A28</f>
        <v/>
      </c>
      <c r="B30" s="169">
        <v>0.0</v>
      </c>
      <c r="C30" s="170">
        <v>0.0</v>
      </c>
      <c r="D30" s="170">
        <v>0.0</v>
      </c>
      <c r="E30" s="170">
        <v>0.0</v>
      </c>
      <c r="F30" s="170">
        <v>0.0</v>
      </c>
      <c r="G30" s="170">
        <v>0.0</v>
      </c>
      <c r="H30" s="170">
        <v>0.0</v>
      </c>
      <c r="I30" s="170">
        <v>0.0</v>
      </c>
      <c r="J30" s="170">
        <v>0.0</v>
      </c>
      <c r="K30" s="170">
        <v>0.0</v>
      </c>
      <c r="L30" s="170">
        <v>0.0</v>
      </c>
      <c r="M30" s="171">
        <v>0.0</v>
      </c>
      <c r="N30" s="170">
        <v>0.0</v>
      </c>
      <c r="O30" s="170">
        <v>0.0</v>
      </c>
      <c r="P30" s="170">
        <v>0.0</v>
      </c>
      <c r="Q30" s="170">
        <v>0.0</v>
      </c>
      <c r="R30" s="170">
        <v>0.0</v>
      </c>
      <c r="S30" s="170">
        <v>0.0</v>
      </c>
      <c r="T30" s="170">
        <v>0.0</v>
      </c>
      <c r="U30" s="170">
        <v>0.0</v>
      </c>
      <c r="V30" s="170">
        <v>0.0</v>
      </c>
      <c r="W30" s="170">
        <v>0.0</v>
      </c>
      <c r="X30" s="170">
        <v>0.0</v>
      </c>
      <c r="Y30" s="171">
        <v>0.0</v>
      </c>
      <c r="Z30" s="170">
        <v>0.0</v>
      </c>
      <c r="AA30" s="170">
        <v>0.0</v>
      </c>
      <c r="AB30" s="170">
        <v>0.0</v>
      </c>
      <c r="AC30" s="170">
        <v>0.0</v>
      </c>
      <c r="AD30" s="170">
        <v>0.0</v>
      </c>
      <c r="AE30" s="170">
        <v>0.0</v>
      </c>
      <c r="AF30" s="170">
        <v>0.0</v>
      </c>
      <c r="AG30" s="170">
        <v>0.0</v>
      </c>
      <c r="AH30" s="170">
        <v>0.0</v>
      </c>
      <c r="AI30" s="170">
        <v>0.0</v>
      </c>
      <c r="AJ30" s="170">
        <v>0.0</v>
      </c>
      <c r="AK30" s="171">
        <v>0.0</v>
      </c>
      <c r="AL30" s="170">
        <v>0.0</v>
      </c>
      <c r="AM30" s="170">
        <v>0.0</v>
      </c>
      <c r="AN30" s="170">
        <v>0.0</v>
      </c>
      <c r="AO30" s="170">
        <v>0.0</v>
      </c>
      <c r="AP30" s="170">
        <v>0.0</v>
      </c>
      <c r="AQ30" s="170">
        <v>0.0</v>
      </c>
      <c r="AR30" s="170">
        <v>0.0</v>
      </c>
      <c r="AS30" s="170">
        <v>0.0</v>
      </c>
      <c r="AT30" s="170">
        <v>0.0</v>
      </c>
      <c r="AU30" s="169">
        <v>0.0</v>
      </c>
      <c r="AV30" s="170">
        <v>0.0</v>
      </c>
      <c r="AW30" s="171">
        <v>0.0</v>
      </c>
      <c r="AX30" s="30"/>
      <c r="AY30" s="172">
        <f t="shared" si="1"/>
        <v>0</v>
      </c>
      <c r="AZ30" s="173">
        <f t="shared" si="2"/>
        <v>0</v>
      </c>
      <c r="BA30" s="172">
        <f t="shared" si="3"/>
        <v>0</v>
      </c>
      <c r="BB30" s="173">
        <f t="shared" si="4"/>
        <v>0</v>
      </c>
      <c r="BC30" s="30"/>
      <c r="BD30" s="30"/>
      <c r="BE30" s="30"/>
      <c r="BF30" s="30"/>
      <c r="BG30" s="30"/>
      <c r="BH30" s="30"/>
      <c r="BI30" s="30"/>
      <c r="BJ30" s="30"/>
      <c r="BK30" s="30"/>
      <c r="BL30" s="30"/>
      <c r="BM30" s="30"/>
      <c r="BN30" s="30"/>
      <c r="BO30" s="30"/>
      <c r="BP30" s="30"/>
      <c r="BQ30" s="30"/>
    </row>
    <row r="31" ht="12.75" hidden="1" customHeight="1">
      <c r="A31" s="168" t="str">
        <f>'Product Landed Costs (3PL)'!A29</f>
        <v/>
      </c>
      <c r="B31" s="169">
        <v>0.0</v>
      </c>
      <c r="C31" s="170">
        <v>0.0</v>
      </c>
      <c r="D31" s="170">
        <v>0.0</v>
      </c>
      <c r="E31" s="170">
        <v>0.0</v>
      </c>
      <c r="F31" s="170">
        <v>0.0</v>
      </c>
      <c r="G31" s="170">
        <v>0.0</v>
      </c>
      <c r="H31" s="170">
        <v>0.0</v>
      </c>
      <c r="I31" s="170">
        <v>0.0</v>
      </c>
      <c r="J31" s="170">
        <v>0.0</v>
      </c>
      <c r="K31" s="170">
        <v>0.0</v>
      </c>
      <c r="L31" s="170">
        <v>0.0</v>
      </c>
      <c r="M31" s="171">
        <v>0.0</v>
      </c>
      <c r="N31" s="170">
        <v>0.0</v>
      </c>
      <c r="O31" s="170">
        <v>0.0</v>
      </c>
      <c r="P31" s="170">
        <v>0.0</v>
      </c>
      <c r="Q31" s="170">
        <v>0.0</v>
      </c>
      <c r="R31" s="170">
        <v>0.0</v>
      </c>
      <c r="S31" s="170">
        <v>0.0</v>
      </c>
      <c r="T31" s="170">
        <v>0.0</v>
      </c>
      <c r="U31" s="170">
        <v>0.0</v>
      </c>
      <c r="V31" s="170">
        <v>0.0</v>
      </c>
      <c r="W31" s="170">
        <v>0.0</v>
      </c>
      <c r="X31" s="170">
        <v>0.0</v>
      </c>
      <c r="Y31" s="171">
        <v>0.0</v>
      </c>
      <c r="Z31" s="170">
        <v>0.0</v>
      </c>
      <c r="AA31" s="170">
        <v>0.0</v>
      </c>
      <c r="AB31" s="170">
        <v>0.0</v>
      </c>
      <c r="AC31" s="170">
        <v>0.0</v>
      </c>
      <c r="AD31" s="170">
        <v>0.0</v>
      </c>
      <c r="AE31" s="170">
        <v>0.0</v>
      </c>
      <c r="AF31" s="170">
        <v>0.0</v>
      </c>
      <c r="AG31" s="170">
        <v>0.0</v>
      </c>
      <c r="AH31" s="170">
        <v>0.0</v>
      </c>
      <c r="AI31" s="170">
        <v>0.0</v>
      </c>
      <c r="AJ31" s="170">
        <v>0.0</v>
      </c>
      <c r="AK31" s="171">
        <v>0.0</v>
      </c>
      <c r="AL31" s="170">
        <v>0.0</v>
      </c>
      <c r="AM31" s="170">
        <v>0.0</v>
      </c>
      <c r="AN31" s="170">
        <v>0.0</v>
      </c>
      <c r="AO31" s="170">
        <v>0.0</v>
      </c>
      <c r="AP31" s="170">
        <v>0.0</v>
      </c>
      <c r="AQ31" s="170">
        <v>0.0</v>
      </c>
      <c r="AR31" s="170">
        <v>0.0</v>
      </c>
      <c r="AS31" s="170">
        <v>0.0</v>
      </c>
      <c r="AT31" s="170">
        <v>0.0</v>
      </c>
      <c r="AU31" s="169">
        <v>0.0</v>
      </c>
      <c r="AV31" s="170">
        <v>0.0</v>
      </c>
      <c r="AW31" s="171">
        <v>0.0</v>
      </c>
      <c r="AX31" s="30"/>
      <c r="AY31" s="172">
        <f t="shared" si="1"/>
        <v>0</v>
      </c>
      <c r="AZ31" s="173">
        <f t="shared" si="2"/>
        <v>0</v>
      </c>
      <c r="BA31" s="172">
        <f t="shared" si="3"/>
        <v>0</v>
      </c>
      <c r="BB31" s="173">
        <f t="shared" si="4"/>
        <v>0</v>
      </c>
      <c r="BC31" s="30"/>
      <c r="BD31" s="30"/>
      <c r="BE31" s="30"/>
      <c r="BF31" s="30"/>
      <c r="BG31" s="30"/>
      <c r="BH31" s="30"/>
      <c r="BI31" s="30"/>
      <c r="BJ31" s="30"/>
      <c r="BK31" s="30"/>
      <c r="BL31" s="30"/>
      <c r="BM31" s="30"/>
      <c r="BN31" s="30"/>
      <c r="BO31" s="30"/>
      <c r="BP31" s="30"/>
      <c r="BQ31" s="30"/>
    </row>
    <row r="32" ht="12.75" hidden="1" customHeight="1">
      <c r="A32" s="168" t="str">
        <f>'Product Landed Costs (3PL)'!A30</f>
        <v/>
      </c>
      <c r="B32" s="169">
        <v>0.0</v>
      </c>
      <c r="C32" s="170">
        <v>0.0</v>
      </c>
      <c r="D32" s="170">
        <v>0.0</v>
      </c>
      <c r="E32" s="170">
        <v>0.0</v>
      </c>
      <c r="F32" s="170">
        <v>0.0</v>
      </c>
      <c r="G32" s="170">
        <v>0.0</v>
      </c>
      <c r="H32" s="170">
        <v>0.0</v>
      </c>
      <c r="I32" s="170">
        <v>0.0</v>
      </c>
      <c r="J32" s="170">
        <v>0.0</v>
      </c>
      <c r="K32" s="170">
        <v>0.0</v>
      </c>
      <c r="L32" s="170">
        <v>0.0</v>
      </c>
      <c r="M32" s="171">
        <v>0.0</v>
      </c>
      <c r="N32" s="170">
        <v>0.0</v>
      </c>
      <c r="O32" s="170">
        <v>0.0</v>
      </c>
      <c r="P32" s="170">
        <v>0.0</v>
      </c>
      <c r="Q32" s="170">
        <v>0.0</v>
      </c>
      <c r="R32" s="170">
        <v>0.0</v>
      </c>
      <c r="S32" s="170">
        <v>0.0</v>
      </c>
      <c r="T32" s="170">
        <v>0.0</v>
      </c>
      <c r="U32" s="170">
        <v>0.0</v>
      </c>
      <c r="V32" s="170">
        <v>0.0</v>
      </c>
      <c r="W32" s="170">
        <v>0.0</v>
      </c>
      <c r="X32" s="170">
        <v>0.0</v>
      </c>
      <c r="Y32" s="171">
        <v>0.0</v>
      </c>
      <c r="Z32" s="170">
        <v>0.0</v>
      </c>
      <c r="AA32" s="170">
        <v>0.0</v>
      </c>
      <c r="AB32" s="170">
        <v>0.0</v>
      </c>
      <c r="AC32" s="170">
        <v>0.0</v>
      </c>
      <c r="AD32" s="170">
        <v>0.0</v>
      </c>
      <c r="AE32" s="170">
        <v>0.0</v>
      </c>
      <c r="AF32" s="170">
        <v>0.0</v>
      </c>
      <c r="AG32" s="170">
        <v>0.0</v>
      </c>
      <c r="AH32" s="170">
        <v>0.0</v>
      </c>
      <c r="AI32" s="170">
        <v>0.0</v>
      </c>
      <c r="AJ32" s="170">
        <v>0.0</v>
      </c>
      <c r="AK32" s="171">
        <v>0.0</v>
      </c>
      <c r="AL32" s="170">
        <v>0.0</v>
      </c>
      <c r="AM32" s="170">
        <v>0.0</v>
      </c>
      <c r="AN32" s="170">
        <v>0.0</v>
      </c>
      <c r="AO32" s="170">
        <v>0.0</v>
      </c>
      <c r="AP32" s="170">
        <v>0.0</v>
      </c>
      <c r="AQ32" s="170">
        <v>0.0</v>
      </c>
      <c r="AR32" s="170">
        <v>0.0</v>
      </c>
      <c r="AS32" s="170">
        <v>0.0</v>
      </c>
      <c r="AT32" s="170">
        <v>0.0</v>
      </c>
      <c r="AU32" s="169">
        <v>0.0</v>
      </c>
      <c r="AV32" s="170">
        <v>0.0</v>
      </c>
      <c r="AW32" s="171">
        <v>0.0</v>
      </c>
      <c r="AX32" s="30"/>
      <c r="AY32" s="172">
        <f t="shared" si="1"/>
        <v>0</v>
      </c>
      <c r="AZ32" s="173">
        <f t="shared" si="2"/>
        <v>0</v>
      </c>
      <c r="BA32" s="172">
        <f t="shared" si="3"/>
        <v>0</v>
      </c>
      <c r="BB32" s="173">
        <f t="shared" si="4"/>
        <v>0</v>
      </c>
      <c r="BC32" s="30"/>
      <c r="BD32" s="30"/>
      <c r="BE32" s="30"/>
      <c r="BF32" s="30"/>
      <c r="BG32" s="30"/>
      <c r="BH32" s="30"/>
      <c r="BI32" s="30"/>
      <c r="BJ32" s="30"/>
      <c r="BK32" s="30"/>
      <c r="BL32" s="30"/>
      <c r="BM32" s="30"/>
      <c r="BN32" s="30"/>
      <c r="BO32" s="30"/>
      <c r="BP32" s="30"/>
      <c r="BQ32" s="30"/>
    </row>
    <row r="33" ht="12.75" hidden="1" customHeight="1">
      <c r="A33" s="168" t="str">
        <f>'Product Landed Costs (3PL)'!A31</f>
        <v/>
      </c>
      <c r="B33" s="169">
        <v>0.0</v>
      </c>
      <c r="C33" s="170">
        <v>0.0</v>
      </c>
      <c r="D33" s="170">
        <v>0.0</v>
      </c>
      <c r="E33" s="170">
        <v>0.0</v>
      </c>
      <c r="F33" s="170">
        <v>0.0</v>
      </c>
      <c r="G33" s="170">
        <v>0.0</v>
      </c>
      <c r="H33" s="170">
        <v>0.0</v>
      </c>
      <c r="I33" s="170">
        <v>0.0</v>
      </c>
      <c r="J33" s="170">
        <v>0.0</v>
      </c>
      <c r="K33" s="170">
        <v>0.0</v>
      </c>
      <c r="L33" s="170">
        <v>0.0</v>
      </c>
      <c r="M33" s="171">
        <v>0.0</v>
      </c>
      <c r="N33" s="170">
        <v>0.0</v>
      </c>
      <c r="O33" s="170">
        <v>0.0</v>
      </c>
      <c r="P33" s="170">
        <v>0.0</v>
      </c>
      <c r="Q33" s="170">
        <v>0.0</v>
      </c>
      <c r="R33" s="170">
        <v>0.0</v>
      </c>
      <c r="S33" s="170">
        <v>0.0</v>
      </c>
      <c r="T33" s="170">
        <v>0.0</v>
      </c>
      <c r="U33" s="170">
        <v>0.0</v>
      </c>
      <c r="V33" s="170">
        <v>0.0</v>
      </c>
      <c r="W33" s="170">
        <v>0.0</v>
      </c>
      <c r="X33" s="170">
        <v>0.0</v>
      </c>
      <c r="Y33" s="171">
        <v>0.0</v>
      </c>
      <c r="Z33" s="170">
        <v>0.0</v>
      </c>
      <c r="AA33" s="170">
        <v>0.0</v>
      </c>
      <c r="AB33" s="170">
        <v>0.0</v>
      </c>
      <c r="AC33" s="170">
        <v>0.0</v>
      </c>
      <c r="AD33" s="170">
        <v>0.0</v>
      </c>
      <c r="AE33" s="170">
        <v>0.0</v>
      </c>
      <c r="AF33" s="170">
        <v>0.0</v>
      </c>
      <c r="AG33" s="170">
        <v>0.0</v>
      </c>
      <c r="AH33" s="170">
        <v>0.0</v>
      </c>
      <c r="AI33" s="170">
        <v>0.0</v>
      </c>
      <c r="AJ33" s="170">
        <v>0.0</v>
      </c>
      <c r="AK33" s="171">
        <v>0.0</v>
      </c>
      <c r="AL33" s="170">
        <v>0.0</v>
      </c>
      <c r="AM33" s="170">
        <v>0.0</v>
      </c>
      <c r="AN33" s="170">
        <v>0.0</v>
      </c>
      <c r="AO33" s="170">
        <v>0.0</v>
      </c>
      <c r="AP33" s="170">
        <v>0.0</v>
      </c>
      <c r="AQ33" s="170">
        <v>0.0</v>
      </c>
      <c r="AR33" s="170">
        <v>0.0</v>
      </c>
      <c r="AS33" s="170">
        <v>0.0</v>
      </c>
      <c r="AT33" s="170">
        <v>0.0</v>
      </c>
      <c r="AU33" s="169">
        <v>0.0</v>
      </c>
      <c r="AV33" s="170">
        <v>0.0</v>
      </c>
      <c r="AW33" s="171">
        <v>0.0</v>
      </c>
      <c r="AX33" s="30"/>
      <c r="AY33" s="172">
        <f t="shared" si="1"/>
        <v>0</v>
      </c>
      <c r="AZ33" s="173">
        <f t="shared" si="2"/>
        <v>0</v>
      </c>
      <c r="BA33" s="172">
        <f t="shared" si="3"/>
        <v>0</v>
      </c>
      <c r="BB33" s="173">
        <f t="shared" si="4"/>
        <v>0</v>
      </c>
      <c r="BC33" s="30"/>
      <c r="BD33" s="30"/>
      <c r="BE33" s="30"/>
      <c r="BF33" s="30"/>
      <c r="BG33" s="30"/>
      <c r="BH33" s="30"/>
      <c r="BI33" s="30"/>
      <c r="BJ33" s="30"/>
      <c r="BK33" s="30"/>
      <c r="BL33" s="30"/>
      <c r="BM33" s="30"/>
      <c r="BN33" s="30"/>
      <c r="BO33" s="30"/>
      <c r="BP33" s="30"/>
      <c r="BQ33" s="30"/>
    </row>
    <row r="34" ht="12.75" hidden="1" customHeight="1">
      <c r="A34" s="168" t="str">
        <f>'Product Landed Costs (3PL)'!A32</f>
        <v/>
      </c>
      <c r="B34" s="169">
        <v>0.0</v>
      </c>
      <c r="C34" s="170">
        <v>0.0</v>
      </c>
      <c r="D34" s="170">
        <v>0.0</v>
      </c>
      <c r="E34" s="170">
        <v>0.0</v>
      </c>
      <c r="F34" s="170">
        <v>0.0</v>
      </c>
      <c r="G34" s="170">
        <v>0.0</v>
      </c>
      <c r="H34" s="170">
        <v>0.0</v>
      </c>
      <c r="I34" s="170">
        <v>0.0</v>
      </c>
      <c r="J34" s="170">
        <v>0.0</v>
      </c>
      <c r="K34" s="170">
        <v>0.0</v>
      </c>
      <c r="L34" s="170">
        <v>0.0</v>
      </c>
      <c r="M34" s="171">
        <v>0.0</v>
      </c>
      <c r="N34" s="170">
        <v>0.0</v>
      </c>
      <c r="O34" s="170">
        <v>0.0</v>
      </c>
      <c r="P34" s="170">
        <v>0.0</v>
      </c>
      <c r="Q34" s="170">
        <v>0.0</v>
      </c>
      <c r="R34" s="170">
        <v>0.0</v>
      </c>
      <c r="S34" s="170">
        <v>0.0</v>
      </c>
      <c r="T34" s="170">
        <v>0.0</v>
      </c>
      <c r="U34" s="170">
        <v>0.0</v>
      </c>
      <c r="V34" s="170">
        <v>0.0</v>
      </c>
      <c r="W34" s="170">
        <v>0.0</v>
      </c>
      <c r="X34" s="170">
        <v>0.0</v>
      </c>
      <c r="Y34" s="171">
        <v>0.0</v>
      </c>
      <c r="Z34" s="170">
        <v>0.0</v>
      </c>
      <c r="AA34" s="170">
        <v>0.0</v>
      </c>
      <c r="AB34" s="170">
        <v>0.0</v>
      </c>
      <c r="AC34" s="170">
        <v>0.0</v>
      </c>
      <c r="AD34" s="170">
        <v>0.0</v>
      </c>
      <c r="AE34" s="170">
        <v>0.0</v>
      </c>
      <c r="AF34" s="170">
        <v>0.0</v>
      </c>
      <c r="AG34" s="170">
        <v>0.0</v>
      </c>
      <c r="AH34" s="170">
        <v>0.0</v>
      </c>
      <c r="AI34" s="170">
        <v>0.0</v>
      </c>
      <c r="AJ34" s="170">
        <v>0.0</v>
      </c>
      <c r="AK34" s="171">
        <v>0.0</v>
      </c>
      <c r="AL34" s="170">
        <v>0.0</v>
      </c>
      <c r="AM34" s="170">
        <v>0.0</v>
      </c>
      <c r="AN34" s="170">
        <v>0.0</v>
      </c>
      <c r="AO34" s="170">
        <v>0.0</v>
      </c>
      <c r="AP34" s="170">
        <v>0.0</v>
      </c>
      <c r="AQ34" s="170">
        <v>0.0</v>
      </c>
      <c r="AR34" s="170">
        <v>0.0</v>
      </c>
      <c r="AS34" s="170">
        <v>0.0</v>
      </c>
      <c r="AT34" s="170">
        <v>0.0</v>
      </c>
      <c r="AU34" s="169">
        <v>0.0</v>
      </c>
      <c r="AV34" s="170">
        <v>0.0</v>
      </c>
      <c r="AW34" s="171">
        <v>0.0</v>
      </c>
      <c r="AX34" s="30"/>
      <c r="AY34" s="172">
        <f t="shared" si="1"/>
        <v>0</v>
      </c>
      <c r="AZ34" s="173">
        <f t="shared" si="2"/>
        <v>0</v>
      </c>
      <c r="BA34" s="172">
        <f t="shared" si="3"/>
        <v>0</v>
      </c>
      <c r="BB34" s="173">
        <f t="shared" si="4"/>
        <v>0</v>
      </c>
      <c r="BC34" s="30"/>
      <c r="BD34" s="30"/>
      <c r="BE34" s="30"/>
      <c r="BF34" s="30"/>
      <c r="BG34" s="30"/>
      <c r="BH34" s="30"/>
      <c r="BI34" s="30"/>
      <c r="BJ34" s="30"/>
      <c r="BK34" s="30"/>
      <c r="BL34" s="30"/>
      <c r="BM34" s="30"/>
      <c r="BN34" s="30"/>
      <c r="BO34" s="30"/>
      <c r="BP34" s="30"/>
      <c r="BQ34" s="30"/>
    </row>
    <row r="35" ht="12.75" hidden="1" customHeight="1">
      <c r="A35" s="168" t="str">
        <f>'Product Landed Costs (3PL)'!A33</f>
        <v/>
      </c>
      <c r="B35" s="169">
        <v>0.0</v>
      </c>
      <c r="C35" s="170">
        <v>0.0</v>
      </c>
      <c r="D35" s="170">
        <v>0.0</v>
      </c>
      <c r="E35" s="170">
        <v>0.0</v>
      </c>
      <c r="F35" s="170">
        <v>0.0</v>
      </c>
      <c r="G35" s="170">
        <v>0.0</v>
      </c>
      <c r="H35" s="170">
        <v>0.0</v>
      </c>
      <c r="I35" s="170">
        <v>0.0</v>
      </c>
      <c r="J35" s="170">
        <v>0.0</v>
      </c>
      <c r="K35" s="170">
        <v>0.0</v>
      </c>
      <c r="L35" s="170">
        <v>0.0</v>
      </c>
      <c r="M35" s="171">
        <v>0.0</v>
      </c>
      <c r="N35" s="170">
        <v>0.0</v>
      </c>
      <c r="O35" s="170">
        <v>0.0</v>
      </c>
      <c r="P35" s="170">
        <v>0.0</v>
      </c>
      <c r="Q35" s="170">
        <v>0.0</v>
      </c>
      <c r="R35" s="170">
        <v>0.0</v>
      </c>
      <c r="S35" s="170">
        <v>0.0</v>
      </c>
      <c r="T35" s="170">
        <v>0.0</v>
      </c>
      <c r="U35" s="170">
        <v>0.0</v>
      </c>
      <c r="V35" s="170">
        <v>0.0</v>
      </c>
      <c r="W35" s="170">
        <v>0.0</v>
      </c>
      <c r="X35" s="170">
        <v>0.0</v>
      </c>
      <c r="Y35" s="171">
        <v>0.0</v>
      </c>
      <c r="Z35" s="170">
        <v>0.0</v>
      </c>
      <c r="AA35" s="170">
        <v>0.0</v>
      </c>
      <c r="AB35" s="170">
        <v>0.0</v>
      </c>
      <c r="AC35" s="170">
        <v>0.0</v>
      </c>
      <c r="AD35" s="170">
        <v>0.0</v>
      </c>
      <c r="AE35" s="170">
        <v>0.0</v>
      </c>
      <c r="AF35" s="170">
        <v>0.0</v>
      </c>
      <c r="AG35" s="170">
        <v>0.0</v>
      </c>
      <c r="AH35" s="170">
        <v>0.0</v>
      </c>
      <c r="AI35" s="170">
        <v>0.0</v>
      </c>
      <c r="AJ35" s="170">
        <v>0.0</v>
      </c>
      <c r="AK35" s="171">
        <v>0.0</v>
      </c>
      <c r="AL35" s="170">
        <v>0.0</v>
      </c>
      <c r="AM35" s="170">
        <v>0.0</v>
      </c>
      <c r="AN35" s="170">
        <v>0.0</v>
      </c>
      <c r="AO35" s="170">
        <v>0.0</v>
      </c>
      <c r="AP35" s="170">
        <v>0.0</v>
      </c>
      <c r="AQ35" s="170">
        <v>0.0</v>
      </c>
      <c r="AR35" s="170">
        <v>0.0</v>
      </c>
      <c r="AS35" s="170">
        <v>0.0</v>
      </c>
      <c r="AT35" s="170">
        <v>0.0</v>
      </c>
      <c r="AU35" s="169">
        <v>0.0</v>
      </c>
      <c r="AV35" s="170">
        <v>0.0</v>
      </c>
      <c r="AW35" s="171">
        <v>0.0</v>
      </c>
      <c r="AX35" s="30"/>
      <c r="AY35" s="172">
        <f t="shared" si="1"/>
        <v>0</v>
      </c>
      <c r="AZ35" s="173">
        <f t="shared" si="2"/>
        <v>0</v>
      </c>
      <c r="BA35" s="172">
        <f t="shared" si="3"/>
        <v>0</v>
      </c>
      <c r="BB35" s="173">
        <f t="shared" si="4"/>
        <v>0</v>
      </c>
      <c r="BC35" s="30"/>
      <c r="BD35" s="30"/>
      <c r="BE35" s="30"/>
      <c r="BF35" s="30"/>
      <c r="BG35" s="30"/>
      <c r="BH35" s="30"/>
      <c r="BI35" s="30"/>
      <c r="BJ35" s="30"/>
      <c r="BK35" s="30"/>
      <c r="BL35" s="30"/>
      <c r="BM35" s="30"/>
      <c r="BN35" s="30"/>
      <c r="BO35" s="30"/>
      <c r="BP35" s="30"/>
      <c r="BQ35" s="30"/>
    </row>
    <row r="36" ht="12.75" hidden="1" customHeight="1">
      <c r="A36" s="168" t="str">
        <f>'Product Landed Costs (3PL)'!A34</f>
        <v/>
      </c>
      <c r="B36" s="169">
        <v>0.0</v>
      </c>
      <c r="C36" s="170">
        <v>0.0</v>
      </c>
      <c r="D36" s="170">
        <v>0.0</v>
      </c>
      <c r="E36" s="170">
        <v>0.0</v>
      </c>
      <c r="F36" s="170">
        <v>0.0</v>
      </c>
      <c r="G36" s="170">
        <v>0.0</v>
      </c>
      <c r="H36" s="170">
        <v>0.0</v>
      </c>
      <c r="I36" s="170">
        <v>0.0</v>
      </c>
      <c r="J36" s="170">
        <v>0.0</v>
      </c>
      <c r="K36" s="170">
        <v>0.0</v>
      </c>
      <c r="L36" s="170">
        <v>0.0</v>
      </c>
      <c r="M36" s="171">
        <v>0.0</v>
      </c>
      <c r="N36" s="170">
        <v>0.0</v>
      </c>
      <c r="O36" s="170">
        <v>0.0</v>
      </c>
      <c r="P36" s="170">
        <v>0.0</v>
      </c>
      <c r="Q36" s="170">
        <v>0.0</v>
      </c>
      <c r="R36" s="170">
        <v>0.0</v>
      </c>
      <c r="S36" s="170">
        <v>0.0</v>
      </c>
      <c r="T36" s="170">
        <v>0.0</v>
      </c>
      <c r="U36" s="170">
        <v>0.0</v>
      </c>
      <c r="V36" s="170">
        <v>0.0</v>
      </c>
      <c r="W36" s="170">
        <v>0.0</v>
      </c>
      <c r="X36" s="170">
        <v>0.0</v>
      </c>
      <c r="Y36" s="171">
        <v>0.0</v>
      </c>
      <c r="Z36" s="170">
        <v>0.0</v>
      </c>
      <c r="AA36" s="170">
        <v>0.0</v>
      </c>
      <c r="AB36" s="170">
        <v>0.0</v>
      </c>
      <c r="AC36" s="170">
        <v>0.0</v>
      </c>
      <c r="AD36" s="170">
        <v>0.0</v>
      </c>
      <c r="AE36" s="170">
        <v>0.0</v>
      </c>
      <c r="AF36" s="170">
        <v>0.0</v>
      </c>
      <c r="AG36" s="170">
        <v>0.0</v>
      </c>
      <c r="AH36" s="170">
        <v>0.0</v>
      </c>
      <c r="AI36" s="170">
        <v>0.0</v>
      </c>
      <c r="AJ36" s="170">
        <v>0.0</v>
      </c>
      <c r="AK36" s="171">
        <v>0.0</v>
      </c>
      <c r="AL36" s="170">
        <v>0.0</v>
      </c>
      <c r="AM36" s="170">
        <v>0.0</v>
      </c>
      <c r="AN36" s="170">
        <v>0.0</v>
      </c>
      <c r="AO36" s="170">
        <v>0.0</v>
      </c>
      <c r="AP36" s="170">
        <v>0.0</v>
      </c>
      <c r="AQ36" s="170">
        <v>0.0</v>
      </c>
      <c r="AR36" s="170">
        <v>0.0</v>
      </c>
      <c r="AS36" s="170">
        <v>0.0</v>
      </c>
      <c r="AT36" s="170">
        <v>0.0</v>
      </c>
      <c r="AU36" s="169">
        <v>0.0</v>
      </c>
      <c r="AV36" s="170">
        <v>0.0</v>
      </c>
      <c r="AW36" s="171">
        <v>0.0</v>
      </c>
      <c r="AX36" s="30"/>
      <c r="AY36" s="172">
        <f t="shared" si="1"/>
        <v>0</v>
      </c>
      <c r="AZ36" s="173">
        <f t="shared" si="2"/>
        <v>0</v>
      </c>
      <c r="BA36" s="172">
        <f t="shared" si="3"/>
        <v>0</v>
      </c>
      <c r="BB36" s="173">
        <f t="shared" si="4"/>
        <v>0</v>
      </c>
      <c r="BC36" s="30"/>
      <c r="BD36" s="30"/>
      <c r="BE36" s="30"/>
      <c r="BF36" s="30"/>
      <c r="BG36" s="30"/>
      <c r="BH36" s="30"/>
      <c r="BI36" s="30"/>
      <c r="BJ36" s="30"/>
      <c r="BK36" s="30"/>
      <c r="BL36" s="30"/>
      <c r="BM36" s="30"/>
      <c r="BN36" s="30"/>
      <c r="BO36" s="30"/>
      <c r="BP36" s="30"/>
      <c r="BQ36" s="30"/>
    </row>
    <row r="37" ht="12.75" hidden="1" customHeight="1">
      <c r="A37" s="168" t="str">
        <f>'Product Landed Costs (3PL)'!A35</f>
        <v/>
      </c>
      <c r="B37" s="169">
        <v>0.0</v>
      </c>
      <c r="C37" s="170">
        <v>0.0</v>
      </c>
      <c r="D37" s="170">
        <v>0.0</v>
      </c>
      <c r="E37" s="170">
        <v>0.0</v>
      </c>
      <c r="F37" s="170">
        <v>0.0</v>
      </c>
      <c r="G37" s="170">
        <v>0.0</v>
      </c>
      <c r="H37" s="170">
        <v>0.0</v>
      </c>
      <c r="I37" s="170">
        <v>0.0</v>
      </c>
      <c r="J37" s="170">
        <v>0.0</v>
      </c>
      <c r="K37" s="170">
        <v>0.0</v>
      </c>
      <c r="L37" s="170">
        <v>0.0</v>
      </c>
      <c r="M37" s="171">
        <v>0.0</v>
      </c>
      <c r="N37" s="170">
        <v>0.0</v>
      </c>
      <c r="O37" s="170">
        <v>0.0</v>
      </c>
      <c r="P37" s="170">
        <v>0.0</v>
      </c>
      <c r="Q37" s="170">
        <v>0.0</v>
      </c>
      <c r="R37" s="170">
        <v>0.0</v>
      </c>
      <c r="S37" s="170">
        <v>0.0</v>
      </c>
      <c r="T37" s="170">
        <v>0.0</v>
      </c>
      <c r="U37" s="170">
        <v>0.0</v>
      </c>
      <c r="V37" s="170">
        <v>0.0</v>
      </c>
      <c r="W37" s="170">
        <v>0.0</v>
      </c>
      <c r="X37" s="170">
        <v>0.0</v>
      </c>
      <c r="Y37" s="171">
        <v>0.0</v>
      </c>
      <c r="Z37" s="170">
        <v>0.0</v>
      </c>
      <c r="AA37" s="170">
        <v>0.0</v>
      </c>
      <c r="AB37" s="170">
        <v>0.0</v>
      </c>
      <c r="AC37" s="170">
        <v>0.0</v>
      </c>
      <c r="AD37" s="170">
        <v>0.0</v>
      </c>
      <c r="AE37" s="170">
        <v>0.0</v>
      </c>
      <c r="AF37" s="170">
        <v>0.0</v>
      </c>
      <c r="AG37" s="170">
        <v>0.0</v>
      </c>
      <c r="AH37" s="170">
        <v>0.0</v>
      </c>
      <c r="AI37" s="170">
        <v>0.0</v>
      </c>
      <c r="AJ37" s="170">
        <v>0.0</v>
      </c>
      <c r="AK37" s="171">
        <v>0.0</v>
      </c>
      <c r="AL37" s="170">
        <v>0.0</v>
      </c>
      <c r="AM37" s="170">
        <v>0.0</v>
      </c>
      <c r="AN37" s="170">
        <v>0.0</v>
      </c>
      <c r="AO37" s="170">
        <v>0.0</v>
      </c>
      <c r="AP37" s="170">
        <v>0.0</v>
      </c>
      <c r="AQ37" s="170">
        <v>0.0</v>
      </c>
      <c r="AR37" s="170">
        <v>0.0</v>
      </c>
      <c r="AS37" s="170">
        <v>0.0</v>
      </c>
      <c r="AT37" s="170">
        <v>0.0</v>
      </c>
      <c r="AU37" s="169">
        <v>0.0</v>
      </c>
      <c r="AV37" s="170">
        <v>0.0</v>
      </c>
      <c r="AW37" s="171">
        <v>0.0</v>
      </c>
      <c r="AX37" s="30"/>
      <c r="AY37" s="172">
        <f t="shared" si="1"/>
        <v>0</v>
      </c>
      <c r="AZ37" s="173">
        <f t="shared" si="2"/>
        <v>0</v>
      </c>
      <c r="BA37" s="172">
        <f t="shared" si="3"/>
        <v>0</v>
      </c>
      <c r="BB37" s="173">
        <f t="shared" si="4"/>
        <v>0</v>
      </c>
      <c r="BC37" s="30"/>
      <c r="BD37" s="30"/>
      <c r="BE37" s="30"/>
      <c r="BF37" s="30"/>
      <c r="BG37" s="30"/>
      <c r="BH37" s="30"/>
      <c r="BI37" s="30"/>
      <c r="BJ37" s="30"/>
      <c r="BK37" s="30"/>
      <c r="BL37" s="30"/>
      <c r="BM37" s="30"/>
      <c r="BN37" s="30"/>
      <c r="BO37" s="30"/>
      <c r="BP37" s="30"/>
      <c r="BQ37" s="30"/>
    </row>
    <row r="38" ht="12.75" hidden="1" customHeight="1">
      <c r="A38" s="168" t="str">
        <f>'Product Landed Costs (3PL)'!A36</f>
        <v/>
      </c>
      <c r="B38" s="169">
        <v>0.0</v>
      </c>
      <c r="C38" s="170">
        <v>0.0</v>
      </c>
      <c r="D38" s="170">
        <v>0.0</v>
      </c>
      <c r="E38" s="170">
        <v>0.0</v>
      </c>
      <c r="F38" s="170">
        <v>0.0</v>
      </c>
      <c r="G38" s="170">
        <v>0.0</v>
      </c>
      <c r="H38" s="170">
        <v>0.0</v>
      </c>
      <c r="I38" s="170">
        <v>0.0</v>
      </c>
      <c r="J38" s="170">
        <v>0.0</v>
      </c>
      <c r="K38" s="170">
        <v>0.0</v>
      </c>
      <c r="L38" s="170">
        <v>0.0</v>
      </c>
      <c r="M38" s="171">
        <v>0.0</v>
      </c>
      <c r="N38" s="170">
        <v>0.0</v>
      </c>
      <c r="O38" s="170">
        <v>0.0</v>
      </c>
      <c r="P38" s="170">
        <v>0.0</v>
      </c>
      <c r="Q38" s="170">
        <v>0.0</v>
      </c>
      <c r="R38" s="170">
        <v>0.0</v>
      </c>
      <c r="S38" s="170">
        <v>0.0</v>
      </c>
      <c r="T38" s="170">
        <v>0.0</v>
      </c>
      <c r="U38" s="170">
        <v>0.0</v>
      </c>
      <c r="V38" s="170">
        <v>0.0</v>
      </c>
      <c r="W38" s="170">
        <v>0.0</v>
      </c>
      <c r="X38" s="170">
        <v>0.0</v>
      </c>
      <c r="Y38" s="171">
        <v>0.0</v>
      </c>
      <c r="Z38" s="170">
        <v>0.0</v>
      </c>
      <c r="AA38" s="170">
        <v>0.0</v>
      </c>
      <c r="AB38" s="170">
        <v>0.0</v>
      </c>
      <c r="AC38" s="170">
        <v>0.0</v>
      </c>
      <c r="AD38" s="170">
        <v>0.0</v>
      </c>
      <c r="AE38" s="170">
        <v>0.0</v>
      </c>
      <c r="AF38" s="170">
        <v>0.0</v>
      </c>
      <c r="AG38" s="170">
        <v>0.0</v>
      </c>
      <c r="AH38" s="170">
        <v>0.0</v>
      </c>
      <c r="AI38" s="170">
        <v>0.0</v>
      </c>
      <c r="AJ38" s="170">
        <v>0.0</v>
      </c>
      <c r="AK38" s="171">
        <v>0.0</v>
      </c>
      <c r="AL38" s="170">
        <v>0.0</v>
      </c>
      <c r="AM38" s="170">
        <v>0.0</v>
      </c>
      <c r="AN38" s="170">
        <v>0.0</v>
      </c>
      <c r="AO38" s="170">
        <v>0.0</v>
      </c>
      <c r="AP38" s="170">
        <v>0.0</v>
      </c>
      <c r="AQ38" s="170">
        <v>0.0</v>
      </c>
      <c r="AR38" s="170">
        <v>0.0</v>
      </c>
      <c r="AS38" s="170">
        <v>0.0</v>
      </c>
      <c r="AT38" s="170">
        <v>0.0</v>
      </c>
      <c r="AU38" s="169">
        <v>0.0</v>
      </c>
      <c r="AV38" s="170">
        <v>0.0</v>
      </c>
      <c r="AW38" s="171">
        <v>0.0</v>
      </c>
      <c r="AX38" s="30"/>
      <c r="AY38" s="172">
        <f t="shared" si="1"/>
        <v>0</v>
      </c>
      <c r="AZ38" s="173">
        <f t="shared" si="2"/>
        <v>0</v>
      </c>
      <c r="BA38" s="172">
        <f t="shared" si="3"/>
        <v>0</v>
      </c>
      <c r="BB38" s="173">
        <f t="shared" si="4"/>
        <v>0</v>
      </c>
      <c r="BC38" s="30"/>
      <c r="BD38" s="30"/>
      <c r="BE38" s="30"/>
      <c r="BF38" s="30"/>
      <c r="BG38" s="30"/>
      <c r="BH38" s="30"/>
      <c r="BI38" s="30"/>
      <c r="BJ38" s="30"/>
      <c r="BK38" s="30"/>
      <c r="BL38" s="30"/>
      <c r="BM38" s="30"/>
      <c r="BN38" s="30"/>
      <c r="BO38" s="30"/>
      <c r="BP38" s="30"/>
      <c r="BQ38" s="30"/>
    </row>
    <row r="39" ht="12.75" hidden="1" customHeight="1">
      <c r="A39" s="168" t="str">
        <f>'Product Landed Costs (3PL)'!A37</f>
        <v/>
      </c>
      <c r="B39" s="169">
        <v>0.0</v>
      </c>
      <c r="C39" s="170">
        <v>0.0</v>
      </c>
      <c r="D39" s="170">
        <v>0.0</v>
      </c>
      <c r="E39" s="170">
        <v>0.0</v>
      </c>
      <c r="F39" s="170">
        <v>0.0</v>
      </c>
      <c r="G39" s="170">
        <v>0.0</v>
      </c>
      <c r="H39" s="170">
        <v>0.0</v>
      </c>
      <c r="I39" s="170">
        <v>0.0</v>
      </c>
      <c r="J39" s="170">
        <v>0.0</v>
      </c>
      <c r="K39" s="170">
        <v>0.0</v>
      </c>
      <c r="L39" s="170">
        <v>0.0</v>
      </c>
      <c r="M39" s="171">
        <v>0.0</v>
      </c>
      <c r="N39" s="170">
        <v>0.0</v>
      </c>
      <c r="O39" s="170">
        <v>0.0</v>
      </c>
      <c r="P39" s="170">
        <v>0.0</v>
      </c>
      <c r="Q39" s="170">
        <v>0.0</v>
      </c>
      <c r="R39" s="170">
        <v>0.0</v>
      </c>
      <c r="S39" s="170">
        <v>0.0</v>
      </c>
      <c r="T39" s="170">
        <v>0.0</v>
      </c>
      <c r="U39" s="170">
        <v>0.0</v>
      </c>
      <c r="V39" s="170">
        <v>0.0</v>
      </c>
      <c r="W39" s="170">
        <v>0.0</v>
      </c>
      <c r="X39" s="170">
        <v>0.0</v>
      </c>
      <c r="Y39" s="171">
        <v>0.0</v>
      </c>
      <c r="Z39" s="170">
        <v>0.0</v>
      </c>
      <c r="AA39" s="170">
        <v>0.0</v>
      </c>
      <c r="AB39" s="170">
        <v>0.0</v>
      </c>
      <c r="AC39" s="170">
        <v>0.0</v>
      </c>
      <c r="AD39" s="170">
        <v>0.0</v>
      </c>
      <c r="AE39" s="170">
        <v>0.0</v>
      </c>
      <c r="AF39" s="170">
        <v>0.0</v>
      </c>
      <c r="AG39" s="170">
        <v>0.0</v>
      </c>
      <c r="AH39" s="170">
        <v>0.0</v>
      </c>
      <c r="AI39" s="170">
        <v>0.0</v>
      </c>
      <c r="AJ39" s="170">
        <v>0.0</v>
      </c>
      <c r="AK39" s="171">
        <v>0.0</v>
      </c>
      <c r="AL39" s="170">
        <v>0.0</v>
      </c>
      <c r="AM39" s="170">
        <v>0.0</v>
      </c>
      <c r="AN39" s="170">
        <v>0.0</v>
      </c>
      <c r="AO39" s="170">
        <v>0.0</v>
      </c>
      <c r="AP39" s="170">
        <v>0.0</v>
      </c>
      <c r="AQ39" s="170">
        <v>0.0</v>
      </c>
      <c r="AR39" s="170">
        <v>0.0</v>
      </c>
      <c r="AS39" s="170">
        <v>0.0</v>
      </c>
      <c r="AT39" s="170">
        <v>0.0</v>
      </c>
      <c r="AU39" s="169">
        <v>0.0</v>
      </c>
      <c r="AV39" s="170">
        <v>0.0</v>
      </c>
      <c r="AW39" s="171">
        <v>0.0</v>
      </c>
      <c r="AX39" s="30"/>
      <c r="AY39" s="172">
        <f t="shared" si="1"/>
        <v>0</v>
      </c>
      <c r="AZ39" s="173">
        <f t="shared" si="2"/>
        <v>0</v>
      </c>
      <c r="BA39" s="172">
        <f t="shared" si="3"/>
        <v>0</v>
      </c>
      <c r="BB39" s="173">
        <f t="shared" si="4"/>
        <v>0</v>
      </c>
      <c r="BC39" s="30"/>
      <c r="BD39" s="30"/>
      <c r="BE39" s="30"/>
      <c r="BF39" s="30"/>
      <c r="BG39" s="30"/>
      <c r="BH39" s="30"/>
      <c r="BI39" s="30"/>
      <c r="BJ39" s="30"/>
      <c r="BK39" s="30"/>
      <c r="BL39" s="30"/>
      <c r="BM39" s="30"/>
      <c r="BN39" s="30"/>
      <c r="BO39" s="30"/>
      <c r="BP39" s="30"/>
      <c r="BQ39" s="30"/>
    </row>
    <row r="40" ht="12.75" hidden="1" customHeight="1">
      <c r="A40" s="168" t="str">
        <f>'Product Landed Costs (3PL)'!A38</f>
        <v/>
      </c>
      <c r="B40" s="169">
        <v>0.0</v>
      </c>
      <c r="C40" s="170">
        <v>0.0</v>
      </c>
      <c r="D40" s="170">
        <v>0.0</v>
      </c>
      <c r="E40" s="170">
        <v>0.0</v>
      </c>
      <c r="F40" s="170">
        <v>0.0</v>
      </c>
      <c r="G40" s="170">
        <v>0.0</v>
      </c>
      <c r="H40" s="170">
        <v>0.0</v>
      </c>
      <c r="I40" s="170">
        <v>0.0</v>
      </c>
      <c r="J40" s="170">
        <v>0.0</v>
      </c>
      <c r="K40" s="170">
        <v>0.0</v>
      </c>
      <c r="L40" s="170">
        <v>0.0</v>
      </c>
      <c r="M40" s="171">
        <v>0.0</v>
      </c>
      <c r="N40" s="170">
        <v>0.0</v>
      </c>
      <c r="O40" s="170">
        <v>0.0</v>
      </c>
      <c r="P40" s="170">
        <v>0.0</v>
      </c>
      <c r="Q40" s="170">
        <v>0.0</v>
      </c>
      <c r="R40" s="170">
        <v>0.0</v>
      </c>
      <c r="S40" s="170">
        <v>0.0</v>
      </c>
      <c r="T40" s="170">
        <v>0.0</v>
      </c>
      <c r="U40" s="170">
        <v>0.0</v>
      </c>
      <c r="V40" s="170">
        <v>0.0</v>
      </c>
      <c r="W40" s="170">
        <v>0.0</v>
      </c>
      <c r="X40" s="170">
        <v>0.0</v>
      </c>
      <c r="Y40" s="171">
        <v>0.0</v>
      </c>
      <c r="Z40" s="170">
        <v>0.0</v>
      </c>
      <c r="AA40" s="170">
        <v>0.0</v>
      </c>
      <c r="AB40" s="170">
        <v>0.0</v>
      </c>
      <c r="AC40" s="170">
        <v>0.0</v>
      </c>
      <c r="AD40" s="170">
        <v>0.0</v>
      </c>
      <c r="AE40" s="170">
        <v>0.0</v>
      </c>
      <c r="AF40" s="170">
        <v>0.0</v>
      </c>
      <c r="AG40" s="170">
        <v>0.0</v>
      </c>
      <c r="AH40" s="170">
        <v>0.0</v>
      </c>
      <c r="AI40" s="170">
        <v>0.0</v>
      </c>
      <c r="AJ40" s="170">
        <v>0.0</v>
      </c>
      <c r="AK40" s="171">
        <v>0.0</v>
      </c>
      <c r="AL40" s="170">
        <v>0.0</v>
      </c>
      <c r="AM40" s="170">
        <v>0.0</v>
      </c>
      <c r="AN40" s="170">
        <v>0.0</v>
      </c>
      <c r="AO40" s="170">
        <v>0.0</v>
      </c>
      <c r="AP40" s="170">
        <v>0.0</v>
      </c>
      <c r="AQ40" s="170">
        <v>0.0</v>
      </c>
      <c r="AR40" s="170">
        <v>0.0</v>
      </c>
      <c r="AS40" s="170">
        <v>0.0</v>
      </c>
      <c r="AT40" s="170">
        <v>0.0</v>
      </c>
      <c r="AU40" s="169">
        <v>0.0</v>
      </c>
      <c r="AV40" s="170">
        <v>0.0</v>
      </c>
      <c r="AW40" s="171">
        <v>0.0</v>
      </c>
      <c r="AX40" s="30"/>
      <c r="AY40" s="172">
        <f t="shared" si="1"/>
        <v>0</v>
      </c>
      <c r="AZ40" s="173">
        <f t="shared" si="2"/>
        <v>0</v>
      </c>
      <c r="BA40" s="172">
        <f t="shared" si="3"/>
        <v>0</v>
      </c>
      <c r="BB40" s="173">
        <f t="shared" si="4"/>
        <v>0</v>
      </c>
      <c r="BC40" s="30"/>
      <c r="BD40" s="30"/>
      <c r="BE40" s="30"/>
      <c r="BF40" s="30"/>
      <c r="BG40" s="30"/>
      <c r="BH40" s="30"/>
      <c r="BI40" s="30"/>
      <c r="BJ40" s="30"/>
      <c r="BK40" s="30"/>
      <c r="BL40" s="30"/>
      <c r="BM40" s="30"/>
      <c r="BN40" s="30"/>
      <c r="BO40" s="30"/>
      <c r="BP40" s="30"/>
      <c r="BQ40" s="30"/>
    </row>
    <row r="41" ht="12.75" hidden="1" customHeight="1">
      <c r="A41" s="168" t="str">
        <f>'Product Landed Costs (3PL)'!A39</f>
        <v/>
      </c>
      <c r="B41" s="169">
        <v>0.0</v>
      </c>
      <c r="C41" s="170">
        <v>0.0</v>
      </c>
      <c r="D41" s="170">
        <v>0.0</v>
      </c>
      <c r="E41" s="170">
        <v>0.0</v>
      </c>
      <c r="F41" s="170">
        <v>0.0</v>
      </c>
      <c r="G41" s="170">
        <v>0.0</v>
      </c>
      <c r="H41" s="170">
        <v>0.0</v>
      </c>
      <c r="I41" s="170">
        <v>0.0</v>
      </c>
      <c r="J41" s="170">
        <v>0.0</v>
      </c>
      <c r="K41" s="170">
        <v>0.0</v>
      </c>
      <c r="L41" s="170">
        <v>0.0</v>
      </c>
      <c r="M41" s="171">
        <v>0.0</v>
      </c>
      <c r="N41" s="170">
        <v>0.0</v>
      </c>
      <c r="O41" s="170">
        <v>0.0</v>
      </c>
      <c r="P41" s="170">
        <v>0.0</v>
      </c>
      <c r="Q41" s="170">
        <v>0.0</v>
      </c>
      <c r="R41" s="170">
        <v>0.0</v>
      </c>
      <c r="S41" s="170">
        <v>0.0</v>
      </c>
      <c r="T41" s="170">
        <v>0.0</v>
      </c>
      <c r="U41" s="170">
        <v>0.0</v>
      </c>
      <c r="V41" s="170">
        <v>0.0</v>
      </c>
      <c r="W41" s="170">
        <v>0.0</v>
      </c>
      <c r="X41" s="170">
        <v>0.0</v>
      </c>
      <c r="Y41" s="171">
        <v>0.0</v>
      </c>
      <c r="Z41" s="170">
        <v>0.0</v>
      </c>
      <c r="AA41" s="170">
        <v>0.0</v>
      </c>
      <c r="AB41" s="170">
        <v>0.0</v>
      </c>
      <c r="AC41" s="170">
        <v>0.0</v>
      </c>
      <c r="AD41" s="170">
        <v>0.0</v>
      </c>
      <c r="AE41" s="170">
        <v>0.0</v>
      </c>
      <c r="AF41" s="170">
        <v>0.0</v>
      </c>
      <c r="AG41" s="170">
        <v>0.0</v>
      </c>
      <c r="AH41" s="170">
        <v>0.0</v>
      </c>
      <c r="AI41" s="170">
        <v>0.0</v>
      </c>
      <c r="AJ41" s="170">
        <v>0.0</v>
      </c>
      <c r="AK41" s="171">
        <v>0.0</v>
      </c>
      <c r="AL41" s="170">
        <v>0.0</v>
      </c>
      <c r="AM41" s="170">
        <v>0.0</v>
      </c>
      <c r="AN41" s="170">
        <v>0.0</v>
      </c>
      <c r="AO41" s="170">
        <v>0.0</v>
      </c>
      <c r="AP41" s="170">
        <v>0.0</v>
      </c>
      <c r="AQ41" s="170">
        <v>0.0</v>
      </c>
      <c r="AR41" s="170">
        <v>0.0</v>
      </c>
      <c r="AS41" s="170">
        <v>0.0</v>
      </c>
      <c r="AT41" s="170">
        <v>0.0</v>
      </c>
      <c r="AU41" s="169">
        <v>0.0</v>
      </c>
      <c r="AV41" s="170">
        <v>0.0</v>
      </c>
      <c r="AW41" s="171">
        <v>0.0</v>
      </c>
      <c r="AX41" s="30"/>
      <c r="AY41" s="172">
        <f t="shared" si="1"/>
        <v>0</v>
      </c>
      <c r="AZ41" s="173">
        <f t="shared" si="2"/>
        <v>0</v>
      </c>
      <c r="BA41" s="172">
        <f t="shared" si="3"/>
        <v>0</v>
      </c>
      <c r="BB41" s="173">
        <f t="shared" si="4"/>
        <v>0</v>
      </c>
      <c r="BC41" s="30"/>
      <c r="BD41" s="30"/>
      <c r="BE41" s="30"/>
      <c r="BF41" s="30"/>
      <c r="BG41" s="30"/>
      <c r="BH41" s="30"/>
      <c r="BI41" s="30"/>
      <c r="BJ41" s="30"/>
      <c r="BK41" s="30"/>
      <c r="BL41" s="30"/>
      <c r="BM41" s="30"/>
      <c r="BN41" s="30"/>
      <c r="BO41" s="30"/>
      <c r="BP41" s="30"/>
      <c r="BQ41" s="30"/>
    </row>
    <row r="42" ht="12.75" hidden="1" customHeight="1">
      <c r="A42" s="168" t="str">
        <f>'Product Landed Costs (3PL)'!A40</f>
        <v/>
      </c>
      <c r="B42" s="169">
        <v>0.0</v>
      </c>
      <c r="C42" s="170">
        <v>0.0</v>
      </c>
      <c r="D42" s="170">
        <v>0.0</v>
      </c>
      <c r="E42" s="170">
        <v>0.0</v>
      </c>
      <c r="F42" s="170">
        <v>0.0</v>
      </c>
      <c r="G42" s="170">
        <v>0.0</v>
      </c>
      <c r="H42" s="170">
        <v>0.0</v>
      </c>
      <c r="I42" s="170">
        <v>0.0</v>
      </c>
      <c r="J42" s="170">
        <v>0.0</v>
      </c>
      <c r="K42" s="170">
        <v>0.0</v>
      </c>
      <c r="L42" s="170">
        <v>0.0</v>
      </c>
      <c r="M42" s="171">
        <v>0.0</v>
      </c>
      <c r="N42" s="170">
        <v>0.0</v>
      </c>
      <c r="O42" s="170">
        <v>0.0</v>
      </c>
      <c r="P42" s="170">
        <v>0.0</v>
      </c>
      <c r="Q42" s="170">
        <v>0.0</v>
      </c>
      <c r="R42" s="170">
        <v>0.0</v>
      </c>
      <c r="S42" s="170">
        <v>0.0</v>
      </c>
      <c r="T42" s="170">
        <v>0.0</v>
      </c>
      <c r="U42" s="170">
        <v>0.0</v>
      </c>
      <c r="V42" s="170">
        <v>0.0</v>
      </c>
      <c r="W42" s="170">
        <v>0.0</v>
      </c>
      <c r="X42" s="170">
        <v>0.0</v>
      </c>
      <c r="Y42" s="171">
        <v>0.0</v>
      </c>
      <c r="Z42" s="170">
        <v>0.0</v>
      </c>
      <c r="AA42" s="170">
        <v>0.0</v>
      </c>
      <c r="AB42" s="170">
        <v>0.0</v>
      </c>
      <c r="AC42" s="170">
        <v>0.0</v>
      </c>
      <c r="AD42" s="170">
        <v>0.0</v>
      </c>
      <c r="AE42" s="170">
        <v>0.0</v>
      </c>
      <c r="AF42" s="170">
        <v>0.0</v>
      </c>
      <c r="AG42" s="170">
        <v>0.0</v>
      </c>
      <c r="AH42" s="170">
        <v>0.0</v>
      </c>
      <c r="AI42" s="170">
        <v>0.0</v>
      </c>
      <c r="AJ42" s="170">
        <v>0.0</v>
      </c>
      <c r="AK42" s="171">
        <v>0.0</v>
      </c>
      <c r="AL42" s="170">
        <v>0.0</v>
      </c>
      <c r="AM42" s="170">
        <v>0.0</v>
      </c>
      <c r="AN42" s="170">
        <v>0.0</v>
      </c>
      <c r="AO42" s="170">
        <v>0.0</v>
      </c>
      <c r="AP42" s="170">
        <v>0.0</v>
      </c>
      <c r="AQ42" s="170">
        <v>0.0</v>
      </c>
      <c r="AR42" s="170">
        <v>0.0</v>
      </c>
      <c r="AS42" s="170">
        <v>0.0</v>
      </c>
      <c r="AT42" s="170">
        <v>0.0</v>
      </c>
      <c r="AU42" s="169">
        <v>0.0</v>
      </c>
      <c r="AV42" s="170">
        <v>0.0</v>
      </c>
      <c r="AW42" s="171">
        <v>0.0</v>
      </c>
      <c r="AX42" s="30"/>
      <c r="AY42" s="172">
        <f t="shared" si="1"/>
        <v>0</v>
      </c>
      <c r="AZ42" s="173">
        <f t="shared" si="2"/>
        <v>0</v>
      </c>
      <c r="BA42" s="172">
        <f t="shared" si="3"/>
        <v>0</v>
      </c>
      <c r="BB42" s="173">
        <f t="shared" si="4"/>
        <v>0</v>
      </c>
      <c r="BC42" s="30"/>
      <c r="BD42" s="30"/>
      <c r="BE42" s="30"/>
      <c r="BF42" s="30"/>
      <c r="BG42" s="30"/>
      <c r="BH42" s="30"/>
      <c r="BI42" s="30"/>
      <c r="BJ42" s="30"/>
      <c r="BK42" s="30"/>
      <c r="BL42" s="30"/>
      <c r="BM42" s="30"/>
      <c r="BN42" s="30"/>
      <c r="BO42" s="30"/>
      <c r="BP42" s="30"/>
      <c r="BQ42" s="30"/>
    </row>
    <row r="43" ht="12.75" hidden="1" customHeight="1">
      <c r="A43" s="168" t="str">
        <f>'Product Landed Costs (3PL)'!A41</f>
        <v/>
      </c>
      <c r="B43" s="169">
        <v>0.0</v>
      </c>
      <c r="C43" s="170">
        <v>0.0</v>
      </c>
      <c r="D43" s="170">
        <v>0.0</v>
      </c>
      <c r="E43" s="170">
        <v>0.0</v>
      </c>
      <c r="F43" s="170">
        <v>0.0</v>
      </c>
      <c r="G43" s="170">
        <v>0.0</v>
      </c>
      <c r="H43" s="170">
        <v>0.0</v>
      </c>
      <c r="I43" s="170">
        <v>0.0</v>
      </c>
      <c r="J43" s="170">
        <v>0.0</v>
      </c>
      <c r="K43" s="170">
        <v>0.0</v>
      </c>
      <c r="L43" s="170">
        <v>0.0</v>
      </c>
      <c r="M43" s="171">
        <v>0.0</v>
      </c>
      <c r="N43" s="170">
        <v>0.0</v>
      </c>
      <c r="O43" s="170">
        <v>0.0</v>
      </c>
      <c r="P43" s="170">
        <v>0.0</v>
      </c>
      <c r="Q43" s="170">
        <v>0.0</v>
      </c>
      <c r="R43" s="170">
        <v>0.0</v>
      </c>
      <c r="S43" s="170">
        <v>0.0</v>
      </c>
      <c r="T43" s="170">
        <v>0.0</v>
      </c>
      <c r="U43" s="170">
        <v>0.0</v>
      </c>
      <c r="V43" s="170">
        <v>0.0</v>
      </c>
      <c r="W43" s="170">
        <v>0.0</v>
      </c>
      <c r="X43" s="170">
        <v>0.0</v>
      </c>
      <c r="Y43" s="171">
        <v>0.0</v>
      </c>
      <c r="Z43" s="170">
        <v>0.0</v>
      </c>
      <c r="AA43" s="170">
        <v>0.0</v>
      </c>
      <c r="AB43" s="170">
        <v>0.0</v>
      </c>
      <c r="AC43" s="170">
        <v>0.0</v>
      </c>
      <c r="AD43" s="170">
        <v>0.0</v>
      </c>
      <c r="AE43" s="170">
        <v>0.0</v>
      </c>
      <c r="AF43" s="170">
        <v>0.0</v>
      </c>
      <c r="AG43" s="170">
        <v>0.0</v>
      </c>
      <c r="AH43" s="170">
        <v>0.0</v>
      </c>
      <c r="AI43" s="170">
        <v>0.0</v>
      </c>
      <c r="AJ43" s="170">
        <v>0.0</v>
      </c>
      <c r="AK43" s="171">
        <v>0.0</v>
      </c>
      <c r="AL43" s="170">
        <v>0.0</v>
      </c>
      <c r="AM43" s="170">
        <v>0.0</v>
      </c>
      <c r="AN43" s="170">
        <v>0.0</v>
      </c>
      <c r="AO43" s="170">
        <v>0.0</v>
      </c>
      <c r="AP43" s="170">
        <v>0.0</v>
      </c>
      <c r="AQ43" s="170">
        <v>0.0</v>
      </c>
      <c r="AR43" s="170">
        <v>0.0</v>
      </c>
      <c r="AS43" s="170">
        <v>0.0</v>
      </c>
      <c r="AT43" s="170">
        <v>0.0</v>
      </c>
      <c r="AU43" s="169">
        <v>0.0</v>
      </c>
      <c r="AV43" s="170">
        <v>0.0</v>
      </c>
      <c r="AW43" s="171">
        <v>0.0</v>
      </c>
      <c r="AX43" s="30"/>
      <c r="AY43" s="172">
        <f t="shared" si="1"/>
        <v>0</v>
      </c>
      <c r="AZ43" s="173">
        <f t="shared" si="2"/>
        <v>0</v>
      </c>
      <c r="BA43" s="172">
        <f t="shared" si="3"/>
        <v>0</v>
      </c>
      <c r="BB43" s="173">
        <f t="shared" si="4"/>
        <v>0</v>
      </c>
      <c r="BC43" s="30"/>
      <c r="BD43" s="30"/>
      <c r="BE43" s="30"/>
      <c r="BF43" s="30"/>
      <c r="BG43" s="30"/>
      <c r="BH43" s="30"/>
      <c r="BI43" s="30"/>
      <c r="BJ43" s="30"/>
      <c r="BK43" s="30"/>
      <c r="BL43" s="30"/>
      <c r="BM43" s="30"/>
      <c r="BN43" s="30"/>
      <c r="BO43" s="30"/>
      <c r="BP43" s="30"/>
      <c r="BQ43" s="30"/>
    </row>
    <row r="44" ht="12.75" hidden="1" customHeight="1">
      <c r="A44" s="168" t="str">
        <f>'Product Landed Costs (3PL)'!A42</f>
        <v/>
      </c>
      <c r="B44" s="169">
        <v>0.0</v>
      </c>
      <c r="C44" s="170">
        <v>0.0</v>
      </c>
      <c r="D44" s="170">
        <v>0.0</v>
      </c>
      <c r="E44" s="170">
        <v>0.0</v>
      </c>
      <c r="F44" s="170">
        <v>0.0</v>
      </c>
      <c r="G44" s="170">
        <v>0.0</v>
      </c>
      <c r="H44" s="170">
        <v>0.0</v>
      </c>
      <c r="I44" s="170">
        <v>0.0</v>
      </c>
      <c r="J44" s="170">
        <v>0.0</v>
      </c>
      <c r="K44" s="170">
        <v>0.0</v>
      </c>
      <c r="L44" s="170">
        <v>0.0</v>
      </c>
      <c r="M44" s="171">
        <v>0.0</v>
      </c>
      <c r="N44" s="170">
        <v>0.0</v>
      </c>
      <c r="O44" s="170">
        <v>0.0</v>
      </c>
      <c r="P44" s="170">
        <v>0.0</v>
      </c>
      <c r="Q44" s="170">
        <v>0.0</v>
      </c>
      <c r="R44" s="170">
        <v>0.0</v>
      </c>
      <c r="S44" s="170">
        <v>0.0</v>
      </c>
      <c r="T44" s="170">
        <v>0.0</v>
      </c>
      <c r="U44" s="170">
        <v>0.0</v>
      </c>
      <c r="V44" s="170">
        <v>0.0</v>
      </c>
      <c r="W44" s="170">
        <v>0.0</v>
      </c>
      <c r="X44" s="170">
        <v>0.0</v>
      </c>
      <c r="Y44" s="171">
        <v>0.0</v>
      </c>
      <c r="Z44" s="170">
        <v>0.0</v>
      </c>
      <c r="AA44" s="170">
        <v>0.0</v>
      </c>
      <c r="AB44" s="170">
        <v>0.0</v>
      </c>
      <c r="AC44" s="170">
        <v>0.0</v>
      </c>
      <c r="AD44" s="170">
        <v>0.0</v>
      </c>
      <c r="AE44" s="170">
        <v>0.0</v>
      </c>
      <c r="AF44" s="170">
        <v>0.0</v>
      </c>
      <c r="AG44" s="170">
        <v>0.0</v>
      </c>
      <c r="AH44" s="170">
        <v>0.0</v>
      </c>
      <c r="AI44" s="170">
        <v>0.0</v>
      </c>
      <c r="AJ44" s="170">
        <v>0.0</v>
      </c>
      <c r="AK44" s="171">
        <v>0.0</v>
      </c>
      <c r="AL44" s="170">
        <v>0.0</v>
      </c>
      <c r="AM44" s="170">
        <v>0.0</v>
      </c>
      <c r="AN44" s="170">
        <v>0.0</v>
      </c>
      <c r="AO44" s="170">
        <v>0.0</v>
      </c>
      <c r="AP44" s="170">
        <v>0.0</v>
      </c>
      <c r="AQ44" s="170">
        <v>0.0</v>
      </c>
      <c r="AR44" s="170">
        <v>0.0</v>
      </c>
      <c r="AS44" s="170">
        <v>0.0</v>
      </c>
      <c r="AT44" s="170">
        <v>0.0</v>
      </c>
      <c r="AU44" s="169">
        <v>0.0</v>
      </c>
      <c r="AV44" s="170">
        <v>0.0</v>
      </c>
      <c r="AW44" s="171">
        <v>0.0</v>
      </c>
      <c r="AX44" s="30"/>
      <c r="AY44" s="172">
        <f t="shared" si="1"/>
        <v>0</v>
      </c>
      <c r="AZ44" s="173">
        <f t="shared" si="2"/>
        <v>0</v>
      </c>
      <c r="BA44" s="172">
        <f t="shared" si="3"/>
        <v>0</v>
      </c>
      <c r="BB44" s="173">
        <f t="shared" si="4"/>
        <v>0</v>
      </c>
      <c r="BC44" s="30"/>
      <c r="BD44" s="30"/>
      <c r="BE44" s="30"/>
      <c r="BF44" s="30"/>
      <c r="BG44" s="30"/>
      <c r="BH44" s="30"/>
      <c r="BI44" s="30"/>
      <c r="BJ44" s="30"/>
      <c r="BK44" s="30"/>
      <c r="BL44" s="30"/>
      <c r="BM44" s="30"/>
      <c r="BN44" s="30"/>
      <c r="BO44" s="30"/>
      <c r="BP44" s="30"/>
      <c r="BQ44" s="30"/>
    </row>
    <row r="45" ht="12.75" hidden="1" customHeight="1">
      <c r="A45" s="168" t="str">
        <f>'Product Landed Costs (3PL)'!A43</f>
        <v/>
      </c>
      <c r="B45" s="169">
        <v>0.0</v>
      </c>
      <c r="C45" s="170">
        <v>0.0</v>
      </c>
      <c r="D45" s="170">
        <v>0.0</v>
      </c>
      <c r="E45" s="170">
        <v>0.0</v>
      </c>
      <c r="F45" s="170">
        <v>0.0</v>
      </c>
      <c r="G45" s="170">
        <v>0.0</v>
      </c>
      <c r="H45" s="170">
        <v>0.0</v>
      </c>
      <c r="I45" s="170">
        <v>0.0</v>
      </c>
      <c r="J45" s="170">
        <v>0.0</v>
      </c>
      <c r="K45" s="170">
        <v>0.0</v>
      </c>
      <c r="L45" s="170">
        <v>0.0</v>
      </c>
      <c r="M45" s="171">
        <v>0.0</v>
      </c>
      <c r="N45" s="170">
        <v>0.0</v>
      </c>
      <c r="O45" s="170">
        <v>0.0</v>
      </c>
      <c r="P45" s="170">
        <v>0.0</v>
      </c>
      <c r="Q45" s="170">
        <v>0.0</v>
      </c>
      <c r="R45" s="170">
        <v>0.0</v>
      </c>
      <c r="S45" s="170">
        <v>0.0</v>
      </c>
      <c r="T45" s="170">
        <v>0.0</v>
      </c>
      <c r="U45" s="170">
        <v>0.0</v>
      </c>
      <c r="V45" s="170">
        <v>0.0</v>
      </c>
      <c r="W45" s="170">
        <v>0.0</v>
      </c>
      <c r="X45" s="170">
        <v>0.0</v>
      </c>
      <c r="Y45" s="171">
        <v>0.0</v>
      </c>
      <c r="Z45" s="170">
        <v>0.0</v>
      </c>
      <c r="AA45" s="170">
        <v>0.0</v>
      </c>
      <c r="AB45" s="170">
        <v>0.0</v>
      </c>
      <c r="AC45" s="170">
        <v>0.0</v>
      </c>
      <c r="AD45" s="170">
        <v>0.0</v>
      </c>
      <c r="AE45" s="170">
        <v>0.0</v>
      </c>
      <c r="AF45" s="170">
        <v>0.0</v>
      </c>
      <c r="AG45" s="170">
        <v>0.0</v>
      </c>
      <c r="AH45" s="170">
        <v>0.0</v>
      </c>
      <c r="AI45" s="170">
        <v>0.0</v>
      </c>
      <c r="AJ45" s="170">
        <v>0.0</v>
      </c>
      <c r="AK45" s="171">
        <v>0.0</v>
      </c>
      <c r="AL45" s="170">
        <v>0.0</v>
      </c>
      <c r="AM45" s="170">
        <v>0.0</v>
      </c>
      <c r="AN45" s="170">
        <v>0.0</v>
      </c>
      <c r="AO45" s="170">
        <v>0.0</v>
      </c>
      <c r="AP45" s="170">
        <v>0.0</v>
      </c>
      <c r="AQ45" s="170">
        <v>0.0</v>
      </c>
      <c r="AR45" s="170">
        <v>0.0</v>
      </c>
      <c r="AS45" s="170">
        <v>0.0</v>
      </c>
      <c r="AT45" s="170">
        <v>0.0</v>
      </c>
      <c r="AU45" s="169">
        <v>0.0</v>
      </c>
      <c r="AV45" s="170">
        <v>0.0</v>
      </c>
      <c r="AW45" s="171">
        <v>0.0</v>
      </c>
      <c r="AX45" s="30"/>
      <c r="AY45" s="172">
        <f t="shared" si="1"/>
        <v>0</v>
      </c>
      <c r="AZ45" s="173">
        <f t="shared" si="2"/>
        <v>0</v>
      </c>
      <c r="BA45" s="172">
        <f t="shared" si="3"/>
        <v>0</v>
      </c>
      <c r="BB45" s="173">
        <f t="shared" si="4"/>
        <v>0</v>
      </c>
      <c r="BC45" s="30"/>
      <c r="BD45" s="30"/>
      <c r="BE45" s="30"/>
      <c r="BF45" s="30"/>
      <c r="BG45" s="30"/>
      <c r="BH45" s="30"/>
      <c r="BI45" s="30"/>
      <c r="BJ45" s="30"/>
      <c r="BK45" s="30"/>
      <c r="BL45" s="30"/>
      <c r="BM45" s="30"/>
      <c r="BN45" s="30"/>
      <c r="BO45" s="30"/>
      <c r="BP45" s="30"/>
      <c r="BQ45" s="30"/>
    </row>
    <row r="46" ht="12.75" hidden="1" customHeight="1">
      <c r="A46" s="168" t="str">
        <f>'Product Landed Costs (3PL)'!A44</f>
        <v/>
      </c>
      <c r="B46" s="169">
        <v>0.0</v>
      </c>
      <c r="C46" s="170">
        <v>0.0</v>
      </c>
      <c r="D46" s="170">
        <v>0.0</v>
      </c>
      <c r="E46" s="170">
        <v>0.0</v>
      </c>
      <c r="F46" s="170">
        <v>0.0</v>
      </c>
      <c r="G46" s="170">
        <v>0.0</v>
      </c>
      <c r="H46" s="170">
        <v>0.0</v>
      </c>
      <c r="I46" s="170">
        <v>0.0</v>
      </c>
      <c r="J46" s="170">
        <v>0.0</v>
      </c>
      <c r="K46" s="170">
        <v>0.0</v>
      </c>
      <c r="L46" s="170">
        <v>0.0</v>
      </c>
      <c r="M46" s="171">
        <v>0.0</v>
      </c>
      <c r="N46" s="170">
        <v>0.0</v>
      </c>
      <c r="O46" s="170">
        <v>0.0</v>
      </c>
      <c r="P46" s="170">
        <v>0.0</v>
      </c>
      <c r="Q46" s="170">
        <v>0.0</v>
      </c>
      <c r="R46" s="170">
        <v>0.0</v>
      </c>
      <c r="S46" s="170">
        <v>0.0</v>
      </c>
      <c r="T46" s="170">
        <v>0.0</v>
      </c>
      <c r="U46" s="170">
        <v>0.0</v>
      </c>
      <c r="V46" s="170">
        <v>0.0</v>
      </c>
      <c r="W46" s="170">
        <v>0.0</v>
      </c>
      <c r="X46" s="170">
        <v>0.0</v>
      </c>
      <c r="Y46" s="171">
        <v>0.0</v>
      </c>
      <c r="Z46" s="170">
        <v>0.0</v>
      </c>
      <c r="AA46" s="170">
        <v>0.0</v>
      </c>
      <c r="AB46" s="170">
        <v>0.0</v>
      </c>
      <c r="AC46" s="170">
        <v>0.0</v>
      </c>
      <c r="AD46" s="170">
        <v>0.0</v>
      </c>
      <c r="AE46" s="170">
        <v>0.0</v>
      </c>
      <c r="AF46" s="170">
        <v>0.0</v>
      </c>
      <c r="AG46" s="170">
        <v>0.0</v>
      </c>
      <c r="AH46" s="170">
        <v>0.0</v>
      </c>
      <c r="AI46" s="170">
        <v>0.0</v>
      </c>
      <c r="AJ46" s="170">
        <v>0.0</v>
      </c>
      <c r="AK46" s="171">
        <v>0.0</v>
      </c>
      <c r="AL46" s="170">
        <v>0.0</v>
      </c>
      <c r="AM46" s="170">
        <v>0.0</v>
      </c>
      <c r="AN46" s="170">
        <v>0.0</v>
      </c>
      <c r="AO46" s="170">
        <v>0.0</v>
      </c>
      <c r="AP46" s="170">
        <v>0.0</v>
      </c>
      <c r="AQ46" s="170">
        <v>0.0</v>
      </c>
      <c r="AR46" s="170">
        <v>0.0</v>
      </c>
      <c r="AS46" s="170">
        <v>0.0</v>
      </c>
      <c r="AT46" s="170">
        <v>0.0</v>
      </c>
      <c r="AU46" s="169">
        <v>0.0</v>
      </c>
      <c r="AV46" s="170">
        <v>0.0</v>
      </c>
      <c r="AW46" s="171">
        <v>0.0</v>
      </c>
      <c r="AX46" s="30"/>
      <c r="AY46" s="172">
        <f t="shared" si="1"/>
        <v>0</v>
      </c>
      <c r="AZ46" s="173">
        <f t="shared" si="2"/>
        <v>0</v>
      </c>
      <c r="BA46" s="172">
        <f t="shared" si="3"/>
        <v>0</v>
      </c>
      <c r="BB46" s="173">
        <f t="shared" si="4"/>
        <v>0</v>
      </c>
      <c r="BC46" s="30"/>
      <c r="BD46" s="30"/>
      <c r="BE46" s="30"/>
      <c r="BF46" s="30"/>
      <c r="BG46" s="30"/>
      <c r="BH46" s="30"/>
      <c r="BI46" s="30"/>
      <c r="BJ46" s="30"/>
      <c r="BK46" s="30"/>
      <c r="BL46" s="30"/>
      <c r="BM46" s="30"/>
      <c r="BN46" s="30"/>
      <c r="BO46" s="30"/>
      <c r="BP46" s="30"/>
      <c r="BQ46" s="30"/>
    </row>
    <row r="47" ht="12.75" hidden="1" customHeight="1">
      <c r="A47" s="168" t="str">
        <f>'Product Landed Costs (3PL)'!A45</f>
        <v/>
      </c>
      <c r="B47" s="169">
        <v>0.0</v>
      </c>
      <c r="C47" s="170">
        <v>0.0</v>
      </c>
      <c r="D47" s="170">
        <v>0.0</v>
      </c>
      <c r="E47" s="170">
        <v>0.0</v>
      </c>
      <c r="F47" s="170">
        <v>0.0</v>
      </c>
      <c r="G47" s="170">
        <v>0.0</v>
      </c>
      <c r="H47" s="170">
        <v>0.0</v>
      </c>
      <c r="I47" s="170">
        <v>0.0</v>
      </c>
      <c r="J47" s="170">
        <v>0.0</v>
      </c>
      <c r="K47" s="170">
        <v>0.0</v>
      </c>
      <c r="L47" s="170">
        <v>0.0</v>
      </c>
      <c r="M47" s="171">
        <v>0.0</v>
      </c>
      <c r="N47" s="170">
        <v>0.0</v>
      </c>
      <c r="O47" s="170">
        <v>0.0</v>
      </c>
      <c r="P47" s="170">
        <v>0.0</v>
      </c>
      <c r="Q47" s="170">
        <v>0.0</v>
      </c>
      <c r="R47" s="170">
        <v>0.0</v>
      </c>
      <c r="S47" s="170">
        <v>0.0</v>
      </c>
      <c r="T47" s="170">
        <v>0.0</v>
      </c>
      <c r="U47" s="170">
        <v>0.0</v>
      </c>
      <c r="V47" s="170">
        <v>0.0</v>
      </c>
      <c r="W47" s="170">
        <v>0.0</v>
      </c>
      <c r="X47" s="170">
        <v>0.0</v>
      </c>
      <c r="Y47" s="171">
        <v>0.0</v>
      </c>
      <c r="Z47" s="170">
        <v>0.0</v>
      </c>
      <c r="AA47" s="170">
        <v>0.0</v>
      </c>
      <c r="AB47" s="170">
        <v>0.0</v>
      </c>
      <c r="AC47" s="170">
        <v>0.0</v>
      </c>
      <c r="AD47" s="170">
        <v>0.0</v>
      </c>
      <c r="AE47" s="170">
        <v>0.0</v>
      </c>
      <c r="AF47" s="170">
        <v>0.0</v>
      </c>
      <c r="AG47" s="170">
        <v>0.0</v>
      </c>
      <c r="AH47" s="170">
        <v>0.0</v>
      </c>
      <c r="AI47" s="170">
        <v>0.0</v>
      </c>
      <c r="AJ47" s="170">
        <v>0.0</v>
      </c>
      <c r="AK47" s="171">
        <v>0.0</v>
      </c>
      <c r="AL47" s="170">
        <v>0.0</v>
      </c>
      <c r="AM47" s="170">
        <v>0.0</v>
      </c>
      <c r="AN47" s="170">
        <v>0.0</v>
      </c>
      <c r="AO47" s="170">
        <v>0.0</v>
      </c>
      <c r="AP47" s="170">
        <v>0.0</v>
      </c>
      <c r="AQ47" s="170">
        <v>0.0</v>
      </c>
      <c r="AR47" s="170">
        <v>0.0</v>
      </c>
      <c r="AS47" s="170">
        <v>0.0</v>
      </c>
      <c r="AT47" s="170">
        <v>0.0</v>
      </c>
      <c r="AU47" s="169">
        <v>0.0</v>
      </c>
      <c r="AV47" s="170">
        <v>0.0</v>
      </c>
      <c r="AW47" s="171">
        <v>0.0</v>
      </c>
      <c r="AX47" s="30"/>
      <c r="AY47" s="172">
        <f t="shared" si="1"/>
        <v>0</v>
      </c>
      <c r="AZ47" s="173">
        <f t="shared" si="2"/>
        <v>0</v>
      </c>
      <c r="BA47" s="172">
        <f t="shared" si="3"/>
        <v>0</v>
      </c>
      <c r="BB47" s="173">
        <f t="shared" si="4"/>
        <v>0</v>
      </c>
      <c r="BC47" s="30"/>
      <c r="BD47" s="30"/>
      <c r="BE47" s="30"/>
      <c r="BF47" s="30"/>
      <c r="BG47" s="30"/>
      <c r="BH47" s="30"/>
      <c r="BI47" s="30"/>
      <c r="BJ47" s="30"/>
      <c r="BK47" s="30"/>
      <c r="BL47" s="30"/>
      <c r="BM47" s="30"/>
      <c r="BN47" s="30"/>
      <c r="BO47" s="30"/>
      <c r="BP47" s="30"/>
      <c r="BQ47" s="30"/>
    </row>
    <row r="48" ht="12.75" hidden="1" customHeight="1">
      <c r="A48" s="168" t="str">
        <f>'Product Landed Costs (3PL)'!A46</f>
        <v/>
      </c>
      <c r="B48" s="169">
        <v>0.0</v>
      </c>
      <c r="C48" s="170">
        <v>0.0</v>
      </c>
      <c r="D48" s="170">
        <v>0.0</v>
      </c>
      <c r="E48" s="170">
        <v>0.0</v>
      </c>
      <c r="F48" s="170">
        <v>0.0</v>
      </c>
      <c r="G48" s="170">
        <v>0.0</v>
      </c>
      <c r="H48" s="170">
        <v>0.0</v>
      </c>
      <c r="I48" s="170">
        <v>0.0</v>
      </c>
      <c r="J48" s="170">
        <v>0.0</v>
      </c>
      <c r="K48" s="170">
        <v>0.0</v>
      </c>
      <c r="L48" s="170">
        <v>0.0</v>
      </c>
      <c r="M48" s="171">
        <v>0.0</v>
      </c>
      <c r="N48" s="170">
        <v>0.0</v>
      </c>
      <c r="O48" s="170">
        <v>0.0</v>
      </c>
      <c r="P48" s="170">
        <v>0.0</v>
      </c>
      <c r="Q48" s="170">
        <v>0.0</v>
      </c>
      <c r="R48" s="170">
        <v>0.0</v>
      </c>
      <c r="S48" s="170">
        <v>0.0</v>
      </c>
      <c r="T48" s="170">
        <v>0.0</v>
      </c>
      <c r="U48" s="170">
        <v>0.0</v>
      </c>
      <c r="V48" s="170">
        <v>0.0</v>
      </c>
      <c r="W48" s="170">
        <v>0.0</v>
      </c>
      <c r="X48" s="170">
        <v>0.0</v>
      </c>
      <c r="Y48" s="171">
        <v>0.0</v>
      </c>
      <c r="Z48" s="170">
        <v>0.0</v>
      </c>
      <c r="AA48" s="170">
        <v>0.0</v>
      </c>
      <c r="AB48" s="170">
        <v>0.0</v>
      </c>
      <c r="AC48" s="170">
        <v>0.0</v>
      </c>
      <c r="AD48" s="170">
        <v>0.0</v>
      </c>
      <c r="AE48" s="170">
        <v>0.0</v>
      </c>
      <c r="AF48" s="170">
        <v>0.0</v>
      </c>
      <c r="AG48" s="170">
        <v>0.0</v>
      </c>
      <c r="AH48" s="170">
        <v>0.0</v>
      </c>
      <c r="AI48" s="170">
        <v>0.0</v>
      </c>
      <c r="AJ48" s="170">
        <v>0.0</v>
      </c>
      <c r="AK48" s="171">
        <v>0.0</v>
      </c>
      <c r="AL48" s="170">
        <v>0.0</v>
      </c>
      <c r="AM48" s="170">
        <v>0.0</v>
      </c>
      <c r="AN48" s="170">
        <v>0.0</v>
      </c>
      <c r="AO48" s="170">
        <v>0.0</v>
      </c>
      <c r="AP48" s="170">
        <v>0.0</v>
      </c>
      <c r="AQ48" s="170">
        <v>0.0</v>
      </c>
      <c r="AR48" s="170">
        <v>0.0</v>
      </c>
      <c r="AS48" s="170">
        <v>0.0</v>
      </c>
      <c r="AT48" s="170">
        <v>0.0</v>
      </c>
      <c r="AU48" s="169">
        <v>0.0</v>
      </c>
      <c r="AV48" s="170">
        <v>0.0</v>
      </c>
      <c r="AW48" s="171">
        <v>0.0</v>
      </c>
      <c r="AX48" s="30"/>
      <c r="AY48" s="172">
        <f t="shared" si="1"/>
        <v>0</v>
      </c>
      <c r="AZ48" s="173">
        <f t="shared" si="2"/>
        <v>0</v>
      </c>
      <c r="BA48" s="172">
        <f t="shared" si="3"/>
        <v>0</v>
      </c>
      <c r="BB48" s="173">
        <f t="shared" si="4"/>
        <v>0</v>
      </c>
      <c r="BC48" s="30"/>
      <c r="BD48" s="30"/>
      <c r="BE48" s="30"/>
      <c r="BF48" s="30"/>
      <c r="BG48" s="30"/>
      <c r="BH48" s="30"/>
      <c r="BI48" s="30"/>
      <c r="BJ48" s="30"/>
      <c r="BK48" s="30"/>
      <c r="BL48" s="30"/>
      <c r="BM48" s="30"/>
      <c r="BN48" s="30"/>
      <c r="BO48" s="30"/>
      <c r="BP48" s="30"/>
      <c r="BQ48" s="30"/>
    </row>
    <row r="49" ht="12.75" hidden="1" customHeight="1">
      <c r="A49" s="168" t="str">
        <f>'Product Landed Costs (3PL)'!A47</f>
        <v/>
      </c>
      <c r="B49" s="169">
        <v>0.0</v>
      </c>
      <c r="C49" s="170">
        <v>0.0</v>
      </c>
      <c r="D49" s="170">
        <v>0.0</v>
      </c>
      <c r="E49" s="170">
        <v>0.0</v>
      </c>
      <c r="F49" s="170">
        <v>0.0</v>
      </c>
      <c r="G49" s="170">
        <v>0.0</v>
      </c>
      <c r="H49" s="170">
        <v>0.0</v>
      </c>
      <c r="I49" s="170">
        <v>0.0</v>
      </c>
      <c r="J49" s="170">
        <v>0.0</v>
      </c>
      <c r="K49" s="170">
        <v>0.0</v>
      </c>
      <c r="L49" s="170">
        <v>0.0</v>
      </c>
      <c r="M49" s="171">
        <v>0.0</v>
      </c>
      <c r="N49" s="170">
        <v>0.0</v>
      </c>
      <c r="O49" s="170">
        <v>0.0</v>
      </c>
      <c r="P49" s="170">
        <v>0.0</v>
      </c>
      <c r="Q49" s="170">
        <v>0.0</v>
      </c>
      <c r="R49" s="170">
        <v>0.0</v>
      </c>
      <c r="S49" s="170">
        <v>0.0</v>
      </c>
      <c r="T49" s="170">
        <v>0.0</v>
      </c>
      <c r="U49" s="170">
        <v>0.0</v>
      </c>
      <c r="V49" s="170">
        <v>0.0</v>
      </c>
      <c r="W49" s="170">
        <v>0.0</v>
      </c>
      <c r="X49" s="170">
        <v>0.0</v>
      </c>
      <c r="Y49" s="171">
        <v>0.0</v>
      </c>
      <c r="Z49" s="170">
        <v>0.0</v>
      </c>
      <c r="AA49" s="170">
        <v>0.0</v>
      </c>
      <c r="AB49" s="170">
        <v>0.0</v>
      </c>
      <c r="AC49" s="170">
        <v>0.0</v>
      </c>
      <c r="AD49" s="170">
        <v>0.0</v>
      </c>
      <c r="AE49" s="170">
        <v>0.0</v>
      </c>
      <c r="AF49" s="170">
        <v>0.0</v>
      </c>
      <c r="AG49" s="170">
        <v>0.0</v>
      </c>
      <c r="AH49" s="170">
        <v>0.0</v>
      </c>
      <c r="AI49" s="170">
        <v>0.0</v>
      </c>
      <c r="AJ49" s="170">
        <v>0.0</v>
      </c>
      <c r="AK49" s="171">
        <v>0.0</v>
      </c>
      <c r="AL49" s="170">
        <v>0.0</v>
      </c>
      <c r="AM49" s="170">
        <v>0.0</v>
      </c>
      <c r="AN49" s="170">
        <v>0.0</v>
      </c>
      <c r="AO49" s="170">
        <v>0.0</v>
      </c>
      <c r="AP49" s="170">
        <v>0.0</v>
      </c>
      <c r="AQ49" s="170">
        <v>0.0</v>
      </c>
      <c r="AR49" s="170">
        <v>0.0</v>
      </c>
      <c r="AS49" s="170">
        <v>0.0</v>
      </c>
      <c r="AT49" s="170">
        <v>0.0</v>
      </c>
      <c r="AU49" s="169">
        <v>0.0</v>
      </c>
      <c r="AV49" s="170">
        <v>0.0</v>
      </c>
      <c r="AW49" s="171">
        <v>0.0</v>
      </c>
      <c r="AX49" s="30"/>
      <c r="AY49" s="172">
        <f t="shared" si="1"/>
        <v>0</v>
      </c>
      <c r="AZ49" s="173">
        <f t="shared" si="2"/>
        <v>0</v>
      </c>
      <c r="BA49" s="172">
        <f t="shared" si="3"/>
        <v>0</v>
      </c>
      <c r="BB49" s="173">
        <f t="shared" si="4"/>
        <v>0</v>
      </c>
      <c r="BC49" s="30"/>
      <c r="BD49" s="30"/>
      <c r="BE49" s="30"/>
      <c r="BF49" s="30"/>
      <c r="BG49" s="30"/>
      <c r="BH49" s="30"/>
      <c r="BI49" s="30"/>
      <c r="BJ49" s="30"/>
      <c r="BK49" s="30"/>
      <c r="BL49" s="30"/>
      <c r="BM49" s="30"/>
      <c r="BN49" s="30"/>
      <c r="BO49" s="30"/>
      <c r="BP49" s="30"/>
      <c r="BQ49" s="30"/>
    </row>
    <row r="50" ht="12.75" hidden="1" customHeight="1">
      <c r="A50" s="168" t="str">
        <f>'Product Landed Costs (3PL)'!A48</f>
        <v/>
      </c>
      <c r="B50" s="169">
        <v>0.0</v>
      </c>
      <c r="C50" s="170">
        <v>0.0</v>
      </c>
      <c r="D50" s="170">
        <v>0.0</v>
      </c>
      <c r="E50" s="170">
        <v>0.0</v>
      </c>
      <c r="F50" s="170">
        <v>0.0</v>
      </c>
      <c r="G50" s="170">
        <v>0.0</v>
      </c>
      <c r="H50" s="170">
        <v>0.0</v>
      </c>
      <c r="I50" s="170">
        <v>0.0</v>
      </c>
      <c r="J50" s="170">
        <v>0.0</v>
      </c>
      <c r="K50" s="170">
        <v>0.0</v>
      </c>
      <c r="L50" s="170">
        <v>0.0</v>
      </c>
      <c r="M50" s="171">
        <v>0.0</v>
      </c>
      <c r="N50" s="170">
        <v>0.0</v>
      </c>
      <c r="O50" s="170">
        <v>0.0</v>
      </c>
      <c r="P50" s="170">
        <v>0.0</v>
      </c>
      <c r="Q50" s="170">
        <v>0.0</v>
      </c>
      <c r="R50" s="170">
        <v>0.0</v>
      </c>
      <c r="S50" s="170">
        <v>0.0</v>
      </c>
      <c r="T50" s="170">
        <v>0.0</v>
      </c>
      <c r="U50" s="170">
        <v>0.0</v>
      </c>
      <c r="V50" s="170">
        <v>0.0</v>
      </c>
      <c r="W50" s="170">
        <v>0.0</v>
      </c>
      <c r="X50" s="170">
        <v>0.0</v>
      </c>
      <c r="Y50" s="171">
        <v>0.0</v>
      </c>
      <c r="Z50" s="170">
        <v>0.0</v>
      </c>
      <c r="AA50" s="170">
        <v>0.0</v>
      </c>
      <c r="AB50" s="170">
        <v>0.0</v>
      </c>
      <c r="AC50" s="170">
        <v>0.0</v>
      </c>
      <c r="AD50" s="170">
        <v>0.0</v>
      </c>
      <c r="AE50" s="170">
        <v>0.0</v>
      </c>
      <c r="AF50" s="170">
        <v>0.0</v>
      </c>
      <c r="AG50" s="170">
        <v>0.0</v>
      </c>
      <c r="AH50" s="170">
        <v>0.0</v>
      </c>
      <c r="AI50" s="170">
        <v>0.0</v>
      </c>
      <c r="AJ50" s="170">
        <v>0.0</v>
      </c>
      <c r="AK50" s="171">
        <v>0.0</v>
      </c>
      <c r="AL50" s="170">
        <v>0.0</v>
      </c>
      <c r="AM50" s="170">
        <v>0.0</v>
      </c>
      <c r="AN50" s="170">
        <v>0.0</v>
      </c>
      <c r="AO50" s="170">
        <v>0.0</v>
      </c>
      <c r="AP50" s="170">
        <v>0.0</v>
      </c>
      <c r="AQ50" s="170">
        <v>0.0</v>
      </c>
      <c r="AR50" s="170">
        <v>0.0</v>
      </c>
      <c r="AS50" s="170">
        <v>0.0</v>
      </c>
      <c r="AT50" s="170">
        <v>0.0</v>
      </c>
      <c r="AU50" s="169">
        <v>0.0</v>
      </c>
      <c r="AV50" s="170">
        <v>0.0</v>
      </c>
      <c r="AW50" s="171">
        <v>0.0</v>
      </c>
      <c r="AX50" s="30"/>
      <c r="AY50" s="172">
        <f t="shared" si="1"/>
        <v>0</v>
      </c>
      <c r="AZ50" s="173">
        <f t="shared" si="2"/>
        <v>0</v>
      </c>
      <c r="BA50" s="172">
        <f t="shared" si="3"/>
        <v>0</v>
      </c>
      <c r="BB50" s="173">
        <f t="shared" si="4"/>
        <v>0</v>
      </c>
      <c r="BC50" s="30"/>
      <c r="BD50" s="30"/>
      <c r="BE50" s="30"/>
      <c r="BF50" s="30"/>
      <c r="BG50" s="30"/>
      <c r="BH50" s="30"/>
      <c r="BI50" s="30"/>
      <c r="BJ50" s="30"/>
      <c r="BK50" s="30"/>
      <c r="BL50" s="30"/>
      <c r="BM50" s="30"/>
      <c r="BN50" s="30"/>
      <c r="BO50" s="30"/>
      <c r="BP50" s="30"/>
      <c r="BQ50" s="30"/>
    </row>
    <row r="51" ht="12.75" hidden="1" customHeight="1">
      <c r="A51" s="168" t="str">
        <f>'Product Landed Costs (3PL)'!A49</f>
        <v/>
      </c>
      <c r="B51" s="169">
        <v>0.0</v>
      </c>
      <c r="C51" s="170">
        <v>0.0</v>
      </c>
      <c r="D51" s="170">
        <v>0.0</v>
      </c>
      <c r="E51" s="170">
        <v>0.0</v>
      </c>
      <c r="F51" s="170">
        <v>0.0</v>
      </c>
      <c r="G51" s="170">
        <v>0.0</v>
      </c>
      <c r="H51" s="170">
        <v>0.0</v>
      </c>
      <c r="I51" s="170">
        <v>0.0</v>
      </c>
      <c r="J51" s="170">
        <v>0.0</v>
      </c>
      <c r="K51" s="170">
        <v>0.0</v>
      </c>
      <c r="L51" s="170">
        <v>0.0</v>
      </c>
      <c r="M51" s="171">
        <v>0.0</v>
      </c>
      <c r="N51" s="170">
        <v>0.0</v>
      </c>
      <c r="O51" s="170">
        <v>0.0</v>
      </c>
      <c r="P51" s="170">
        <v>0.0</v>
      </c>
      <c r="Q51" s="170">
        <v>0.0</v>
      </c>
      <c r="R51" s="170">
        <v>0.0</v>
      </c>
      <c r="S51" s="170">
        <v>0.0</v>
      </c>
      <c r="T51" s="170">
        <v>0.0</v>
      </c>
      <c r="U51" s="170">
        <v>0.0</v>
      </c>
      <c r="V51" s="170">
        <v>0.0</v>
      </c>
      <c r="W51" s="170">
        <v>0.0</v>
      </c>
      <c r="X51" s="170">
        <v>0.0</v>
      </c>
      <c r="Y51" s="171">
        <v>0.0</v>
      </c>
      <c r="Z51" s="170">
        <v>0.0</v>
      </c>
      <c r="AA51" s="170">
        <v>0.0</v>
      </c>
      <c r="AB51" s="170">
        <v>0.0</v>
      </c>
      <c r="AC51" s="170">
        <v>0.0</v>
      </c>
      <c r="AD51" s="170">
        <v>0.0</v>
      </c>
      <c r="AE51" s="170">
        <v>0.0</v>
      </c>
      <c r="AF51" s="170">
        <v>0.0</v>
      </c>
      <c r="AG51" s="170">
        <v>0.0</v>
      </c>
      <c r="AH51" s="170">
        <v>0.0</v>
      </c>
      <c r="AI51" s="170">
        <v>0.0</v>
      </c>
      <c r="AJ51" s="170">
        <v>0.0</v>
      </c>
      <c r="AK51" s="171">
        <v>0.0</v>
      </c>
      <c r="AL51" s="170">
        <v>0.0</v>
      </c>
      <c r="AM51" s="170">
        <v>0.0</v>
      </c>
      <c r="AN51" s="170">
        <v>0.0</v>
      </c>
      <c r="AO51" s="170">
        <v>0.0</v>
      </c>
      <c r="AP51" s="170">
        <v>0.0</v>
      </c>
      <c r="AQ51" s="170">
        <v>0.0</v>
      </c>
      <c r="AR51" s="170">
        <v>0.0</v>
      </c>
      <c r="AS51" s="170">
        <v>0.0</v>
      </c>
      <c r="AT51" s="170">
        <v>0.0</v>
      </c>
      <c r="AU51" s="169">
        <v>0.0</v>
      </c>
      <c r="AV51" s="170">
        <v>0.0</v>
      </c>
      <c r="AW51" s="171">
        <v>0.0</v>
      </c>
      <c r="AX51" s="30"/>
      <c r="AY51" s="172">
        <f t="shared" si="1"/>
        <v>0</v>
      </c>
      <c r="AZ51" s="173">
        <f t="shared" si="2"/>
        <v>0</v>
      </c>
      <c r="BA51" s="172">
        <f t="shared" si="3"/>
        <v>0</v>
      </c>
      <c r="BB51" s="173">
        <f t="shared" si="4"/>
        <v>0</v>
      </c>
      <c r="BC51" s="30"/>
      <c r="BD51" s="30"/>
      <c r="BE51" s="30"/>
      <c r="BF51" s="30"/>
      <c r="BG51" s="30"/>
      <c r="BH51" s="30"/>
      <c r="BI51" s="30"/>
      <c r="BJ51" s="30"/>
      <c r="BK51" s="30"/>
      <c r="BL51" s="30"/>
      <c r="BM51" s="30"/>
      <c r="BN51" s="30"/>
      <c r="BO51" s="30"/>
      <c r="BP51" s="30"/>
      <c r="BQ51" s="30"/>
    </row>
    <row r="52" ht="12.75" hidden="1" customHeight="1">
      <c r="A52" s="168" t="str">
        <f>'Product Landed Costs (3PL)'!A50</f>
        <v/>
      </c>
      <c r="B52" s="169">
        <v>0.0</v>
      </c>
      <c r="C52" s="170">
        <v>0.0</v>
      </c>
      <c r="D52" s="170">
        <v>0.0</v>
      </c>
      <c r="E52" s="170">
        <v>0.0</v>
      </c>
      <c r="F52" s="170">
        <v>0.0</v>
      </c>
      <c r="G52" s="170">
        <v>0.0</v>
      </c>
      <c r="H52" s="170">
        <v>0.0</v>
      </c>
      <c r="I52" s="170">
        <v>0.0</v>
      </c>
      <c r="J52" s="170">
        <v>0.0</v>
      </c>
      <c r="K52" s="170">
        <v>0.0</v>
      </c>
      <c r="L52" s="170">
        <v>0.0</v>
      </c>
      <c r="M52" s="171">
        <v>0.0</v>
      </c>
      <c r="N52" s="170">
        <v>0.0</v>
      </c>
      <c r="O52" s="170">
        <v>0.0</v>
      </c>
      <c r="P52" s="170">
        <v>0.0</v>
      </c>
      <c r="Q52" s="170">
        <v>0.0</v>
      </c>
      <c r="R52" s="170">
        <v>0.0</v>
      </c>
      <c r="S52" s="170">
        <v>0.0</v>
      </c>
      <c r="T52" s="170">
        <v>0.0</v>
      </c>
      <c r="U52" s="170">
        <v>0.0</v>
      </c>
      <c r="V52" s="170">
        <v>0.0</v>
      </c>
      <c r="W52" s="170">
        <v>0.0</v>
      </c>
      <c r="X52" s="170">
        <v>0.0</v>
      </c>
      <c r="Y52" s="171">
        <v>0.0</v>
      </c>
      <c r="Z52" s="170">
        <v>0.0</v>
      </c>
      <c r="AA52" s="170">
        <v>0.0</v>
      </c>
      <c r="AB52" s="170">
        <v>0.0</v>
      </c>
      <c r="AC52" s="170">
        <v>0.0</v>
      </c>
      <c r="AD52" s="170">
        <v>0.0</v>
      </c>
      <c r="AE52" s="170">
        <v>0.0</v>
      </c>
      <c r="AF52" s="170">
        <v>0.0</v>
      </c>
      <c r="AG52" s="170">
        <v>0.0</v>
      </c>
      <c r="AH52" s="170">
        <v>0.0</v>
      </c>
      <c r="AI52" s="170">
        <v>0.0</v>
      </c>
      <c r="AJ52" s="170">
        <v>0.0</v>
      </c>
      <c r="AK52" s="171">
        <v>0.0</v>
      </c>
      <c r="AL52" s="170">
        <v>0.0</v>
      </c>
      <c r="AM52" s="170">
        <v>0.0</v>
      </c>
      <c r="AN52" s="170">
        <v>0.0</v>
      </c>
      <c r="AO52" s="170">
        <v>0.0</v>
      </c>
      <c r="AP52" s="170">
        <v>0.0</v>
      </c>
      <c r="AQ52" s="170">
        <v>0.0</v>
      </c>
      <c r="AR52" s="170">
        <v>0.0</v>
      </c>
      <c r="AS52" s="170">
        <v>0.0</v>
      </c>
      <c r="AT52" s="170">
        <v>0.0</v>
      </c>
      <c r="AU52" s="169">
        <v>0.0</v>
      </c>
      <c r="AV52" s="170">
        <v>0.0</v>
      </c>
      <c r="AW52" s="171">
        <v>0.0</v>
      </c>
      <c r="AX52" s="30"/>
      <c r="AY52" s="172">
        <f t="shared" si="1"/>
        <v>0</v>
      </c>
      <c r="AZ52" s="173">
        <f t="shared" si="2"/>
        <v>0</v>
      </c>
      <c r="BA52" s="172">
        <f t="shared" si="3"/>
        <v>0</v>
      </c>
      <c r="BB52" s="173">
        <f t="shared" si="4"/>
        <v>0</v>
      </c>
      <c r="BC52" s="30"/>
      <c r="BD52" s="30"/>
      <c r="BE52" s="30"/>
      <c r="BF52" s="30"/>
      <c r="BG52" s="30"/>
      <c r="BH52" s="30"/>
      <c r="BI52" s="30"/>
      <c r="BJ52" s="30"/>
      <c r="BK52" s="30"/>
      <c r="BL52" s="30"/>
      <c r="BM52" s="30"/>
      <c r="BN52" s="30"/>
      <c r="BO52" s="30"/>
      <c r="BP52" s="30"/>
      <c r="BQ52" s="30"/>
    </row>
    <row r="53" ht="12.75" hidden="1" customHeight="1">
      <c r="A53" s="168" t="str">
        <f>'Product Landed Costs (3PL)'!A51</f>
        <v/>
      </c>
      <c r="B53" s="169">
        <v>0.0</v>
      </c>
      <c r="C53" s="170">
        <v>0.0</v>
      </c>
      <c r="D53" s="170">
        <v>0.0</v>
      </c>
      <c r="E53" s="170">
        <v>0.0</v>
      </c>
      <c r="F53" s="170">
        <v>0.0</v>
      </c>
      <c r="G53" s="170">
        <v>0.0</v>
      </c>
      <c r="H53" s="170">
        <v>0.0</v>
      </c>
      <c r="I53" s="170">
        <v>0.0</v>
      </c>
      <c r="J53" s="170">
        <v>0.0</v>
      </c>
      <c r="K53" s="170">
        <v>0.0</v>
      </c>
      <c r="L53" s="170">
        <v>0.0</v>
      </c>
      <c r="M53" s="171">
        <v>0.0</v>
      </c>
      <c r="N53" s="170">
        <v>0.0</v>
      </c>
      <c r="O53" s="170">
        <v>0.0</v>
      </c>
      <c r="P53" s="170">
        <v>0.0</v>
      </c>
      <c r="Q53" s="170">
        <v>0.0</v>
      </c>
      <c r="R53" s="170">
        <v>0.0</v>
      </c>
      <c r="S53" s="170">
        <v>0.0</v>
      </c>
      <c r="T53" s="170">
        <v>0.0</v>
      </c>
      <c r="U53" s="170">
        <v>0.0</v>
      </c>
      <c r="V53" s="170">
        <v>0.0</v>
      </c>
      <c r="W53" s="170">
        <v>0.0</v>
      </c>
      <c r="X53" s="170">
        <v>0.0</v>
      </c>
      <c r="Y53" s="171">
        <v>0.0</v>
      </c>
      <c r="Z53" s="170">
        <v>0.0</v>
      </c>
      <c r="AA53" s="170">
        <v>0.0</v>
      </c>
      <c r="AB53" s="170">
        <v>0.0</v>
      </c>
      <c r="AC53" s="170">
        <v>0.0</v>
      </c>
      <c r="AD53" s="170">
        <v>0.0</v>
      </c>
      <c r="AE53" s="170">
        <v>0.0</v>
      </c>
      <c r="AF53" s="170">
        <v>0.0</v>
      </c>
      <c r="AG53" s="170">
        <v>0.0</v>
      </c>
      <c r="AH53" s="170">
        <v>0.0</v>
      </c>
      <c r="AI53" s="170">
        <v>0.0</v>
      </c>
      <c r="AJ53" s="170">
        <v>0.0</v>
      </c>
      <c r="AK53" s="171">
        <v>0.0</v>
      </c>
      <c r="AL53" s="170">
        <v>0.0</v>
      </c>
      <c r="AM53" s="170">
        <v>0.0</v>
      </c>
      <c r="AN53" s="170">
        <v>0.0</v>
      </c>
      <c r="AO53" s="170">
        <v>0.0</v>
      </c>
      <c r="AP53" s="170">
        <v>0.0</v>
      </c>
      <c r="AQ53" s="170">
        <v>0.0</v>
      </c>
      <c r="AR53" s="170">
        <v>0.0</v>
      </c>
      <c r="AS53" s="170">
        <v>0.0</v>
      </c>
      <c r="AT53" s="170">
        <v>0.0</v>
      </c>
      <c r="AU53" s="169">
        <v>0.0</v>
      </c>
      <c r="AV53" s="170">
        <v>0.0</v>
      </c>
      <c r="AW53" s="171">
        <v>0.0</v>
      </c>
      <c r="AX53" s="30"/>
      <c r="AY53" s="172">
        <f t="shared" si="1"/>
        <v>0</v>
      </c>
      <c r="AZ53" s="173">
        <f t="shared" si="2"/>
        <v>0</v>
      </c>
      <c r="BA53" s="172">
        <f t="shared" si="3"/>
        <v>0</v>
      </c>
      <c r="BB53" s="173">
        <f t="shared" si="4"/>
        <v>0</v>
      </c>
      <c r="BC53" s="30"/>
      <c r="BD53" s="30"/>
      <c r="BE53" s="30"/>
      <c r="BF53" s="30"/>
      <c r="BG53" s="30"/>
      <c r="BH53" s="30"/>
      <c r="BI53" s="30"/>
      <c r="BJ53" s="30"/>
      <c r="BK53" s="30"/>
      <c r="BL53" s="30"/>
      <c r="BM53" s="30"/>
      <c r="BN53" s="30"/>
      <c r="BO53" s="30"/>
      <c r="BP53" s="30"/>
      <c r="BQ53" s="30"/>
    </row>
    <row r="54" ht="12.75" hidden="1" customHeight="1">
      <c r="A54" s="168" t="str">
        <f>'Product Landed Costs (3PL)'!A52</f>
        <v/>
      </c>
      <c r="B54" s="169">
        <v>0.0</v>
      </c>
      <c r="C54" s="170">
        <v>0.0</v>
      </c>
      <c r="D54" s="170">
        <v>0.0</v>
      </c>
      <c r="E54" s="170">
        <v>0.0</v>
      </c>
      <c r="F54" s="170">
        <v>0.0</v>
      </c>
      <c r="G54" s="170">
        <v>0.0</v>
      </c>
      <c r="H54" s="170">
        <v>0.0</v>
      </c>
      <c r="I54" s="170">
        <v>0.0</v>
      </c>
      <c r="J54" s="170">
        <v>0.0</v>
      </c>
      <c r="K54" s="170">
        <v>0.0</v>
      </c>
      <c r="L54" s="170">
        <v>0.0</v>
      </c>
      <c r="M54" s="171">
        <v>0.0</v>
      </c>
      <c r="N54" s="170">
        <v>0.0</v>
      </c>
      <c r="O54" s="170">
        <v>0.0</v>
      </c>
      <c r="P54" s="170">
        <v>0.0</v>
      </c>
      <c r="Q54" s="170">
        <v>0.0</v>
      </c>
      <c r="R54" s="170">
        <v>0.0</v>
      </c>
      <c r="S54" s="170">
        <v>0.0</v>
      </c>
      <c r="T54" s="170">
        <v>0.0</v>
      </c>
      <c r="U54" s="170">
        <v>0.0</v>
      </c>
      <c r="V54" s="170">
        <v>0.0</v>
      </c>
      <c r="W54" s="170">
        <v>0.0</v>
      </c>
      <c r="X54" s="170">
        <v>0.0</v>
      </c>
      <c r="Y54" s="171">
        <v>0.0</v>
      </c>
      <c r="Z54" s="170">
        <v>0.0</v>
      </c>
      <c r="AA54" s="170">
        <v>0.0</v>
      </c>
      <c r="AB54" s="170">
        <v>0.0</v>
      </c>
      <c r="AC54" s="170">
        <v>0.0</v>
      </c>
      <c r="AD54" s="170">
        <v>0.0</v>
      </c>
      <c r="AE54" s="170">
        <v>0.0</v>
      </c>
      <c r="AF54" s="170">
        <v>0.0</v>
      </c>
      <c r="AG54" s="170">
        <v>0.0</v>
      </c>
      <c r="AH54" s="170">
        <v>0.0</v>
      </c>
      <c r="AI54" s="170">
        <v>0.0</v>
      </c>
      <c r="AJ54" s="170">
        <v>0.0</v>
      </c>
      <c r="AK54" s="171">
        <v>0.0</v>
      </c>
      <c r="AL54" s="170">
        <v>0.0</v>
      </c>
      <c r="AM54" s="170">
        <v>0.0</v>
      </c>
      <c r="AN54" s="170">
        <v>0.0</v>
      </c>
      <c r="AO54" s="170">
        <v>0.0</v>
      </c>
      <c r="AP54" s="170">
        <v>0.0</v>
      </c>
      <c r="AQ54" s="170">
        <v>0.0</v>
      </c>
      <c r="AR54" s="170">
        <v>0.0</v>
      </c>
      <c r="AS54" s="170">
        <v>0.0</v>
      </c>
      <c r="AT54" s="170">
        <v>0.0</v>
      </c>
      <c r="AU54" s="169">
        <v>0.0</v>
      </c>
      <c r="AV54" s="170">
        <v>0.0</v>
      </c>
      <c r="AW54" s="171">
        <v>0.0</v>
      </c>
      <c r="AX54" s="30"/>
      <c r="AY54" s="172">
        <f t="shared" si="1"/>
        <v>0</v>
      </c>
      <c r="AZ54" s="173">
        <f t="shared" si="2"/>
        <v>0</v>
      </c>
      <c r="BA54" s="172">
        <f t="shared" si="3"/>
        <v>0</v>
      </c>
      <c r="BB54" s="173">
        <f t="shared" si="4"/>
        <v>0</v>
      </c>
      <c r="BC54" s="30"/>
      <c r="BD54" s="30"/>
      <c r="BE54" s="30"/>
      <c r="BF54" s="30"/>
      <c r="BG54" s="30"/>
      <c r="BH54" s="30"/>
      <c r="BI54" s="30"/>
      <c r="BJ54" s="30"/>
      <c r="BK54" s="30"/>
      <c r="BL54" s="30"/>
      <c r="BM54" s="30"/>
      <c r="BN54" s="30"/>
      <c r="BO54" s="30"/>
      <c r="BP54" s="30"/>
      <c r="BQ54" s="30"/>
    </row>
    <row r="55" ht="12.75" hidden="1" customHeight="1">
      <c r="A55" s="168" t="str">
        <f>'Product Landed Costs (3PL)'!A53</f>
        <v/>
      </c>
      <c r="B55" s="169">
        <v>0.0</v>
      </c>
      <c r="C55" s="170">
        <v>0.0</v>
      </c>
      <c r="D55" s="170">
        <v>0.0</v>
      </c>
      <c r="E55" s="170">
        <v>0.0</v>
      </c>
      <c r="F55" s="170">
        <v>0.0</v>
      </c>
      <c r="G55" s="170">
        <v>0.0</v>
      </c>
      <c r="H55" s="170">
        <v>0.0</v>
      </c>
      <c r="I55" s="170">
        <v>0.0</v>
      </c>
      <c r="J55" s="170">
        <v>0.0</v>
      </c>
      <c r="K55" s="170">
        <v>0.0</v>
      </c>
      <c r="L55" s="170">
        <v>0.0</v>
      </c>
      <c r="M55" s="171">
        <v>0.0</v>
      </c>
      <c r="N55" s="170">
        <v>0.0</v>
      </c>
      <c r="O55" s="170">
        <v>0.0</v>
      </c>
      <c r="P55" s="170">
        <v>0.0</v>
      </c>
      <c r="Q55" s="170">
        <v>0.0</v>
      </c>
      <c r="R55" s="170">
        <v>0.0</v>
      </c>
      <c r="S55" s="170">
        <v>0.0</v>
      </c>
      <c r="T55" s="170">
        <v>0.0</v>
      </c>
      <c r="U55" s="170">
        <v>0.0</v>
      </c>
      <c r="V55" s="170">
        <v>0.0</v>
      </c>
      <c r="W55" s="170">
        <v>0.0</v>
      </c>
      <c r="X55" s="170">
        <v>0.0</v>
      </c>
      <c r="Y55" s="171">
        <v>0.0</v>
      </c>
      <c r="Z55" s="170">
        <v>0.0</v>
      </c>
      <c r="AA55" s="170">
        <v>0.0</v>
      </c>
      <c r="AB55" s="170">
        <v>0.0</v>
      </c>
      <c r="AC55" s="170">
        <v>0.0</v>
      </c>
      <c r="AD55" s="170">
        <v>0.0</v>
      </c>
      <c r="AE55" s="170">
        <v>0.0</v>
      </c>
      <c r="AF55" s="170">
        <v>0.0</v>
      </c>
      <c r="AG55" s="170">
        <v>0.0</v>
      </c>
      <c r="AH55" s="170">
        <v>0.0</v>
      </c>
      <c r="AI55" s="170">
        <v>0.0</v>
      </c>
      <c r="AJ55" s="170">
        <v>0.0</v>
      </c>
      <c r="AK55" s="171">
        <v>0.0</v>
      </c>
      <c r="AL55" s="170">
        <v>0.0</v>
      </c>
      <c r="AM55" s="170">
        <v>0.0</v>
      </c>
      <c r="AN55" s="170">
        <v>0.0</v>
      </c>
      <c r="AO55" s="170">
        <v>0.0</v>
      </c>
      <c r="AP55" s="170">
        <v>0.0</v>
      </c>
      <c r="AQ55" s="170">
        <v>0.0</v>
      </c>
      <c r="AR55" s="170">
        <v>0.0</v>
      </c>
      <c r="AS55" s="170">
        <v>0.0</v>
      </c>
      <c r="AT55" s="170">
        <v>0.0</v>
      </c>
      <c r="AU55" s="169">
        <v>0.0</v>
      </c>
      <c r="AV55" s="170">
        <v>0.0</v>
      </c>
      <c r="AW55" s="171">
        <v>0.0</v>
      </c>
      <c r="AX55" s="30"/>
      <c r="AY55" s="172">
        <f t="shared" si="1"/>
        <v>0</v>
      </c>
      <c r="AZ55" s="173">
        <f t="shared" si="2"/>
        <v>0</v>
      </c>
      <c r="BA55" s="172">
        <f t="shared" si="3"/>
        <v>0</v>
      </c>
      <c r="BB55" s="173">
        <f t="shared" si="4"/>
        <v>0</v>
      </c>
      <c r="BC55" s="30"/>
      <c r="BD55" s="30"/>
      <c r="BE55" s="30"/>
      <c r="BF55" s="30"/>
      <c r="BG55" s="30"/>
      <c r="BH55" s="30"/>
      <c r="BI55" s="30"/>
      <c r="BJ55" s="30"/>
      <c r="BK55" s="30"/>
      <c r="BL55" s="30"/>
      <c r="BM55" s="30"/>
      <c r="BN55" s="30"/>
      <c r="BO55" s="30"/>
      <c r="BP55" s="30"/>
      <c r="BQ55" s="30"/>
    </row>
    <row r="56" ht="12.75" hidden="1" customHeight="1">
      <c r="A56" s="168" t="str">
        <f>'Product Landed Costs (3PL)'!A54</f>
        <v/>
      </c>
      <c r="B56" s="169">
        <v>0.0</v>
      </c>
      <c r="C56" s="170">
        <v>0.0</v>
      </c>
      <c r="D56" s="170">
        <v>0.0</v>
      </c>
      <c r="E56" s="170">
        <v>0.0</v>
      </c>
      <c r="F56" s="170">
        <v>0.0</v>
      </c>
      <c r="G56" s="170">
        <v>0.0</v>
      </c>
      <c r="H56" s="170">
        <v>0.0</v>
      </c>
      <c r="I56" s="170">
        <v>0.0</v>
      </c>
      <c r="J56" s="170">
        <v>0.0</v>
      </c>
      <c r="K56" s="170">
        <v>0.0</v>
      </c>
      <c r="L56" s="170">
        <v>0.0</v>
      </c>
      <c r="M56" s="171">
        <v>0.0</v>
      </c>
      <c r="N56" s="170">
        <v>0.0</v>
      </c>
      <c r="O56" s="170">
        <v>0.0</v>
      </c>
      <c r="P56" s="170">
        <v>0.0</v>
      </c>
      <c r="Q56" s="170">
        <v>0.0</v>
      </c>
      <c r="R56" s="170">
        <v>0.0</v>
      </c>
      <c r="S56" s="170">
        <v>0.0</v>
      </c>
      <c r="T56" s="170">
        <v>0.0</v>
      </c>
      <c r="U56" s="170">
        <v>0.0</v>
      </c>
      <c r="V56" s="170">
        <v>0.0</v>
      </c>
      <c r="W56" s="170">
        <v>0.0</v>
      </c>
      <c r="X56" s="170">
        <v>0.0</v>
      </c>
      <c r="Y56" s="171">
        <v>0.0</v>
      </c>
      <c r="Z56" s="170">
        <v>0.0</v>
      </c>
      <c r="AA56" s="170">
        <v>0.0</v>
      </c>
      <c r="AB56" s="170">
        <v>0.0</v>
      </c>
      <c r="AC56" s="170">
        <v>0.0</v>
      </c>
      <c r="AD56" s="170">
        <v>0.0</v>
      </c>
      <c r="AE56" s="170">
        <v>0.0</v>
      </c>
      <c r="AF56" s="170">
        <v>0.0</v>
      </c>
      <c r="AG56" s="170">
        <v>0.0</v>
      </c>
      <c r="AH56" s="170">
        <v>0.0</v>
      </c>
      <c r="AI56" s="170">
        <v>0.0</v>
      </c>
      <c r="AJ56" s="170">
        <v>0.0</v>
      </c>
      <c r="AK56" s="171">
        <v>0.0</v>
      </c>
      <c r="AL56" s="170">
        <v>0.0</v>
      </c>
      <c r="AM56" s="170">
        <v>0.0</v>
      </c>
      <c r="AN56" s="170">
        <v>0.0</v>
      </c>
      <c r="AO56" s="170">
        <v>0.0</v>
      </c>
      <c r="AP56" s="170">
        <v>0.0</v>
      </c>
      <c r="AQ56" s="170">
        <v>0.0</v>
      </c>
      <c r="AR56" s="170">
        <v>0.0</v>
      </c>
      <c r="AS56" s="170">
        <v>0.0</v>
      </c>
      <c r="AT56" s="170">
        <v>0.0</v>
      </c>
      <c r="AU56" s="169">
        <v>0.0</v>
      </c>
      <c r="AV56" s="170">
        <v>0.0</v>
      </c>
      <c r="AW56" s="171">
        <v>0.0</v>
      </c>
      <c r="AX56" s="30"/>
      <c r="AY56" s="172">
        <f t="shared" si="1"/>
        <v>0</v>
      </c>
      <c r="AZ56" s="173">
        <f t="shared" si="2"/>
        <v>0</v>
      </c>
      <c r="BA56" s="172">
        <f t="shared" si="3"/>
        <v>0</v>
      </c>
      <c r="BB56" s="173">
        <f t="shared" si="4"/>
        <v>0</v>
      </c>
      <c r="BC56" s="30"/>
      <c r="BD56" s="30"/>
      <c r="BE56" s="30"/>
      <c r="BF56" s="30"/>
      <c r="BG56" s="30"/>
      <c r="BH56" s="30"/>
      <c r="BI56" s="30"/>
      <c r="BJ56" s="30"/>
      <c r="BK56" s="30"/>
      <c r="BL56" s="30"/>
      <c r="BM56" s="30"/>
      <c r="BN56" s="30"/>
      <c r="BO56" s="30"/>
      <c r="BP56" s="30"/>
      <c r="BQ56" s="30"/>
    </row>
    <row r="57" ht="12.75" hidden="1" customHeight="1">
      <c r="A57" s="168" t="str">
        <f>'Product Landed Costs (3PL)'!A55</f>
        <v/>
      </c>
      <c r="B57" s="169">
        <v>0.0</v>
      </c>
      <c r="C57" s="170">
        <v>0.0</v>
      </c>
      <c r="D57" s="170">
        <v>0.0</v>
      </c>
      <c r="E57" s="170">
        <v>0.0</v>
      </c>
      <c r="F57" s="170">
        <v>0.0</v>
      </c>
      <c r="G57" s="170">
        <v>0.0</v>
      </c>
      <c r="H57" s="170">
        <v>0.0</v>
      </c>
      <c r="I57" s="170">
        <v>0.0</v>
      </c>
      <c r="J57" s="170">
        <v>0.0</v>
      </c>
      <c r="K57" s="170">
        <v>0.0</v>
      </c>
      <c r="L57" s="170">
        <v>0.0</v>
      </c>
      <c r="M57" s="171">
        <v>0.0</v>
      </c>
      <c r="N57" s="170">
        <v>0.0</v>
      </c>
      <c r="O57" s="170">
        <v>0.0</v>
      </c>
      <c r="P57" s="170">
        <v>0.0</v>
      </c>
      <c r="Q57" s="170">
        <v>0.0</v>
      </c>
      <c r="R57" s="170">
        <v>0.0</v>
      </c>
      <c r="S57" s="170">
        <v>0.0</v>
      </c>
      <c r="T57" s="170">
        <v>0.0</v>
      </c>
      <c r="U57" s="170">
        <v>0.0</v>
      </c>
      <c r="V57" s="170">
        <v>0.0</v>
      </c>
      <c r="W57" s="170">
        <v>0.0</v>
      </c>
      <c r="X57" s="170">
        <v>0.0</v>
      </c>
      <c r="Y57" s="171">
        <v>0.0</v>
      </c>
      <c r="Z57" s="170">
        <v>0.0</v>
      </c>
      <c r="AA57" s="170">
        <v>0.0</v>
      </c>
      <c r="AB57" s="170">
        <v>0.0</v>
      </c>
      <c r="AC57" s="170">
        <v>0.0</v>
      </c>
      <c r="AD57" s="170">
        <v>0.0</v>
      </c>
      <c r="AE57" s="170">
        <v>0.0</v>
      </c>
      <c r="AF57" s="170">
        <v>0.0</v>
      </c>
      <c r="AG57" s="170">
        <v>0.0</v>
      </c>
      <c r="AH57" s="170">
        <v>0.0</v>
      </c>
      <c r="AI57" s="170">
        <v>0.0</v>
      </c>
      <c r="AJ57" s="170">
        <v>0.0</v>
      </c>
      <c r="AK57" s="171">
        <v>0.0</v>
      </c>
      <c r="AL57" s="170">
        <v>0.0</v>
      </c>
      <c r="AM57" s="170">
        <v>0.0</v>
      </c>
      <c r="AN57" s="170">
        <v>0.0</v>
      </c>
      <c r="AO57" s="170">
        <v>0.0</v>
      </c>
      <c r="AP57" s="170">
        <v>0.0</v>
      </c>
      <c r="AQ57" s="170">
        <v>0.0</v>
      </c>
      <c r="AR57" s="170">
        <v>0.0</v>
      </c>
      <c r="AS57" s="170">
        <v>0.0</v>
      </c>
      <c r="AT57" s="170">
        <v>0.0</v>
      </c>
      <c r="AU57" s="169">
        <v>0.0</v>
      </c>
      <c r="AV57" s="170">
        <v>0.0</v>
      </c>
      <c r="AW57" s="171">
        <v>0.0</v>
      </c>
      <c r="AX57" s="30"/>
      <c r="AY57" s="172">
        <f t="shared" si="1"/>
        <v>0</v>
      </c>
      <c r="AZ57" s="173">
        <f t="shared" si="2"/>
        <v>0</v>
      </c>
      <c r="BA57" s="172">
        <f t="shared" si="3"/>
        <v>0</v>
      </c>
      <c r="BB57" s="173">
        <f t="shared" si="4"/>
        <v>0</v>
      </c>
      <c r="BC57" s="30"/>
      <c r="BD57" s="30"/>
      <c r="BE57" s="30"/>
      <c r="BF57" s="30"/>
      <c r="BG57" s="30"/>
      <c r="BH57" s="30"/>
      <c r="BI57" s="30"/>
      <c r="BJ57" s="30"/>
      <c r="BK57" s="30"/>
      <c r="BL57" s="30"/>
      <c r="BM57" s="30"/>
      <c r="BN57" s="30"/>
      <c r="BO57" s="30"/>
      <c r="BP57" s="30"/>
      <c r="BQ57" s="30"/>
    </row>
    <row r="58" ht="12.75" hidden="1" customHeight="1">
      <c r="A58" s="168" t="str">
        <f>'Product Landed Costs (3PL)'!A56</f>
        <v/>
      </c>
      <c r="B58" s="169">
        <v>0.0</v>
      </c>
      <c r="C58" s="170">
        <v>0.0</v>
      </c>
      <c r="D58" s="170">
        <v>0.0</v>
      </c>
      <c r="E58" s="170">
        <v>0.0</v>
      </c>
      <c r="F58" s="170">
        <v>0.0</v>
      </c>
      <c r="G58" s="170">
        <v>0.0</v>
      </c>
      <c r="H58" s="170">
        <v>0.0</v>
      </c>
      <c r="I58" s="170">
        <v>0.0</v>
      </c>
      <c r="J58" s="170">
        <v>0.0</v>
      </c>
      <c r="K58" s="170">
        <v>0.0</v>
      </c>
      <c r="L58" s="170">
        <v>0.0</v>
      </c>
      <c r="M58" s="171">
        <v>0.0</v>
      </c>
      <c r="N58" s="170">
        <v>0.0</v>
      </c>
      <c r="O58" s="170">
        <v>0.0</v>
      </c>
      <c r="P58" s="170">
        <v>0.0</v>
      </c>
      <c r="Q58" s="170">
        <v>0.0</v>
      </c>
      <c r="R58" s="170">
        <v>0.0</v>
      </c>
      <c r="S58" s="170">
        <v>0.0</v>
      </c>
      <c r="T58" s="170">
        <v>0.0</v>
      </c>
      <c r="U58" s="170">
        <v>0.0</v>
      </c>
      <c r="V58" s="170">
        <v>0.0</v>
      </c>
      <c r="W58" s="170">
        <v>0.0</v>
      </c>
      <c r="X58" s="170">
        <v>0.0</v>
      </c>
      <c r="Y58" s="171">
        <v>0.0</v>
      </c>
      <c r="Z58" s="170">
        <v>0.0</v>
      </c>
      <c r="AA58" s="170">
        <v>0.0</v>
      </c>
      <c r="AB58" s="170">
        <v>0.0</v>
      </c>
      <c r="AC58" s="170">
        <v>0.0</v>
      </c>
      <c r="AD58" s="170">
        <v>0.0</v>
      </c>
      <c r="AE58" s="170">
        <v>0.0</v>
      </c>
      <c r="AF58" s="170">
        <v>0.0</v>
      </c>
      <c r="AG58" s="170">
        <v>0.0</v>
      </c>
      <c r="AH58" s="170">
        <v>0.0</v>
      </c>
      <c r="AI58" s="170">
        <v>0.0</v>
      </c>
      <c r="AJ58" s="170">
        <v>0.0</v>
      </c>
      <c r="AK58" s="171">
        <v>0.0</v>
      </c>
      <c r="AL58" s="170">
        <v>0.0</v>
      </c>
      <c r="AM58" s="170">
        <v>0.0</v>
      </c>
      <c r="AN58" s="170">
        <v>0.0</v>
      </c>
      <c r="AO58" s="170">
        <v>0.0</v>
      </c>
      <c r="AP58" s="170">
        <v>0.0</v>
      </c>
      <c r="AQ58" s="170">
        <v>0.0</v>
      </c>
      <c r="AR58" s="170">
        <v>0.0</v>
      </c>
      <c r="AS58" s="170">
        <v>0.0</v>
      </c>
      <c r="AT58" s="170">
        <v>0.0</v>
      </c>
      <c r="AU58" s="169">
        <v>0.0</v>
      </c>
      <c r="AV58" s="170">
        <v>0.0</v>
      </c>
      <c r="AW58" s="171">
        <v>0.0</v>
      </c>
      <c r="AX58" s="30"/>
      <c r="AY58" s="172">
        <f t="shared" si="1"/>
        <v>0</v>
      </c>
      <c r="AZ58" s="173">
        <f t="shared" si="2"/>
        <v>0</v>
      </c>
      <c r="BA58" s="172">
        <f t="shared" si="3"/>
        <v>0</v>
      </c>
      <c r="BB58" s="173">
        <f t="shared" si="4"/>
        <v>0</v>
      </c>
      <c r="BC58" s="30"/>
      <c r="BD58" s="30"/>
      <c r="BE58" s="30"/>
      <c r="BF58" s="30"/>
      <c r="BG58" s="30"/>
      <c r="BH58" s="30"/>
      <c r="BI58" s="30"/>
      <c r="BJ58" s="30"/>
      <c r="BK58" s="30"/>
      <c r="BL58" s="30"/>
      <c r="BM58" s="30"/>
      <c r="BN58" s="30"/>
      <c r="BO58" s="30"/>
      <c r="BP58" s="30"/>
      <c r="BQ58" s="30"/>
    </row>
    <row r="59" ht="12.75" hidden="1" customHeight="1">
      <c r="A59" s="168" t="str">
        <f>'Product Landed Costs (3PL)'!A57</f>
        <v/>
      </c>
      <c r="B59" s="169">
        <v>0.0</v>
      </c>
      <c r="C59" s="170">
        <v>0.0</v>
      </c>
      <c r="D59" s="170">
        <v>0.0</v>
      </c>
      <c r="E59" s="170">
        <v>0.0</v>
      </c>
      <c r="F59" s="170">
        <v>0.0</v>
      </c>
      <c r="G59" s="170">
        <v>0.0</v>
      </c>
      <c r="H59" s="170">
        <v>0.0</v>
      </c>
      <c r="I59" s="170">
        <v>0.0</v>
      </c>
      <c r="J59" s="170">
        <v>0.0</v>
      </c>
      <c r="K59" s="170">
        <v>0.0</v>
      </c>
      <c r="L59" s="170">
        <v>0.0</v>
      </c>
      <c r="M59" s="171">
        <v>0.0</v>
      </c>
      <c r="N59" s="170">
        <v>0.0</v>
      </c>
      <c r="O59" s="170">
        <v>0.0</v>
      </c>
      <c r="P59" s="170">
        <v>0.0</v>
      </c>
      <c r="Q59" s="170">
        <v>0.0</v>
      </c>
      <c r="R59" s="170">
        <v>0.0</v>
      </c>
      <c r="S59" s="170">
        <v>0.0</v>
      </c>
      <c r="T59" s="170">
        <v>0.0</v>
      </c>
      <c r="U59" s="170">
        <v>0.0</v>
      </c>
      <c r="V59" s="170">
        <v>0.0</v>
      </c>
      <c r="W59" s="170">
        <v>0.0</v>
      </c>
      <c r="X59" s="170">
        <v>0.0</v>
      </c>
      <c r="Y59" s="171">
        <v>0.0</v>
      </c>
      <c r="Z59" s="170">
        <v>0.0</v>
      </c>
      <c r="AA59" s="170">
        <v>0.0</v>
      </c>
      <c r="AB59" s="170">
        <v>0.0</v>
      </c>
      <c r="AC59" s="170">
        <v>0.0</v>
      </c>
      <c r="AD59" s="170">
        <v>0.0</v>
      </c>
      <c r="AE59" s="170">
        <v>0.0</v>
      </c>
      <c r="AF59" s="170">
        <v>0.0</v>
      </c>
      <c r="AG59" s="170">
        <v>0.0</v>
      </c>
      <c r="AH59" s="170">
        <v>0.0</v>
      </c>
      <c r="AI59" s="170">
        <v>0.0</v>
      </c>
      <c r="AJ59" s="170">
        <v>0.0</v>
      </c>
      <c r="AK59" s="171">
        <v>0.0</v>
      </c>
      <c r="AL59" s="170">
        <v>0.0</v>
      </c>
      <c r="AM59" s="170">
        <v>0.0</v>
      </c>
      <c r="AN59" s="170">
        <v>0.0</v>
      </c>
      <c r="AO59" s="170">
        <v>0.0</v>
      </c>
      <c r="AP59" s="170">
        <v>0.0</v>
      </c>
      <c r="AQ59" s="170">
        <v>0.0</v>
      </c>
      <c r="AR59" s="170">
        <v>0.0</v>
      </c>
      <c r="AS59" s="170">
        <v>0.0</v>
      </c>
      <c r="AT59" s="170">
        <v>0.0</v>
      </c>
      <c r="AU59" s="169">
        <v>0.0</v>
      </c>
      <c r="AV59" s="170">
        <v>0.0</v>
      </c>
      <c r="AW59" s="171">
        <v>0.0</v>
      </c>
      <c r="AX59" s="30"/>
      <c r="AY59" s="172">
        <f t="shared" si="1"/>
        <v>0</v>
      </c>
      <c r="AZ59" s="173">
        <f t="shared" si="2"/>
        <v>0</v>
      </c>
      <c r="BA59" s="172">
        <f t="shared" si="3"/>
        <v>0</v>
      </c>
      <c r="BB59" s="173">
        <f t="shared" si="4"/>
        <v>0</v>
      </c>
      <c r="BC59" s="30"/>
      <c r="BD59" s="30"/>
      <c r="BE59" s="30"/>
      <c r="BF59" s="30"/>
      <c r="BG59" s="30"/>
      <c r="BH59" s="30"/>
      <c r="BI59" s="30"/>
      <c r="BJ59" s="30"/>
      <c r="BK59" s="30"/>
      <c r="BL59" s="30"/>
      <c r="BM59" s="30"/>
      <c r="BN59" s="30"/>
      <c r="BO59" s="30"/>
      <c r="BP59" s="30"/>
      <c r="BQ59" s="30"/>
    </row>
    <row r="60" ht="12.75" hidden="1" customHeight="1">
      <c r="A60" s="168" t="str">
        <f>'Product Landed Costs (3PL)'!A58</f>
        <v/>
      </c>
      <c r="B60" s="169">
        <v>0.0</v>
      </c>
      <c r="C60" s="170">
        <v>0.0</v>
      </c>
      <c r="D60" s="170">
        <v>0.0</v>
      </c>
      <c r="E60" s="170">
        <v>0.0</v>
      </c>
      <c r="F60" s="170">
        <v>0.0</v>
      </c>
      <c r="G60" s="170">
        <v>0.0</v>
      </c>
      <c r="H60" s="170">
        <v>0.0</v>
      </c>
      <c r="I60" s="170">
        <v>0.0</v>
      </c>
      <c r="J60" s="170">
        <v>0.0</v>
      </c>
      <c r="K60" s="170">
        <v>0.0</v>
      </c>
      <c r="L60" s="170">
        <v>0.0</v>
      </c>
      <c r="M60" s="171">
        <v>0.0</v>
      </c>
      <c r="N60" s="170">
        <v>0.0</v>
      </c>
      <c r="O60" s="170">
        <v>0.0</v>
      </c>
      <c r="P60" s="170">
        <v>0.0</v>
      </c>
      <c r="Q60" s="170">
        <v>0.0</v>
      </c>
      <c r="R60" s="170">
        <v>0.0</v>
      </c>
      <c r="S60" s="170">
        <v>0.0</v>
      </c>
      <c r="T60" s="170">
        <v>0.0</v>
      </c>
      <c r="U60" s="170">
        <v>0.0</v>
      </c>
      <c r="V60" s="170">
        <v>0.0</v>
      </c>
      <c r="W60" s="170">
        <v>0.0</v>
      </c>
      <c r="X60" s="170">
        <v>0.0</v>
      </c>
      <c r="Y60" s="171">
        <v>0.0</v>
      </c>
      <c r="Z60" s="170">
        <v>0.0</v>
      </c>
      <c r="AA60" s="170">
        <v>0.0</v>
      </c>
      <c r="AB60" s="170">
        <v>0.0</v>
      </c>
      <c r="AC60" s="170">
        <v>0.0</v>
      </c>
      <c r="AD60" s="170">
        <v>0.0</v>
      </c>
      <c r="AE60" s="170">
        <v>0.0</v>
      </c>
      <c r="AF60" s="170">
        <v>0.0</v>
      </c>
      <c r="AG60" s="170">
        <v>0.0</v>
      </c>
      <c r="AH60" s="170">
        <v>0.0</v>
      </c>
      <c r="AI60" s="170">
        <v>0.0</v>
      </c>
      <c r="AJ60" s="170">
        <v>0.0</v>
      </c>
      <c r="AK60" s="171">
        <v>0.0</v>
      </c>
      <c r="AL60" s="170">
        <v>0.0</v>
      </c>
      <c r="AM60" s="170">
        <v>0.0</v>
      </c>
      <c r="AN60" s="170">
        <v>0.0</v>
      </c>
      <c r="AO60" s="170">
        <v>0.0</v>
      </c>
      <c r="AP60" s="170">
        <v>0.0</v>
      </c>
      <c r="AQ60" s="170">
        <v>0.0</v>
      </c>
      <c r="AR60" s="170">
        <v>0.0</v>
      </c>
      <c r="AS60" s="170">
        <v>0.0</v>
      </c>
      <c r="AT60" s="170">
        <v>0.0</v>
      </c>
      <c r="AU60" s="169">
        <v>0.0</v>
      </c>
      <c r="AV60" s="170">
        <v>0.0</v>
      </c>
      <c r="AW60" s="171">
        <v>0.0</v>
      </c>
      <c r="AX60" s="30"/>
      <c r="AY60" s="172">
        <f t="shared" si="1"/>
        <v>0</v>
      </c>
      <c r="AZ60" s="173">
        <f t="shared" si="2"/>
        <v>0</v>
      </c>
      <c r="BA60" s="172">
        <f t="shared" si="3"/>
        <v>0</v>
      </c>
      <c r="BB60" s="173">
        <f t="shared" si="4"/>
        <v>0</v>
      </c>
      <c r="BC60" s="30"/>
      <c r="BD60" s="30"/>
      <c r="BE60" s="30"/>
      <c r="BF60" s="30"/>
      <c r="BG60" s="30"/>
      <c r="BH60" s="30"/>
      <c r="BI60" s="30"/>
      <c r="BJ60" s="30"/>
      <c r="BK60" s="30"/>
      <c r="BL60" s="30"/>
      <c r="BM60" s="30"/>
      <c r="BN60" s="30"/>
      <c r="BO60" s="30"/>
      <c r="BP60" s="30"/>
      <c r="BQ60" s="30"/>
    </row>
    <row r="61" ht="12.75" hidden="1" customHeight="1">
      <c r="A61" s="168" t="str">
        <f>'Product Landed Costs (3PL)'!A59</f>
        <v/>
      </c>
      <c r="B61" s="169">
        <v>0.0</v>
      </c>
      <c r="C61" s="170">
        <v>0.0</v>
      </c>
      <c r="D61" s="170">
        <v>0.0</v>
      </c>
      <c r="E61" s="170">
        <v>0.0</v>
      </c>
      <c r="F61" s="170">
        <v>0.0</v>
      </c>
      <c r="G61" s="170">
        <v>0.0</v>
      </c>
      <c r="H61" s="170">
        <v>0.0</v>
      </c>
      <c r="I61" s="170">
        <v>0.0</v>
      </c>
      <c r="J61" s="170">
        <v>0.0</v>
      </c>
      <c r="K61" s="170">
        <v>0.0</v>
      </c>
      <c r="L61" s="170">
        <v>0.0</v>
      </c>
      <c r="M61" s="171">
        <v>0.0</v>
      </c>
      <c r="N61" s="170">
        <v>0.0</v>
      </c>
      <c r="O61" s="170">
        <v>0.0</v>
      </c>
      <c r="P61" s="170">
        <v>0.0</v>
      </c>
      <c r="Q61" s="170">
        <v>0.0</v>
      </c>
      <c r="R61" s="170">
        <v>0.0</v>
      </c>
      <c r="S61" s="170">
        <v>0.0</v>
      </c>
      <c r="T61" s="170">
        <v>0.0</v>
      </c>
      <c r="U61" s="170">
        <v>0.0</v>
      </c>
      <c r="V61" s="170">
        <v>0.0</v>
      </c>
      <c r="W61" s="170">
        <v>0.0</v>
      </c>
      <c r="X61" s="170">
        <v>0.0</v>
      </c>
      <c r="Y61" s="171">
        <v>0.0</v>
      </c>
      <c r="Z61" s="170">
        <v>0.0</v>
      </c>
      <c r="AA61" s="170">
        <v>0.0</v>
      </c>
      <c r="AB61" s="170">
        <v>0.0</v>
      </c>
      <c r="AC61" s="170">
        <v>0.0</v>
      </c>
      <c r="AD61" s="170">
        <v>0.0</v>
      </c>
      <c r="AE61" s="170">
        <v>0.0</v>
      </c>
      <c r="AF61" s="170">
        <v>0.0</v>
      </c>
      <c r="AG61" s="170">
        <v>0.0</v>
      </c>
      <c r="AH61" s="170">
        <v>0.0</v>
      </c>
      <c r="AI61" s="170">
        <v>0.0</v>
      </c>
      <c r="AJ61" s="170">
        <v>0.0</v>
      </c>
      <c r="AK61" s="171">
        <v>0.0</v>
      </c>
      <c r="AL61" s="170">
        <v>0.0</v>
      </c>
      <c r="AM61" s="170">
        <v>0.0</v>
      </c>
      <c r="AN61" s="170">
        <v>0.0</v>
      </c>
      <c r="AO61" s="170">
        <v>0.0</v>
      </c>
      <c r="AP61" s="170">
        <v>0.0</v>
      </c>
      <c r="AQ61" s="170">
        <v>0.0</v>
      </c>
      <c r="AR61" s="170">
        <v>0.0</v>
      </c>
      <c r="AS61" s="170">
        <v>0.0</v>
      </c>
      <c r="AT61" s="170">
        <v>0.0</v>
      </c>
      <c r="AU61" s="169">
        <v>0.0</v>
      </c>
      <c r="AV61" s="170">
        <v>0.0</v>
      </c>
      <c r="AW61" s="171">
        <v>0.0</v>
      </c>
      <c r="AX61" s="30"/>
      <c r="AY61" s="172">
        <f t="shared" si="1"/>
        <v>0</v>
      </c>
      <c r="AZ61" s="173">
        <f t="shared" si="2"/>
        <v>0</v>
      </c>
      <c r="BA61" s="172">
        <f t="shared" si="3"/>
        <v>0</v>
      </c>
      <c r="BB61" s="173">
        <f t="shared" si="4"/>
        <v>0</v>
      </c>
      <c r="BC61" s="30"/>
      <c r="BD61" s="30"/>
      <c r="BE61" s="30"/>
      <c r="BF61" s="30"/>
      <c r="BG61" s="30"/>
      <c r="BH61" s="30"/>
      <c r="BI61" s="30"/>
      <c r="BJ61" s="30"/>
      <c r="BK61" s="30"/>
      <c r="BL61" s="30"/>
      <c r="BM61" s="30"/>
      <c r="BN61" s="30"/>
      <c r="BO61" s="30"/>
      <c r="BP61" s="30"/>
      <c r="BQ61" s="30"/>
    </row>
    <row r="62" ht="12.75" hidden="1" customHeight="1">
      <c r="A62" s="168" t="str">
        <f>'Product Landed Costs (3PL)'!A60</f>
        <v/>
      </c>
      <c r="B62" s="169">
        <v>0.0</v>
      </c>
      <c r="C62" s="170">
        <v>0.0</v>
      </c>
      <c r="D62" s="170">
        <v>0.0</v>
      </c>
      <c r="E62" s="170">
        <v>0.0</v>
      </c>
      <c r="F62" s="170">
        <v>0.0</v>
      </c>
      <c r="G62" s="170">
        <v>0.0</v>
      </c>
      <c r="H62" s="170">
        <v>0.0</v>
      </c>
      <c r="I62" s="170">
        <v>0.0</v>
      </c>
      <c r="J62" s="170">
        <v>0.0</v>
      </c>
      <c r="K62" s="170">
        <v>0.0</v>
      </c>
      <c r="L62" s="170">
        <v>0.0</v>
      </c>
      <c r="M62" s="171">
        <v>0.0</v>
      </c>
      <c r="N62" s="170">
        <v>0.0</v>
      </c>
      <c r="O62" s="170">
        <v>0.0</v>
      </c>
      <c r="P62" s="170">
        <v>0.0</v>
      </c>
      <c r="Q62" s="170">
        <v>0.0</v>
      </c>
      <c r="R62" s="170">
        <v>0.0</v>
      </c>
      <c r="S62" s="170">
        <v>0.0</v>
      </c>
      <c r="T62" s="170">
        <v>0.0</v>
      </c>
      <c r="U62" s="170">
        <v>0.0</v>
      </c>
      <c r="V62" s="170">
        <v>0.0</v>
      </c>
      <c r="W62" s="170">
        <v>0.0</v>
      </c>
      <c r="X62" s="170">
        <v>0.0</v>
      </c>
      <c r="Y62" s="171">
        <v>0.0</v>
      </c>
      <c r="Z62" s="170">
        <v>0.0</v>
      </c>
      <c r="AA62" s="170">
        <v>0.0</v>
      </c>
      <c r="AB62" s="170">
        <v>0.0</v>
      </c>
      <c r="AC62" s="170">
        <v>0.0</v>
      </c>
      <c r="AD62" s="170">
        <v>0.0</v>
      </c>
      <c r="AE62" s="170">
        <v>0.0</v>
      </c>
      <c r="AF62" s="170">
        <v>0.0</v>
      </c>
      <c r="AG62" s="170">
        <v>0.0</v>
      </c>
      <c r="AH62" s="170">
        <v>0.0</v>
      </c>
      <c r="AI62" s="170">
        <v>0.0</v>
      </c>
      <c r="AJ62" s="170">
        <v>0.0</v>
      </c>
      <c r="AK62" s="171">
        <v>0.0</v>
      </c>
      <c r="AL62" s="170">
        <v>0.0</v>
      </c>
      <c r="AM62" s="170">
        <v>0.0</v>
      </c>
      <c r="AN62" s="170">
        <v>0.0</v>
      </c>
      <c r="AO62" s="170">
        <v>0.0</v>
      </c>
      <c r="AP62" s="170">
        <v>0.0</v>
      </c>
      <c r="AQ62" s="170">
        <v>0.0</v>
      </c>
      <c r="AR62" s="170">
        <v>0.0</v>
      </c>
      <c r="AS62" s="170">
        <v>0.0</v>
      </c>
      <c r="AT62" s="170">
        <v>0.0</v>
      </c>
      <c r="AU62" s="169">
        <v>0.0</v>
      </c>
      <c r="AV62" s="170">
        <v>0.0</v>
      </c>
      <c r="AW62" s="171">
        <v>0.0</v>
      </c>
      <c r="AX62" s="30"/>
      <c r="AY62" s="172">
        <f t="shared" si="1"/>
        <v>0</v>
      </c>
      <c r="AZ62" s="173">
        <f t="shared" si="2"/>
        <v>0</v>
      </c>
      <c r="BA62" s="172">
        <f t="shared" si="3"/>
        <v>0</v>
      </c>
      <c r="BB62" s="173">
        <f t="shared" si="4"/>
        <v>0</v>
      </c>
      <c r="BC62" s="30"/>
      <c r="BD62" s="30"/>
      <c r="BE62" s="30"/>
      <c r="BF62" s="30"/>
      <c r="BG62" s="30"/>
      <c r="BH62" s="30"/>
      <c r="BI62" s="30"/>
      <c r="BJ62" s="30"/>
      <c r="BK62" s="30"/>
      <c r="BL62" s="30"/>
      <c r="BM62" s="30"/>
      <c r="BN62" s="30"/>
      <c r="BO62" s="30"/>
      <c r="BP62" s="30"/>
      <c r="BQ62" s="30"/>
    </row>
    <row r="63" ht="12.75" hidden="1" customHeight="1">
      <c r="A63" s="168" t="str">
        <f>'Product Landed Costs (3PL)'!A61</f>
        <v/>
      </c>
      <c r="B63" s="169">
        <v>0.0</v>
      </c>
      <c r="C63" s="170">
        <v>0.0</v>
      </c>
      <c r="D63" s="170">
        <v>0.0</v>
      </c>
      <c r="E63" s="170">
        <v>0.0</v>
      </c>
      <c r="F63" s="170">
        <v>0.0</v>
      </c>
      <c r="G63" s="170">
        <v>0.0</v>
      </c>
      <c r="H63" s="170">
        <v>0.0</v>
      </c>
      <c r="I63" s="170">
        <v>0.0</v>
      </c>
      <c r="J63" s="170">
        <v>0.0</v>
      </c>
      <c r="K63" s="170">
        <v>0.0</v>
      </c>
      <c r="L63" s="170">
        <v>0.0</v>
      </c>
      <c r="M63" s="171">
        <v>0.0</v>
      </c>
      <c r="N63" s="170">
        <v>0.0</v>
      </c>
      <c r="O63" s="170">
        <v>0.0</v>
      </c>
      <c r="P63" s="170">
        <v>0.0</v>
      </c>
      <c r="Q63" s="170">
        <v>0.0</v>
      </c>
      <c r="R63" s="170">
        <v>0.0</v>
      </c>
      <c r="S63" s="170">
        <v>0.0</v>
      </c>
      <c r="T63" s="170">
        <v>0.0</v>
      </c>
      <c r="U63" s="170">
        <v>0.0</v>
      </c>
      <c r="V63" s="170">
        <v>0.0</v>
      </c>
      <c r="W63" s="170">
        <v>0.0</v>
      </c>
      <c r="X63" s="170">
        <v>0.0</v>
      </c>
      <c r="Y63" s="171">
        <v>0.0</v>
      </c>
      <c r="Z63" s="170">
        <v>0.0</v>
      </c>
      <c r="AA63" s="170">
        <v>0.0</v>
      </c>
      <c r="AB63" s="170">
        <v>0.0</v>
      </c>
      <c r="AC63" s="170">
        <v>0.0</v>
      </c>
      <c r="AD63" s="170">
        <v>0.0</v>
      </c>
      <c r="AE63" s="170">
        <v>0.0</v>
      </c>
      <c r="AF63" s="170">
        <v>0.0</v>
      </c>
      <c r="AG63" s="170">
        <v>0.0</v>
      </c>
      <c r="AH63" s="170">
        <v>0.0</v>
      </c>
      <c r="AI63" s="170">
        <v>0.0</v>
      </c>
      <c r="AJ63" s="170">
        <v>0.0</v>
      </c>
      <c r="AK63" s="171">
        <v>0.0</v>
      </c>
      <c r="AL63" s="170">
        <v>0.0</v>
      </c>
      <c r="AM63" s="170">
        <v>0.0</v>
      </c>
      <c r="AN63" s="170">
        <v>0.0</v>
      </c>
      <c r="AO63" s="170">
        <v>0.0</v>
      </c>
      <c r="AP63" s="170">
        <v>0.0</v>
      </c>
      <c r="AQ63" s="170">
        <v>0.0</v>
      </c>
      <c r="AR63" s="170">
        <v>0.0</v>
      </c>
      <c r="AS63" s="170">
        <v>0.0</v>
      </c>
      <c r="AT63" s="170">
        <v>0.0</v>
      </c>
      <c r="AU63" s="169">
        <v>0.0</v>
      </c>
      <c r="AV63" s="170">
        <v>0.0</v>
      </c>
      <c r="AW63" s="171">
        <v>0.0</v>
      </c>
      <c r="AX63" s="30"/>
      <c r="AY63" s="172">
        <f t="shared" si="1"/>
        <v>0</v>
      </c>
      <c r="AZ63" s="173">
        <f t="shared" si="2"/>
        <v>0</v>
      </c>
      <c r="BA63" s="172">
        <f t="shared" si="3"/>
        <v>0</v>
      </c>
      <c r="BB63" s="173">
        <f t="shared" si="4"/>
        <v>0</v>
      </c>
      <c r="BC63" s="30"/>
      <c r="BD63" s="30"/>
      <c r="BE63" s="30"/>
      <c r="BF63" s="30"/>
      <c r="BG63" s="30"/>
      <c r="BH63" s="30"/>
      <c r="BI63" s="30"/>
      <c r="BJ63" s="30"/>
      <c r="BK63" s="30"/>
      <c r="BL63" s="30"/>
      <c r="BM63" s="30"/>
      <c r="BN63" s="30"/>
      <c r="BO63" s="30"/>
      <c r="BP63" s="30"/>
      <c r="BQ63" s="30"/>
    </row>
    <row r="64" ht="12.75" hidden="1" customHeight="1">
      <c r="A64" s="168" t="str">
        <f>'Product Landed Costs (3PL)'!A62</f>
        <v/>
      </c>
      <c r="B64" s="169">
        <v>0.0</v>
      </c>
      <c r="C64" s="170">
        <v>0.0</v>
      </c>
      <c r="D64" s="170">
        <v>0.0</v>
      </c>
      <c r="E64" s="170">
        <v>0.0</v>
      </c>
      <c r="F64" s="170">
        <v>0.0</v>
      </c>
      <c r="G64" s="170">
        <v>0.0</v>
      </c>
      <c r="H64" s="170">
        <v>0.0</v>
      </c>
      <c r="I64" s="170">
        <v>0.0</v>
      </c>
      <c r="J64" s="170">
        <v>0.0</v>
      </c>
      <c r="K64" s="170">
        <v>0.0</v>
      </c>
      <c r="L64" s="170">
        <v>0.0</v>
      </c>
      <c r="M64" s="171">
        <v>0.0</v>
      </c>
      <c r="N64" s="170">
        <v>0.0</v>
      </c>
      <c r="O64" s="170">
        <v>0.0</v>
      </c>
      <c r="P64" s="170">
        <v>0.0</v>
      </c>
      <c r="Q64" s="170">
        <v>0.0</v>
      </c>
      <c r="R64" s="170">
        <v>0.0</v>
      </c>
      <c r="S64" s="170">
        <v>0.0</v>
      </c>
      <c r="T64" s="170">
        <v>0.0</v>
      </c>
      <c r="U64" s="170">
        <v>0.0</v>
      </c>
      <c r="V64" s="170">
        <v>0.0</v>
      </c>
      <c r="W64" s="170">
        <v>0.0</v>
      </c>
      <c r="X64" s="170">
        <v>0.0</v>
      </c>
      <c r="Y64" s="171">
        <v>0.0</v>
      </c>
      <c r="Z64" s="170">
        <v>0.0</v>
      </c>
      <c r="AA64" s="170">
        <v>0.0</v>
      </c>
      <c r="AB64" s="170">
        <v>0.0</v>
      </c>
      <c r="AC64" s="170">
        <v>0.0</v>
      </c>
      <c r="AD64" s="170">
        <v>0.0</v>
      </c>
      <c r="AE64" s="170">
        <v>0.0</v>
      </c>
      <c r="AF64" s="170">
        <v>0.0</v>
      </c>
      <c r="AG64" s="170">
        <v>0.0</v>
      </c>
      <c r="AH64" s="170">
        <v>0.0</v>
      </c>
      <c r="AI64" s="170">
        <v>0.0</v>
      </c>
      <c r="AJ64" s="170">
        <v>0.0</v>
      </c>
      <c r="AK64" s="171">
        <v>0.0</v>
      </c>
      <c r="AL64" s="170">
        <v>0.0</v>
      </c>
      <c r="AM64" s="170">
        <v>0.0</v>
      </c>
      <c r="AN64" s="170">
        <v>0.0</v>
      </c>
      <c r="AO64" s="170">
        <v>0.0</v>
      </c>
      <c r="AP64" s="170">
        <v>0.0</v>
      </c>
      <c r="AQ64" s="170">
        <v>0.0</v>
      </c>
      <c r="AR64" s="170">
        <v>0.0</v>
      </c>
      <c r="AS64" s="170">
        <v>0.0</v>
      </c>
      <c r="AT64" s="170">
        <v>0.0</v>
      </c>
      <c r="AU64" s="169">
        <v>0.0</v>
      </c>
      <c r="AV64" s="170">
        <v>0.0</v>
      </c>
      <c r="AW64" s="171">
        <v>0.0</v>
      </c>
      <c r="AX64" s="30"/>
      <c r="AY64" s="172">
        <f t="shared" si="1"/>
        <v>0</v>
      </c>
      <c r="AZ64" s="173">
        <f t="shared" si="2"/>
        <v>0</v>
      </c>
      <c r="BA64" s="172">
        <f t="shared" si="3"/>
        <v>0</v>
      </c>
      <c r="BB64" s="173">
        <f t="shared" si="4"/>
        <v>0</v>
      </c>
      <c r="BC64" s="30"/>
      <c r="BD64" s="30"/>
      <c r="BE64" s="30"/>
      <c r="BF64" s="30"/>
      <c r="BG64" s="30"/>
      <c r="BH64" s="30"/>
      <c r="BI64" s="30"/>
      <c r="BJ64" s="30"/>
      <c r="BK64" s="30"/>
      <c r="BL64" s="30"/>
      <c r="BM64" s="30"/>
      <c r="BN64" s="30"/>
      <c r="BO64" s="30"/>
      <c r="BP64" s="30"/>
      <c r="BQ64" s="30"/>
    </row>
    <row r="65" ht="12.75" hidden="1" customHeight="1">
      <c r="A65" s="168" t="str">
        <f>'Product Landed Costs (3PL)'!A63</f>
        <v/>
      </c>
      <c r="B65" s="169">
        <v>0.0</v>
      </c>
      <c r="C65" s="170">
        <v>0.0</v>
      </c>
      <c r="D65" s="170">
        <v>0.0</v>
      </c>
      <c r="E65" s="170">
        <v>0.0</v>
      </c>
      <c r="F65" s="170">
        <v>0.0</v>
      </c>
      <c r="G65" s="170">
        <v>0.0</v>
      </c>
      <c r="H65" s="170">
        <v>0.0</v>
      </c>
      <c r="I65" s="170">
        <v>0.0</v>
      </c>
      <c r="J65" s="170">
        <v>0.0</v>
      </c>
      <c r="K65" s="170">
        <v>0.0</v>
      </c>
      <c r="L65" s="170">
        <v>0.0</v>
      </c>
      <c r="M65" s="171">
        <v>0.0</v>
      </c>
      <c r="N65" s="170">
        <v>0.0</v>
      </c>
      <c r="O65" s="170">
        <v>0.0</v>
      </c>
      <c r="P65" s="170">
        <v>0.0</v>
      </c>
      <c r="Q65" s="170">
        <v>0.0</v>
      </c>
      <c r="R65" s="170">
        <v>0.0</v>
      </c>
      <c r="S65" s="170">
        <v>0.0</v>
      </c>
      <c r="T65" s="170">
        <v>0.0</v>
      </c>
      <c r="U65" s="170">
        <v>0.0</v>
      </c>
      <c r="V65" s="170">
        <v>0.0</v>
      </c>
      <c r="W65" s="170">
        <v>0.0</v>
      </c>
      <c r="X65" s="170">
        <v>0.0</v>
      </c>
      <c r="Y65" s="171">
        <v>0.0</v>
      </c>
      <c r="Z65" s="170">
        <v>0.0</v>
      </c>
      <c r="AA65" s="170">
        <v>0.0</v>
      </c>
      <c r="AB65" s="170">
        <v>0.0</v>
      </c>
      <c r="AC65" s="170">
        <v>0.0</v>
      </c>
      <c r="AD65" s="170">
        <v>0.0</v>
      </c>
      <c r="AE65" s="170">
        <v>0.0</v>
      </c>
      <c r="AF65" s="170">
        <v>0.0</v>
      </c>
      <c r="AG65" s="170">
        <v>0.0</v>
      </c>
      <c r="AH65" s="170">
        <v>0.0</v>
      </c>
      <c r="AI65" s="170">
        <v>0.0</v>
      </c>
      <c r="AJ65" s="170">
        <v>0.0</v>
      </c>
      <c r="AK65" s="171">
        <v>0.0</v>
      </c>
      <c r="AL65" s="170">
        <v>0.0</v>
      </c>
      <c r="AM65" s="170">
        <v>0.0</v>
      </c>
      <c r="AN65" s="170">
        <v>0.0</v>
      </c>
      <c r="AO65" s="170">
        <v>0.0</v>
      </c>
      <c r="AP65" s="170">
        <v>0.0</v>
      </c>
      <c r="AQ65" s="170">
        <v>0.0</v>
      </c>
      <c r="AR65" s="170">
        <v>0.0</v>
      </c>
      <c r="AS65" s="170">
        <v>0.0</v>
      </c>
      <c r="AT65" s="170">
        <v>0.0</v>
      </c>
      <c r="AU65" s="169">
        <v>0.0</v>
      </c>
      <c r="AV65" s="170">
        <v>0.0</v>
      </c>
      <c r="AW65" s="171">
        <v>0.0</v>
      </c>
      <c r="AX65" s="30"/>
      <c r="AY65" s="172">
        <f t="shared" si="1"/>
        <v>0</v>
      </c>
      <c r="AZ65" s="173">
        <f t="shared" si="2"/>
        <v>0</v>
      </c>
      <c r="BA65" s="172">
        <f t="shared" si="3"/>
        <v>0</v>
      </c>
      <c r="BB65" s="173">
        <f t="shared" si="4"/>
        <v>0</v>
      </c>
      <c r="BC65" s="30"/>
      <c r="BD65" s="30"/>
      <c r="BE65" s="30"/>
      <c r="BF65" s="30"/>
      <c r="BG65" s="30"/>
      <c r="BH65" s="30"/>
      <c r="BI65" s="30"/>
      <c r="BJ65" s="30"/>
      <c r="BK65" s="30"/>
      <c r="BL65" s="30"/>
      <c r="BM65" s="30"/>
      <c r="BN65" s="30"/>
      <c r="BO65" s="30"/>
      <c r="BP65" s="30"/>
      <c r="BQ65" s="30"/>
    </row>
    <row r="66" ht="12.75" hidden="1" customHeight="1">
      <c r="A66" s="168" t="str">
        <f>'Product Landed Costs (3PL)'!A64</f>
        <v/>
      </c>
      <c r="B66" s="169">
        <v>0.0</v>
      </c>
      <c r="C66" s="170">
        <v>0.0</v>
      </c>
      <c r="D66" s="170">
        <v>0.0</v>
      </c>
      <c r="E66" s="170">
        <v>0.0</v>
      </c>
      <c r="F66" s="170">
        <v>0.0</v>
      </c>
      <c r="G66" s="170">
        <v>0.0</v>
      </c>
      <c r="H66" s="170">
        <v>0.0</v>
      </c>
      <c r="I66" s="170">
        <v>0.0</v>
      </c>
      <c r="J66" s="170">
        <v>0.0</v>
      </c>
      <c r="K66" s="170">
        <v>0.0</v>
      </c>
      <c r="L66" s="170">
        <v>0.0</v>
      </c>
      <c r="M66" s="171">
        <v>0.0</v>
      </c>
      <c r="N66" s="170">
        <v>0.0</v>
      </c>
      <c r="O66" s="170">
        <v>0.0</v>
      </c>
      <c r="P66" s="170">
        <v>0.0</v>
      </c>
      <c r="Q66" s="170">
        <v>0.0</v>
      </c>
      <c r="R66" s="170">
        <v>0.0</v>
      </c>
      <c r="S66" s="170">
        <v>0.0</v>
      </c>
      <c r="T66" s="170">
        <v>0.0</v>
      </c>
      <c r="U66" s="170">
        <v>0.0</v>
      </c>
      <c r="V66" s="170">
        <v>0.0</v>
      </c>
      <c r="W66" s="170">
        <v>0.0</v>
      </c>
      <c r="X66" s="170">
        <v>0.0</v>
      </c>
      <c r="Y66" s="171">
        <v>0.0</v>
      </c>
      <c r="Z66" s="170">
        <v>0.0</v>
      </c>
      <c r="AA66" s="170">
        <v>0.0</v>
      </c>
      <c r="AB66" s="170">
        <v>0.0</v>
      </c>
      <c r="AC66" s="170">
        <v>0.0</v>
      </c>
      <c r="AD66" s="170">
        <v>0.0</v>
      </c>
      <c r="AE66" s="170">
        <v>0.0</v>
      </c>
      <c r="AF66" s="170">
        <v>0.0</v>
      </c>
      <c r="AG66" s="170">
        <v>0.0</v>
      </c>
      <c r="AH66" s="170">
        <v>0.0</v>
      </c>
      <c r="AI66" s="170">
        <v>0.0</v>
      </c>
      <c r="AJ66" s="170">
        <v>0.0</v>
      </c>
      <c r="AK66" s="171">
        <v>0.0</v>
      </c>
      <c r="AL66" s="170">
        <v>0.0</v>
      </c>
      <c r="AM66" s="170">
        <v>0.0</v>
      </c>
      <c r="AN66" s="170">
        <v>0.0</v>
      </c>
      <c r="AO66" s="170">
        <v>0.0</v>
      </c>
      <c r="AP66" s="170">
        <v>0.0</v>
      </c>
      <c r="AQ66" s="170">
        <v>0.0</v>
      </c>
      <c r="AR66" s="170">
        <v>0.0</v>
      </c>
      <c r="AS66" s="170">
        <v>0.0</v>
      </c>
      <c r="AT66" s="170">
        <v>0.0</v>
      </c>
      <c r="AU66" s="169">
        <v>0.0</v>
      </c>
      <c r="AV66" s="170">
        <v>0.0</v>
      </c>
      <c r="AW66" s="171">
        <v>0.0</v>
      </c>
      <c r="AX66" s="30"/>
      <c r="AY66" s="172">
        <f t="shared" si="1"/>
        <v>0</v>
      </c>
      <c r="AZ66" s="173">
        <f t="shared" si="2"/>
        <v>0</v>
      </c>
      <c r="BA66" s="172">
        <f t="shared" si="3"/>
        <v>0</v>
      </c>
      <c r="BB66" s="173">
        <f t="shared" si="4"/>
        <v>0</v>
      </c>
      <c r="BC66" s="30"/>
      <c r="BD66" s="30"/>
      <c r="BE66" s="30"/>
      <c r="BF66" s="30"/>
      <c r="BG66" s="30"/>
      <c r="BH66" s="30"/>
      <c r="BI66" s="30"/>
      <c r="BJ66" s="30"/>
      <c r="BK66" s="30"/>
      <c r="BL66" s="30"/>
      <c r="BM66" s="30"/>
      <c r="BN66" s="30"/>
      <c r="BO66" s="30"/>
      <c r="BP66" s="30"/>
      <c r="BQ66" s="30"/>
    </row>
    <row r="67" ht="12.75" hidden="1" customHeight="1">
      <c r="A67" s="168" t="str">
        <f>'Product Landed Costs (3PL)'!A65</f>
        <v/>
      </c>
      <c r="B67" s="169">
        <v>0.0</v>
      </c>
      <c r="C67" s="170">
        <v>0.0</v>
      </c>
      <c r="D67" s="170">
        <v>0.0</v>
      </c>
      <c r="E67" s="170">
        <v>0.0</v>
      </c>
      <c r="F67" s="170">
        <v>0.0</v>
      </c>
      <c r="G67" s="170">
        <v>0.0</v>
      </c>
      <c r="H67" s="170">
        <v>0.0</v>
      </c>
      <c r="I67" s="170">
        <v>0.0</v>
      </c>
      <c r="J67" s="170">
        <v>0.0</v>
      </c>
      <c r="K67" s="170">
        <v>0.0</v>
      </c>
      <c r="L67" s="170">
        <v>0.0</v>
      </c>
      <c r="M67" s="171">
        <v>0.0</v>
      </c>
      <c r="N67" s="170">
        <v>0.0</v>
      </c>
      <c r="O67" s="170">
        <v>0.0</v>
      </c>
      <c r="P67" s="170">
        <v>0.0</v>
      </c>
      <c r="Q67" s="170">
        <v>0.0</v>
      </c>
      <c r="R67" s="170">
        <v>0.0</v>
      </c>
      <c r="S67" s="170">
        <v>0.0</v>
      </c>
      <c r="T67" s="170">
        <v>0.0</v>
      </c>
      <c r="U67" s="170">
        <v>0.0</v>
      </c>
      <c r="V67" s="170">
        <v>0.0</v>
      </c>
      <c r="W67" s="170">
        <v>0.0</v>
      </c>
      <c r="X67" s="170">
        <v>0.0</v>
      </c>
      <c r="Y67" s="171">
        <v>0.0</v>
      </c>
      <c r="Z67" s="170">
        <v>0.0</v>
      </c>
      <c r="AA67" s="170">
        <v>0.0</v>
      </c>
      <c r="AB67" s="170">
        <v>0.0</v>
      </c>
      <c r="AC67" s="170">
        <v>0.0</v>
      </c>
      <c r="AD67" s="170">
        <v>0.0</v>
      </c>
      <c r="AE67" s="170">
        <v>0.0</v>
      </c>
      <c r="AF67" s="170">
        <v>0.0</v>
      </c>
      <c r="AG67" s="170">
        <v>0.0</v>
      </c>
      <c r="AH67" s="170">
        <v>0.0</v>
      </c>
      <c r="AI67" s="170">
        <v>0.0</v>
      </c>
      <c r="AJ67" s="170">
        <v>0.0</v>
      </c>
      <c r="AK67" s="171">
        <v>0.0</v>
      </c>
      <c r="AL67" s="170">
        <v>0.0</v>
      </c>
      <c r="AM67" s="170">
        <v>0.0</v>
      </c>
      <c r="AN67" s="170">
        <v>0.0</v>
      </c>
      <c r="AO67" s="170">
        <v>0.0</v>
      </c>
      <c r="AP67" s="170">
        <v>0.0</v>
      </c>
      <c r="AQ67" s="170">
        <v>0.0</v>
      </c>
      <c r="AR67" s="170">
        <v>0.0</v>
      </c>
      <c r="AS67" s="170">
        <v>0.0</v>
      </c>
      <c r="AT67" s="170">
        <v>0.0</v>
      </c>
      <c r="AU67" s="169">
        <v>0.0</v>
      </c>
      <c r="AV67" s="170">
        <v>0.0</v>
      </c>
      <c r="AW67" s="171">
        <v>0.0</v>
      </c>
      <c r="AX67" s="30"/>
      <c r="AY67" s="172">
        <f t="shared" si="1"/>
        <v>0</v>
      </c>
      <c r="AZ67" s="173">
        <f t="shared" si="2"/>
        <v>0</v>
      </c>
      <c r="BA67" s="172">
        <f t="shared" si="3"/>
        <v>0</v>
      </c>
      <c r="BB67" s="173">
        <f t="shared" si="4"/>
        <v>0</v>
      </c>
      <c r="BC67" s="30"/>
      <c r="BD67" s="30"/>
      <c r="BE67" s="30"/>
      <c r="BF67" s="30"/>
      <c r="BG67" s="30"/>
      <c r="BH67" s="30"/>
      <c r="BI67" s="30"/>
      <c r="BJ67" s="30"/>
      <c r="BK67" s="30"/>
      <c r="BL67" s="30"/>
      <c r="BM67" s="30"/>
      <c r="BN67" s="30"/>
      <c r="BO67" s="30"/>
      <c r="BP67" s="30"/>
      <c r="BQ67" s="30"/>
    </row>
    <row r="68" ht="12.75" hidden="1" customHeight="1">
      <c r="A68" s="168" t="str">
        <f>'Product Landed Costs (3PL)'!A66</f>
        <v/>
      </c>
      <c r="B68" s="169">
        <v>0.0</v>
      </c>
      <c r="C68" s="170">
        <v>0.0</v>
      </c>
      <c r="D68" s="170">
        <v>0.0</v>
      </c>
      <c r="E68" s="170">
        <v>0.0</v>
      </c>
      <c r="F68" s="170">
        <v>0.0</v>
      </c>
      <c r="G68" s="170">
        <v>0.0</v>
      </c>
      <c r="H68" s="170">
        <v>0.0</v>
      </c>
      <c r="I68" s="170">
        <v>0.0</v>
      </c>
      <c r="J68" s="170">
        <v>0.0</v>
      </c>
      <c r="K68" s="170">
        <v>0.0</v>
      </c>
      <c r="L68" s="170">
        <v>0.0</v>
      </c>
      <c r="M68" s="171">
        <v>0.0</v>
      </c>
      <c r="N68" s="170">
        <v>0.0</v>
      </c>
      <c r="O68" s="170">
        <v>0.0</v>
      </c>
      <c r="P68" s="170">
        <v>0.0</v>
      </c>
      <c r="Q68" s="170">
        <v>0.0</v>
      </c>
      <c r="R68" s="170">
        <v>0.0</v>
      </c>
      <c r="S68" s="170">
        <v>0.0</v>
      </c>
      <c r="T68" s="170">
        <v>0.0</v>
      </c>
      <c r="U68" s="170">
        <v>0.0</v>
      </c>
      <c r="V68" s="170">
        <v>0.0</v>
      </c>
      <c r="W68" s="170">
        <v>0.0</v>
      </c>
      <c r="X68" s="170">
        <v>0.0</v>
      </c>
      <c r="Y68" s="171">
        <v>0.0</v>
      </c>
      <c r="Z68" s="170">
        <v>0.0</v>
      </c>
      <c r="AA68" s="170">
        <v>0.0</v>
      </c>
      <c r="AB68" s="170">
        <v>0.0</v>
      </c>
      <c r="AC68" s="170">
        <v>0.0</v>
      </c>
      <c r="AD68" s="170">
        <v>0.0</v>
      </c>
      <c r="AE68" s="170">
        <v>0.0</v>
      </c>
      <c r="AF68" s="170">
        <v>0.0</v>
      </c>
      <c r="AG68" s="170">
        <v>0.0</v>
      </c>
      <c r="AH68" s="170">
        <v>0.0</v>
      </c>
      <c r="AI68" s="170">
        <v>0.0</v>
      </c>
      <c r="AJ68" s="170">
        <v>0.0</v>
      </c>
      <c r="AK68" s="171">
        <v>0.0</v>
      </c>
      <c r="AL68" s="170">
        <v>0.0</v>
      </c>
      <c r="AM68" s="170">
        <v>0.0</v>
      </c>
      <c r="AN68" s="170">
        <v>0.0</v>
      </c>
      <c r="AO68" s="170">
        <v>0.0</v>
      </c>
      <c r="AP68" s="170">
        <v>0.0</v>
      </c>
      <c r="AQ68" s="170">
        <v>0.0</v>
      </c>
      <c r="AR68" s="170">
        <v>0.0</v>
      </c>
      <c r="AS68" s="170">
        <v>0.0</v>
      </c>
      <c r="AT68" s="170">
        <v>0.0</v>
      </c>
      <c r="AU68" s="169">
        <v>0.0</v>
      </c>
      <c r="AV68" s="170">
        <v>0.0</v>
      </c>
      <c r="AW68" s="171">
        <v>0.0</v>
      </c>
      <c r="AX68" s="30"/>
      <c r="AY68" s="172">
        <f t="shared" si="1"/>
        <v>0</v>
      </c>
      <c r="AZ68" s="173">
        <f t="shared" si="2"/>
        <v>0</v>
      </c>
      <c r="BA68" s="172">
        <f t="shared" si="3"/>
        <v>0</v>
      </c>
      <c r="BB68" s="173">
        <f t="shared" si="4"/>
        <v>0</v>
      </c>
      <c r="BC68" s="30"/>
      <c r="BD68" s="30"/>
      <c r="BE68" s="30"/>
      <c r="BF68" s="30"/>
      <c r="BG68" s="30"/>
      <c r="BH68" s="30"/>
      <c r="BI68" s="30"/>
      <c r="BJ68" s="30"/>
      <c r="BK68" s="30"/>
      <c r="BL68" s="30"/>
      <c r="BM68" s="30"/>
      <c r="BN68" s="30"/>
      <c r="BO68" s="30"/>
      <c r="BP68" s="30"/>
      <c r="BQ68" s="30"/>
    </row>
    <row r="69" ht="12.75" hidden="1" customHeight="1">
      <c r="A69" s="168" t="str">
        <f>'Product Landed Costs (3PL)'!A67</f>
        <v/>
      </c>
      <c r="B69" s="169">
        <v>0.0</v>
      </c>
      <c r="C69" s="170">
        <v>0.0</v>
      </c>
      <c r="D69" s="170">
        <v>0.0</v>
      </c>
      <c r="E69" s="170">
        <v>0.0</v>
      </c>
      <c r="F69" s="170">
        <v>0.0</v>
      </c>
      <c r="G69" s="170">
        <v>0.0</v>
      </c>
      <c r="H69" s="170">
        <v>0.0</v>
      </c>
      <c r="I69" s="170">
        <v>0.0</v>
      </c>
      <c r="J69" s="170">
        <v>0.0</v>
      </c>
      <c r="K69" s="170">
        <v>0.0</v>
      </c>
      <c r="L69" s="170">
        <v>0.0</v>
      </c>
      <c r="M69" s="171">
        <v>0.0</v>
      </c>
      <c r="N69" s="170">
        <v>0.0</v>
      </c>
      <c r="O69" s="170">
        <v>0.0</v>
      </c>
      <c r="P69" s="170">
        <v>0.0</v>
      </c>
      <c r="Q69" s="170">
        <v>0.0</v>
      </c>
      <c r="R69" s="170">
        <v>0.0</v>
      </c>
      <c r="S69" s="170">
        <v>0.0</v>
      </c>
      <c r="T69" s="170">
        <v>0.0</v>
      </c>
      <c r="U69" s="170">
        <v>0.0</v>
      </c>
      <c r="V69" s="170">
        <v>0.0</v>
      </c>
      <c r="W69" s="170">
        <v>0.0</v>
      </c>
      <c r="X69" s="170">
        <v>0.0</v>
      </c>
      <c r="Y69" s="171">
        <v>0.0</v>
      </c>
      <c r="Z69" s="170">
        <v>0.0</v>
      </c>
      <c r="AA69" s="170">
        <v>0.0</v>
      </c>
      <c r="AB69" s="170">
        <v>0.0</v>
      </c>
      <c r="AC69" s="170">
        <v>0.0</v>
      </c>
      <c r="AD69" s="170">
        <v>0.0</v>
      </c>
      <c r="AE69" s="170">
        <v>0.0</v>
      </c>
      <c r="AF69" s="170">
        <v>0.0</v>
      </c>
      <c r="AG69" s="170">
        <v>0.0</v>
      </c>
      <c r="AH69" s="170">
        <v>0.0</v>
      </c>
      <c r="AI69" s="170">
        <v>0.0</v>
      </c>
      <c r="AJ69" s="170">
        <v>0.0</v>
      </c>
      <c r="AK69" s="171">
        <v>0.0</v>
      </c>
      <c r="AL69" s="170">
        <v>0.0</v>
      </c>
      <c r="AM69" s="170">
        <v>0.0</v>
      </c>
      <c r="AN69" s="170">
        <v>0.0</v>
      </c>
      <c r="AO69" s="170">
        <v>0.0</v>
      </c>
      <c r="AP69" s="170">
        <v>0.0</v>
      </c>
      <c r="AQ69" s="170">
        <v>0.0</v>
      </c>
      <c r="AR69" s="170">
        <v>0.0</v>
      </c>
      <c r="AS69" s="170">
        <v>0.0</v>
      </c>
      <c r="AT69" s="170">
        <v>0.0</v>
      </c>
      <c r="AU69" s="169">
        <v>0.0</v>
      </c>
      <c r="AV69" s="170">
        <v>0.0</v>
      </c>
      <c r="AW69" s="171">
        <v>0.0</v>
      </c>
      <c r="AX69" s="30"/>
      <c r="AY69" s="172">
        <f t="shared" si="1"/>
        <v>0</v>
      </c>
      <c r="AZ69" s="173">
        <f t="shared" si="2"/>
        <v>0</v>
      </c>
      <c r="BA69" s="172">
        <f t="shared" si="3"/>
        <v>0</v>
      </c>
      <c r="BB69" s="173">
        <f t="shared" si="4"/>
        <v>0</v>
      </c>
      <c r="BC69" s="30"/>
      <c r="BD69" s="30"/>
      <c r="BE69" s="30"/>
      <c r="BF69" s="30"/>
      <c r="BG69" s="30"/>
      <c r="BH69" s="30"/>
      <c r="BI69" s="30"/>
      <c r="BJ69" s="30"/>
      <c r="BK69" s="30"/>
      <c r="BL69" s="30"/>
      <c r="BM69" s="30"/>
      <c r="BN69" s="30"/>
      <c r="BO69" s="30"/>
      <c r="BP69" s="30"/>
      <c r="BQ69" s="30"/>
    </row>
    <row r="70" ht="12.75" hidden="1" customHeight="1">
      <c r="A70" s="168" t="str">
        <f>'Product Landed Costs (3PL)'!A68</f>
        <v/>
      </c>
      <c r="B70" s="169">
        <v>0.0</v>
      </c>
      <c r="C70" s="170">
        <v>0.0</v>
      </c>
      <c r="D70" s="170">
        <v>0.0</v>
      </c>
      <c r="E70" s="170">
        <v>0.0</v>
      </c>
      <c r="F70" s="170">
        <v>0.0</v>
      </c>
      <c r="G70" s="170">
        <v>0.0</v>
      </c>
      <c r="H70" s="170">
        <v>0.0</v>
      </c>
      <c r="I70" s="170">
        <v>0.0</v>
      </c>
      <c r="J70" s="170">
        <v>0.0</v>
      </c>
      <c r="K70" s="170">
        <v>0.0</v>
      </c>
      <c r="L70" s="170">
        <v>0.0</v>
      </c>
      <c r="M70" s="171">
        <v>0.0</v>
      </c>
      <c r="N70" s="170">
        <v>0.0</v>
      </c>
      <c r="O70" s="170">
        <v>0.0</v>
      </c>
      <c r="P70" s="170">
        <v>0.0</v>
      </c>
      <c r="Q70" s="170">
        <v>0.0</v>
      </c>
      <c r="R70" s="170">
        <v>0.0</v>
      </c>
      <c r="S70" s="170">
        <v>0.0</v>
      </c>
      <c r="T70" s="170">
        <v>0.0</v>
      </c>
      <c r="U70" s="170">
        <v>0.0</v>
      </c>
      <c r="V70" s="170">
        <v>0.0</v>
      </c>
      <c r="W70" s="170">
        <v>0.0</v>
      </c>
      <c r="X70" s="170">
        <v>0.0</v>
      </c>
      <c r="Y70" s="171">
        <v>0.0</v>
      </c>
      <c r="Z70" s="170">
        <v>0.0</v>
      </c>
      <c r="AA70" s="170">
        <v>0.0</v>
      </c>
      <c r="AB70" s="170">
        <v>0.0</v>
      </c>
      <c r="AC70" s="170">
        <v>0.0</v>
      </c>
      <c r="AD70" s="170">
        <v>0.0</v>
      </c>
      <c r="AE70" s="170">
        <v>0.0</v>
      </c>
      <c r="AF70" s="170">
        <v>0.0</v>
      </c>
      <c r="AG70" s="170">
        <v>0.0</v>
      </c>
      <c r="AH70" s="170">
        <v>0.0</v>
      </c>
      <c r="AI70" s="170">
        <v>0.0</v>
      </c>
      <c r="AJ70" s="170">
        <v>0.0</v>
      </c>
      <c r="AK70" s="171">
        <v>0.0</v>
      </c>
      <c r="AL70" s="170">
        <v>0.0</v>
      </c>
      <c r="AM70" s="170">
        <v>0.0</v>
      </c>
      <c r="AN70" s="170">
        <v>0.0</v>
      </c>
      <c r="AO70" s="170">
        <v>0.0</v>
      </c>
      <c r="AP70" s="170">
        <v>0.0</v>
      </c>
      <c r="AQ70" s="170">
        <v>0.0</v>
      </c>
      <c r="AR70" s="170">
        <v>0.0</v>
      </c>
      <c r="AS70" s="170">
        <v>0.0</v>
      </c>
      <c r="AT70" s="170">
        <v>0.0</v>
      </c>
      <c r="AU70" s="169">
        <v>0.0</v>
      </c>
      <c r="AV70" s="170">
        <v>0.0</v>
      </c>
      <c r="AW70" s="171">
        <v>0.0</v>
      </c>
      <c r="AX70" s="30"/>
      <c r="AY70" s="172">
        <f t="shared" si="1"/>
        <v>0</v>
      </c>
      <c r="AZ70" s="173">
        <f t="shared" si="2"/>
        <v>0</v>
      </c>
      <c r="BA70" s="172">
        <f t="shared" si="3"/>
        <v>0</v>
      </c>
      <c r="BB70" s="173">
        <f t="shared" si="4"/>
        <v>0</v>
      </c>
      <c r="BC70" s="30"/>
      <c r="BD70" s="30"/>
      <c r="BE70" s="30"/>
      <c r="BF70" s="30"/>
      <c r="BG70" s="30"/>
      <c r="BH70" s="30"/>
      <c r="BI70" s="30"/>
      <c r="BJ70" s="30"/>
      <c r="BK70" s="30"/>
      <c r="BL70" s="30"/>
      <c r="BM70" s="30"/>
      <c r="BN70" s="30"/>
      <c r="BO70" s="30"/>
      <c r="BP70" s="30"/>
      <c r="BQ70" s="30"/>
    </row>
    <row r="71" ht="12.75" hidden="1" customHeight="1">
      <c r="A71" s="168" t="str">
        <f>'Product Landed Costs (3PL)'!A69</f>
        <v/>
      </c>
      <c r="B71" s="169">
        <v>0.0</v>
      </c>
      <c r="C71" s="170">
        <v>0.0</v>
      </c>
      <c r="D71" s="170">
        <v>0.0</v>
      </c>
      <c r="E71" s="170">
        <v>0.0</v>
      </c>
      <c r="F71" s="170">
        <v>0.0</v>
      </c>
      <c r="G71" s="170">
        <v>0.0</v>
      </c>
      <c r="H71" s="170">
        <v>0.0</v>
      </c>
      <c r="I71" s="170">
        <v>0.0</v>
      </c>
      <c r="J71" s="170">
        <v>0.0</v>
      </c>
      <c r="K71" s="170">
        <v>0.0</v>
      </c>
      <c r="L71" s="170">
        <v>0.0</v>
      </c>
      <c r="M71" s="171">
        <v>0.0</v>
      </c>
      <c r="N71" s="170">
        <v>0.0</v>
      </c>
      <c r="O71" s="170">
        <v>0.0</v>
      </c>
      <c r="P71" s="170">
        <v>0.0</v>
      </c>
      <c r="Q71" s="170">
        <v>0.0</v>
      </c>
      <c r="R71" s="170">
        <v>0.0</v>
      </c>
      <c r="S71" s="170">
        <v>0.0</v>
      </c>
      <c r="T71" s="170">
        <v>0.0</v>
      </c>
      <c r="U71" s="170">
        <v>0.0</v>
      </c>
      <c r="V71" s="170">
        <v>0.0</v>
      </c>
      <c r="W71" s="170">
        <v>0.0</v>
      </c>
      <c r="X71" s="170">
        <v>0.0</v>
      </c>
      <c r="Y71" s="171">
        <v>0.0</v>
      </c>
      <c r="Z71" s="170">
        <v>0.0</v>
      </c>
      <c r="AA71" s="170">
        <v>0.0</v>
      </c>
      <c r="AB71" s="170">
        <v>0.0</v>
      </c>
      <c r="AC71" s="170">
        <v>0.0</v>
      </c>
      <c r="AD71" s="170">
        <v>0.0</v>
      </c>
      <c r="AE71" s="170">
        <v>0.0</v>
      </c>
      <c r="AF71" s="170">
        <v>0.0</v>
      </c>
      <c r="AG71" s="170">
        <v>0.0</v>
      </c>
      <c r="AH71" s="170">
        <v>0.0</v>
      </c>
      <c r="AI71" s="170">
        <v>0.0</v>
      </c>
      <c r="AJ71" s="170">
        <v>0.0</v>
      </c>
      <c r="AK71" s="171">
        <v>0.0</v>
      </c>
      <c r="AL71" s="170">
        <v>0.0</v>
      </c>
      <c r="AM71" s="170">
        <v>0.0</v>
      </c>
      <c r="AN71" s="170">
        <v>0.0</v>
      </c>
      <c r="AO71" s="170">
        <v>0.0</v>
      </c>
      <c r="AP71" s="170">
        <v>0.0</v>
      </c>
      <c r="AQ71" s="170">
        <v>0.0</v>
      </c>
      <c r="AR71" s="170">
        <v>0.0</v>
      </c>
      <c r="AS71" s="170">
        <v>0.0</v>
      </c>
      <c r="AT71" s="170">
        <v>0.0</v>
      </c>
      <c r="AU71" s="169">
        <v>0.0</v>
      </c>
      <c r="AV71" s="170">
        <v>0.0</v>
      </c>
      <c r="AW71" s="171">
        <v>0.0</v>
      </c>
      <c r="AX71" s="30"/>
      <c r="AY71" s="172">
        <f t="shared" si="1"/>
        <v>0</v>
      </c>
      <c r="AZ71" s="173">
        <f t="shared" si="2"/>
        <v>0</v>
      </c>
      <c r="BA71" s="172">
        <f t="shared" si="3"/>
        <v>0</v>
      </c>
      <c r="BB71" s="173">
        <f t="shared" si="4"/>
        <v>0</v>
      </c>
      <c r="BC71" s="30"/>
      <c r="BD71" s="30"/>
      <c r="BE71" s="30"/>
      <c r="BF71" s="30"/>
      <c r="BG71" s="30"/>
      <c r="BH71" s="30"/>
      <c r="BI71" s="30"/>
      <c r="BJ71" s="30"/>
      <c r="BK71" s="30"/>
      <c r="BL71" s="30"/>
      <c r="BM71" s="30"/>
      <c r="BN71" s="30"/>
      <c r="BO71" s="30"/>
      <c r="BP71" s="30"/>
      <c r="BQ71" s="30"/>
    </row>
    <row r="72" ht="12.75" hidden="1" customHeight="1">
      <c r="A72" s="168" t="str">
        <f>'Product Landed Costs (3PL)'!A70</f>
        <v/>
      </c>
      <c r="B72" s="169">
        <v>0.0</v>
      </c>
      <c r="C72" s="170">
        <v>0.0</v>
      </c>
      <c r="D72" s="170">
        <v>0.0</v>
      </c>
      <c r="E72" s="170">
        <v>0.0</v>
      </c>
      <c r="F72" s="170">
        <v>0.0</v>
      </c>
      <c r="G72" s="170">
        <v>0.0</v>
      </c>
      <c r="H72" s="170">
        <v>0.0</v>
      </c>
      <c r="I72" s="170">
        <v>0.0</v>
      </c>
      <c r="J72" s="170">
        <v>0.0</v>
      </c>
      <c r="K72" s="170">
        <v>0.0</v>
      </c>
      <c r="L72" s="170">
        <v>0.0</v>
      </c>
      <c r="M72" s="171">
        <v>0.0</v>
      </c>
      <c r="N72" s="170">
        <v>0.0</v>
      </c>
      <c r="O72" s="170">
        <v>0.0</v>
      </c>
      <c r="P72" s="170">
        <v>0.0</v>
      </c>
      <c r="Q72" s="170">
        <v>0.0</v>
      </c>
      <c r="R72" s="170">
        <v>0.0</v>
      </c>
      <c r="S72" s="170">
        <v>0.0</v>
      </c>
      <c r="T72" s="170">
        <v>0.0</v>
      </c>
      <c r="U72" s="170">
        <v>0.0</v>
      </c>
      <c r="V72" s="170">
        <v>0.0</v>
      </c>
      <c r="W72" s="170">
        <v>0.0</v>
      </c>
      <c r="X72" s="170">
        <v>0.0</v>
      </c>
      <c r="Y72" s="171">
        <v>0.0</v>
      </c>
      <c r="Z72" s="170">
        <v>0.0</v>
      </c>
      <c r="AA72" s="170">
        <v>0.0</v>
      </c>
      <c r="AB72" s="170">
        <v>0.0</v>
      </c>
      <c r="AC72" s="170">
        <v>0.0</v>
      </c>
      <c r="AD72" s="170">
        <v>0.0</v>
      </c>
      <c r="AE72" s="170">
        <v>0.0</v>
      </c>
      <c r="AF72" s="170">
        <v>0.0</v>
      </c>
      <c r="AG72" s="170">
        <v>0.0</v>
      </c>
      <c r="AH72" s="170">
        <v>0.0</v>
      </c>
      <c r="AI72" s="170">
        <v>0.0</v>
      </c>
      <c r="AJ72" s="170">
        <v>0.0</v>
      </c>
      <c r="AK72" s="171">
        <v>0.0</v>
      </c>
      <c r="AL72" s="170">
        <v>0.0</v>
      </c>
      <c r="AM72" s="170">
        <v>0.0</v>
      </c>
      <c r="AN72" s="170">
        <v>0.0</v>
      </c>
      <c r="AO72" s="170">
        <v>0.0</v>
      </c>
      <c r="AP72" s="170">
        <v>0.0</v>
      </c>
      <c r="AQ72" s="170">
        <v>0.0</v>
      </c>
      <c r="AR72" s="170">
        <v>0.0</v>
      </c>
      <c r="AS72" s="170">
        <v>0.0</v>
      </c>
      <c r="AT72" s="170">
        <v>0.0</v>
      </c>
      <c r="AU72" s="169">
        <v>0.0</v>
      </c>
      <c r="AV72" s="170">
        <v>0.0</v>
      </c>
      <c r="AW72" s="171">
        <v>0.0</v>
      </c>
      <c r="AX72" s="30"/>
      <c r="AY72" s="172">
        <f t="shared" si="1"/>
        <v>0</v>
      </c>
      <c r="AZ72" s="173">
        <f t="shared" si="2"/>
        <v>0</v>
      </c>
      <c r="BA72" s="172">
        <f t="shared" si="3"/>
        <v>0</v>
      </c>
      <c r="BB72" s="173">
        <f t="shared" si="4"/>
        <v>0</v>
      </c>
      <c r="BC72" s="30"/>
      <c r="BD72" s="30"/>
      <c r="BE72" s="30"/>
      <c r="BF72" s="30"/>
      <c r="BG72" s="30"/>
      <c r="BH72" s="30"/>
      <c r="BI72" s="30"/>
      <c r="BJ72" s="30"/>
      <c r="BK72" s="30"/>
      <c r="BL72" s="30"/>
      <c r="BM72" s="30"/>
      <c r="BN72" s="30"/>
      <c r="BO72" s="30"/>
      <c r="BP72" s="30"/>
      <c r="BQ72" s="30"/>
    </row>
    <row r="73" ht="12.75" hidden="1" customHeight="1">
      <c r="A73" s="168" t="str">
        <f>'Product Landed Costs (3PL)'!A71</f>
        <v/>
      </c>
      <c r="B73" s="169">
        <v>0.0</v>
      </c>
      <c r="C73" s="170">
        <v>0.0</v>
      </c>
      <c r="D73" s="170">
        <v>0.0</v>
      </c>
      <c r="E73" s="170">
        <v>0.0</v>
      </c>
      <c r="F73" s="170">
        <v>0.0</v>
      </c>
      <c r="G73" s="170">
        <v>0.0</v>
      </c>
      <c r="H73" s="170">
        <v>0.0</v>
      </c>
      <c r="I73" s="170">
        <v>0.0</v>
      </c>
      <c r="J73" s="170">
        <v>0.0</v>
      </c>
      <c r="K73" s="170">
        <v>0.0</v>
      </c>
      <c r="L73" s="170">
        <v>0.0</v>
      </c>
      <c r="M73" s="171">
        <v>0.0</v>
      </c>
      <c r="N73" s="170">
        <v>0.0</v>
      </c>
      <c r="O73" s="170">
        <v>0.0</v>
      </c>
      <c r="P73" s="170">
        <v>0.0</v>
      </c>
      <c r="Q73" s="170">
        <v>0.0</v>
      </c>
      <c r="R73" s="170">
        <v>0.0</v>
      </c>
      <c r="S73" s="170">
        <v>0.0</v>
      </c>
      <c r="T73" s="170">
        <v>0.0</v>
      </c>
      <c r="U73" s="170">
        <v>0.0</v>
      </c>
      <c r="V73" s="170">
        <v>0.0</v>
      </c>
      <c r="W73" s="170">
        <v>0.0</v>
      </c>
      <c r="X73" s="170">
        <v>0.0</v>
      </c>
      <c r="Y73" s="171">
        <v>0.0</v>
      </c>
      <c r="Z73" s="170">
        <v>0.0</v>
      </c>
      <c r="AA73" s="170">
        <v>0.0</v>
      </c>
      <c r="AB73" s="170">
        <v>0.0</v>
      </c>
      <c r="AC73" s="170">
        <v>0.0</v>
      </c>
      <c r="AD73" s="170">
        <v>0.0</v>
      </c>
      <c r="AE73" s="170">
        <v>0.0</v>
      </c>
      <c r="AF73" s="170">
        <v>0.0</v>
      </c>
      <c r="AG73" s="170">
        <v>0.0</v>
      </c>
      <c r="AH73" s="170">
        <v>0.0</v>
      </c>
      <c r="AI73" s="170">
        <v>0.0</v>
      </c>
      <c r="AJ73" s="170">
        <v>0.0</v>
      </c>
      <c r="AK73" s="171">
        <v>0.0</v>
      </c>
      <c r="AL73" s="170">
        <v>0.0</v>
      </c>
      <c r="AM73" s="170">
        <v>0.0</v>
      </c>
      <c r="AN73" s="170">
        <v>0.0</v>
      </c>
      <c r="AO73" s="170">
        <v>0.0</v>
      </c>
      <c r="AP73" s="170">
        <v>0.0</v>
      </c>
      <c r="AQ73" s="170">
        <v>0.0</v>
      </c>
      <c r="AR73" s="170">
        <v>0.0</v>
      </c>
      <c r="AS73" s="170">
        <v>0.0</v>
      </c>
      <c r="AT73" s="170">
        <v>0.0</v>
      </c>
      <c r="AU73" s="169">
        <v>0.0</v>
      </c>
      <c r="AV73" s="170">
        <v>0.0</v>
      </c>
      <c r="AW73" s="171">
        <v>0.0</v>
      </c>
      <c r="AX73" s="30"/>
      <c r="AY73" s="172">
        <f t="shared" si="1"/>
        <v>0</v>
      </c>
      <c r="AZ73" s="173">
        <f t="shared" si="2"/>
        <v>0</v>
      </c>
      <c r="BA73" s="172">
        <f t="shared" si="3"/>
        <v>0</v>
      </c>
      <c r="BB73" s="173">
        <f t="shared" si="4"/>
        <v>0</v>
      </c>
      <c r="BC73" s="30"/>
      <c r="BD73" s="30"/>
      <c r="BE73" s="30"/>
      <c r="BF73" s="30"/>
      <c r="BG73" s="30"/>
      <c r="BH73" s="30"/>
      <c r="BI73" s="30"/>
      <c r="BJ73" s="30"/>
      <c r="BK73" s="30"/>
      <c r="BL73" s="30"/>
      <c r="BM73" s="30"/>
      <c r="BN73" s="30"/>
      <c r="BO73" s="30"/>
      <c r="BP73" s="30"/>
      <c r="BQ73" s="30"/>
    </row>
    <row r="74" ht="12.75" hidden="1" customHeight="1">
      <c r="A74" s="168" t="str">
        <f>'Product Landed Costs (3PL)'!A72</f>
        <v/>
      </c>
      <c r="B74" s="169">
        <v>0.0</v>
      </c>
      <c r="C74" s="170">
        <v>0.0</v>
      </c>
      <c r="D74" s="170">
        <v>0.0</v>
      </c>
      <c r="E74" s="170">
        <v>0.0</v>
      </c>
      <c r="F74" s="170">
        <v>0.0</v>
      </c>
      <c r="G74" s="170">
        <v>0.0</v>
      </c>
      <c r="H74" s="170">
        <v>0.0</v>
      </c>
      <c r="I74" s="170">
        <v>0.0</v>
      </c>
      <c r="J74" s="170">
        <v>0.0</v>
      </c>
      <c r="K74" s="170">
        <v>0.0</v>
      </c>
      <c r="L74" s="170">
        <v>0.0</v>
      </c>
      <c r="M74" s="171">
        <v>0.0</v>
      </c>
      <c r="N74" s="170">
        <v>0.0</v>
      </c>
      <c r="O74" s="170">
        <v>0.0</v>
      </c>
      <c r="P74" s="170">
        <v>0.0</v>
      </c>
      <c r="Q74" s="170">
        <v>0.0</v>
      </c>
      <c r="R74" s="170">
        <v>0.0</v>
      </c>
      <c r="S74" s="170">
        <v>0.0</v>
      </c>
      <c r="T74" s="170">
        <v>0.0</v>
      </c>
      <c r="U74" s="170">
        <v>0.0</v>
      </c>
      <c r="V74" s="170">
        <v>0.0</v>
      </c>
      <c r="W74" s="170">
        <v>0.0</v>
      </c>
      <c r="X74" s="170">
        <v>0.0</v>
      </c>
      <c r="Y74" s="171">
        <v>0.0</v>
      </c>
      <c r="Z74" s="170">
        <v>0.0</v>
      </c>
      <c r="AA74" s="170">
        <v>0.0</v>
      </c>
      <c r="AB74" s="170">
        <v>0.0</v>
      </c>
      <c r="AC74" s="170">
        <v>0.0</v>
      </c>
      <c r="AD74" s="170">
        <v>0.0</v>
      </c>
      <c r="AE74" s="170">
        <v>0.0</v>
      </c>
      <c r="AF74" s="170">
        <v>0.0</v>
      </c>
      <c r="AG74" s="170">
        <v>0.0</v>
      </c>
      <c r="AH74" s="170">
        <v>0.0</v>
      </c>
      <c r="AI74" s="170">
        <v>0.0</v>
      </c>
      <c r="AJ74" s="170">
        <v>0.0</v>
      </c>
      <c r="AK74" s="171">
        <v>0.0</v>
      </c>
      <c r="AL74" s="170">
        <v>0.0</v>
      </c>
      <c r="AM74" s="170">
        <v>0.0</v>
      </c>
      <c r="AN74" s="170">
        <v>0.0</v>
      </c>
      <c r="AO74" s="170">
        <v>0.0</v>
      </c>
      <c r="AP74" s="170">
        <v>0.0</v>
      </c>
      <c r="AQ74" s="170">
        <v>0.0</v>
      </c>
      <c r="AR74" s="170">
        <v>0.0</v>
      </c>
      <c r="AS74" s="170">
        <v>0.0</v>
      </c>
      <c r="AT74" s="170">
        <v>0.0</v>
      </c>
      <c r="AU74" s="169">
        <v>0.0</v>
      </c>
      <c r="AV74" s="170">
        <v>0.0</v>
      </c>
      <c r="AW74" s="171">
        <v>0.0</v>
      </c>
      <c r="AX74" s="30"/>
      <c r="AY74" s="172">
        <f t="shared" si="1"/>
        <v>0</v>
      </c>
      <c r="AZ74" s="173">
        <f t="shared" si="2"/>
        <v>0</v>
      </c>
      <c r="BA74" s="172">
        <f t="shared" si="3"/>
        <v>0</v>
      </c>
      <c r="BB74" s="173">
        <f t="shared" si="4"/>
        <v>0</v>
      </c>
      <c r="BC74" s="30"/>
      <c r="BD74" s="30"/>
      <c r="BE74" s="30"/>
      <c r="BF74" s="30"/>
      <c r="BG74" s="30"/>
      <c r="BH74" s="30"/>
      <c r="BI74" s="30"/>
      <c r="BJ74" s="30"/>
      <c r="BK74" s="30"/>
      <c r="BL74" s="30"/>
      <c r="BM74" s="30"/>
      <c r="BN74" s="30"/>
      <c r="BO74" s="30"/>
      <c r="BP74" s="30"/>
      <c r="BQ74" s="30"/>
    </row>
    <row r="75" ht="12.75" hidden="1" customHeight="1">
      <c r="A75" s="168" t="str">
        <f>'Product Landed Costs (3PL)'!A73</f>
        <v/>
      </c>
      <c r="B75" s="169">
        <v>0.0</v>
      </c>
      <c r="C75" s="170">
        <v>0.0</v>
      </c>
      <c r="D75" s="170">
        <v>0.0</v>
      </c>
      <c r="E75" s="170">
        <v>0.0</v>
      </c>
      <c r="F75" s="170">
        <v>0.0</v>
      </c>
      <c r="G75" s="170">
        <v>0.0</v>
      </c>
      <c r="H75" s="170">
        <v>0.0</v>
      </c>
      <c r="I75" s="170">
        <v>0.0</v>
      </c>
      <c r="J75" s="170">
        <v>0.0</v>
      </c>
      <c r="K75" s="170">
        <v>0.0</v>
      </c>
      <c r="L75" s="170">
        <v>0.0</v>
      </c>
      <c r="M75" s="171">
        <v>0.0</v>
      </c>
      <c r="N75" s="170">
        <v>0.0</v>
      </c>
      <c r="O75" s="170">
        <v>0.0</v>
      </c>
      <c r="P75" s="170">
        <v>0.0</v>
      </c>
      <c r="Q75" s="170">
        <v>0.0</v>
      </c>
      <c r="R75" s="170">
        <v>0.0</v>
      </c>
      <c r="S75" s="170">
        <v>0.0</v>
      </c>
      <c r="T75" s="170">
        <v>0.0</v>
      </c>
      <c r="U75" s="170">
        <v>0.0</v>
      </c>
      <c r="V75" s="170">
        <v>0.0</v>
      </c>
      <c r="W75" s="170">
        <v>0.0</v>
      </c>
      <c r="X75" s="170">
        <v>0.0</v>
      </c>
      <c r="Y75" s="171">
        <v>0.0</v>
      </c>
      <c r="Z75" s="170">
        <v>0.0</v>
      </c>
      <c r="AA75" s="170">
        <v>0.0</v>
      </c>
      <c r="AB75" s="170">
        <v>0.0</v>
      </c>
      <c r="AC75" s="170">
        <v>0.0</v>
      </c>
      <c r="AD75" s="170">
        <v>0.0</v>
      </c>
      <c r="AE75" s="170">
        <v>0.0</v>
      </c>
      <c r="AF75" s="170">
        <v>0.0</v>
      </c>
      <c r="AG75" s="170">
        <v>0.0</v>
      </c>
      <c r="AH75" s="170">
        <v>0.0</v>
      </c>
      <c r="AI75" s="170">
        <v>0.0</v>
      </c>
      <c r="AJ75" s="170">
        <v>0.0</v>
      </c>
      <c r="AK75" s="171">
        <v>0.0</v>
      </c>
      <c r="AL75" s="170">
        <v>0.0</v>
      </c>
      <c r="AM75" s="170">
        <v>0.0</v>
      </c>
      <c r="AN75" s="170">
        <v>0.0</v>
      </c>
      <c r="AO75" s="170">
        <v>0.0</v>
      </c>
      <c r="AP75" s="170">
        <v>0.0</v>
      </c>
      <c r="AQ75" s="170">
        <v>0.0</v>
      </c>
      <c r="AR75" s="170">
        <v>0.0</v>
      </c>
      <c r="AS75" s="170">
        <v>0.0</v>
      </c>
      <c r="AT75" s="170">
        <v>0.0</v>
      </c>
      <c r="AU75" s="169">
        <v>0.0</v>
      </c>
      <c r="AV75" s="170">
        <v>0.0</v>
      </c>
      <c r="AW75" s="171">
        <v>0.0</v>
      </c>
      <c r="AX75" s="30"/>
      <c r="AY75" s="172">
        <f t="shared" si="1"/>
        <v>0</v>
      </c>
      <c r="AZ75" s="173">
        <f t="shared" si="2"/>
        <v>0</v>
      </c>
      <c r="BA75" s="172">
        <f t="shared" si="3"/>
        <v>0</v>
      </c>
      <c r="BB75" s="173">
        <f t="shared" si="4"/>
        <v>0</v>
      </c>
      <c r="BC75" s="30"/>
      <c r="BD75" s="30"/>
      <c r="BE75" s="30"/>
      <c r="BF75" s="30"/>
      <c r="BG75" s="30"/>
      <c r="BH75" s="30"/>
      <c r="BI75" s="30"/>
      <c r="BJ75" s="30"/>
      <c r="BK75" s="30"/>
      <c r="BL75" s="30"/>
      <c r="BM75" s="30"/>
      <c r="BN75" s="30"/>
      <c r="BO75" s="30"/>
      <c r="BP75" s="30"/>
      <c r="BQ75" s="30"/>
    </row>
    <row r="76" ht="12.75" hidden="1" customHeight="1">
      <c r="A76" s="168" t="str">
        <f>'Product Landed Costs (3PL)'!A74</f>
        <v/>
      </c>
      <c r="B76" s="169">
        <v>0.0</v>
      </c>
      <c r="C76" s="170">
        <v>0.0</v>
      </c>
      <c r="D76" s="170">
        <v>0.0</v>
      </c>
      <c r="E76" s="170">
        <v>0.0</v>
      </c>
      <c r="F76" s="170">
        <v>0.0</v>
      </c>
      <c r="G76" s="170">
        <v>0.0</v>
      </c>
      <c r="H76" s="170">
        <v>0.0</v>
      </c>
      <c r="I76" s="170">
        <v>0.0</v>
      </c>
      <c r="J76" s="170">
        <v>0.0</v>
      </c>
      <c r="K76" s="170">
        <v>0.0</v>
      </c>
      <c r="L76" s="170">
        <v>0.0</v>
      </c>
      <c r="M76" s="171">
        <v>0.0</v>
      </c>
      <c r="N76" s="170">
        <v>0.0</v>
      </c>
      <c r="O76" s="170">
        <v>0.0</v>
      </c>
      <c r="P76" s="170">
        <v>0.0</v>
      </c>
      <c r="Q76" s="170">
        <v>0.0</v>
      </c>
      <c r="R76" s="170">
        <v>0.0</v>
      </c>
      <c r="S76" s="170">
        <v>0.0</v>
      </c>
      <c r="T76" s="170">
        <v>0.0</v>
      </c>
      <c r="U76" s="170">
        <v>0.0</v>
      </c>
      <c r="V76" s="170">
        <v>0.0</v>
      </c>
      <c r="W76" s="170">
        <v>0.0</v>
      </c>
      <c r="X76" s="170">
        <v>0.0</v>
      </c>
      <c r="Y76" s="171">
        <v>0.0</v>
      </c>
      <c r="Z76" s="170">
        <v>0.0</v>
      </c>
      <c r="AA76" s="170">
        <v>0.0</v>
      </c>
      <c r="AB76" s="170">
        <v>0.0</v>
      </c>
      <c r="AC76" s="170">
        <v>0.0</v>
      </c>
      <c r="AD76" s="170">
        <v>0.0</v>
      </c>
      <c r="AE76" s="170">
        <v>0.0</v>
      </c>
      <c r="AF76" s="170">
        <v>0.0</v>
      </c>
      <c r="AG76" s="170">
        <v>0.0</v>
      </c>
      <c r="AH76" s="170">
        <v>0.0</v>
      </c>
      <c r="AI76" s="170">
        <v>0.0</v>
      </c>
      <c r="AJ76" s="170">
        <v>0.0</v>
      </c>
      <c r="AK76" s="171">
        <v>0.0</v>
      </c>
      <c r="AL76" s="170">
        <v>0.0</v>
      </c>
      <c r="AM76" s="170">
        <v>0.0</v>
      </c>
      <c r="AN76" s="170">
        <v>0.0</v>
      </c>
      <c r="AO76" s="170">
        <v>0.0</v>
      </c>
      <c r="AP76" s="170">
        <v>0.0</v>
      </c>
      <c r="AQ76" s="170">
        <v>0.0</v>
      </c>
      <c r="AR76" s="170">
        <v>0.0</v>
      </c>
      <c r="AS76" s="170">
        <v>0.0</v>
      </c>
      <c r="AT76" s="170">
        <v>0.0</v>
      </c>
      <c r="AU76" s="169">
        <v>0.0</v>
      </c>
      <c r="AV76" s="170">
        <v>0.0</v>
      </c>
      <c r="AW76" s="171">
        <v>0.0</v>
      </c>
      <c r="AX76" s="30"/>
      <c r="AY76" s="172">
        <f t="shared" si="1"/>
        <v>0</v>
      </c>
      <c r="AZ76" s="173">
        <f t="shared" si="2"/>
        <v>0</v>
      </c>
      <c r="BA76" s="172">
        <f t="shared" si="3"/>
        <v>0</v>
      </c>
      <c r="BB76" s="173">
        <f t="shared" si="4"/>
        <v>0</v>
      </c>
      <c r="BC76" s="30"/>
      <c r="BD76" s="30"/>
      <c r="BE76" s="30"/>
      <c r="BF76" s="30"/>
      <c r="BG76" s="30"/>
      <c r="BH76" s="30"/>
      <c r="BI76" s="30"/>
      <c r="BJ76" s="30"/>
      <c r="BK76" s="30"/>
      <c r="BL76" s="30"/>
      <c r="BM76" s="30"/>
      <c r="BN76" s="30"/>
      <c r="BO76" s="30"/>
      <c r="BP76" s="30"/>
      <c r="BQ76" s="30"/>
    </row>
    <row r="77" ht="12.75" hidden="1" customHeight="1">
      <c r="A77" s="168" t="str">
        <f>'Product Landed Costs (3PL)'!A75</f>
        <v/>
      </c>
      <c r="B77" s="169">
        <v>0.0</v>
      </c>
      <c r="C77" s="170">
        <v>0.0</v>
      </c>
      <c r="D77" s="170">
        <v>0.0</v>
      </c>
      <c r="E77" s="170">
        <v>0.0</v>
      </c>
      <c r="F77" s="170">
        <v>0.0</v>
      </c>
      <c r="G77" s="170">
        <v>0.0</v>
      </c>
      <c r="H77" s="170">
        <v>0.0</v>
      </c>
      <c r="I77" s="170">
        <v>0.0</v>
      </c>
      <c r="J77" s="170">
        <v>0.0</v>
      </c>
      <c r="K77" s="170">
        <v>0.0</v>
      </c>
      <c r="L77" s="170">
        <v>0.0</v>
      </c>
      <c r="M77" s="171">
        <v>0.0</v>
      </c>
      <c r="N77" s="170">
        <v>0.0</v>
      </c>
      <c r="O77" s="170">
        <v>0.0</v>
      </c>
      <c r="P77" s="170">
        <v>0.0</v>
      </c>
      <c r="Q77" s="170">
        <v>0.0</v>
      </c>
      <c r="R77" s="170">
        <v>0.0</v>
      </c>
      <c r="S77" s="170">
        <v>0.0</v>
      </c>
      <c r="T77" s="170">
        <v>0.0</v>
      </c>
      <c r="U77" s="170">
        <v>0.0</v>
      </c>
      <c r="V77" s="170">
        <v>0.0</v>
      </c>
      <c r="W77" s="170">
        <v>0.0</v>
      </c>
      <c r="X77" s="170">
        <v>0.0</v>
      </c>
      <c r="Y77" s="171">
        <v>0.0</v>
      </c>
      <c r="Z77" s="170">
        <v>0.0</v>
      </c>
      <c r="AA77" s="170">
        <v>0.0</v>
      </c>
      <c r="AB77" s="170">
        <v>0.0</v>
      </c>
      <c r="AC77" s="170">
        <v>0.0</v>
      </c>
      <c r="AD77" s="170">
        <v>0.0</v>
      </c>
      <c r="AE77" s="170">
        <v>0.0</v>
      </c>
      <c r="AF77" s="170">
        <v>0.0</v>
      </c>
      <c r="AG77" s="170">
        <v>0.0</v>
      </c>
      <c r="AH77" s="170">
        <v>0.0</v>
      </c>
      <c r="AI77" s="170">
        <v>0.0</v>
      </c>
      <c r="AJ77" s="170">
        <v>0.0</v>
      </c>
      <c r="AK77" s="171">
        <v>0.0</v>
      </c>
      <c r="AL77" s="170">
        <v>0.0</v>
      </c>
      <c r="AM77" s="170">
        <v>0.0</v>
      </c>
      <c r="AN77" s="170">
        <v>0.0</v>
      </c>
      <c r="AO77" s="170">
        <v>0.0</v>
      </c>
      <c r="AP77" s="170">
        <v>0.0</v>
      </c>
      <c r="AQ77" s="170">
        <v>0.0</v>
      </c>
      <c r="AR77" s="170">
        <v>0.0</v>
      </c>
      <c r="AS77" s="170">
        <v>0.0</v>
      </c>
      <c r="AT77" s="170">
        <v>0.0</v>
      </c>
      <c r="AU77" s="169">
        <v>0.0</v>
      </c>
      <c r="AV77" s="170">
        <v>0.0</v>
      </c>
      <c r="AW77" s="171">
        <v>0.0</v>
      </c>
      <c r="AX77" s="30"/>
      <c r="AY77" s="172">
        <f t="shared" si="1"/>
        <v>0</v>
      </c>
      <c r="AZ77" s="173">
        <f t="shared" si="2"/>
        <v>0</v>
      </c>
      <c r="BA77" s="172">
        <f t="shared" si="3"/>
        <v>0</v>
      </c>
      <c r="BB77" s="173">
        <f t="shared" si="4"/>
        <v>0</v>
      </c>
      <c r="BC77" s="30"/>
      <c r="BD77" s="30"/>
      <c r="BE77" s="30"/>
      <c r="BF77" s="30"/>
      <c r="BG77" s="30"/>
      <c r="BH77" s="30"/>
      <c r="BI77" s="30"/>
      <c r="BJ77" s="30"/>
      <c r="BK77" s="30"/>
      <c r="BL77" s="30"/>
      <c r="BM77" s="30"/>
      <c r="BN77" s="30"/>
      <c r="BO77" s="30"/>
      <c r="BP77" s="30"/>
      <c r="BQ77" s="30"/>
    </row>
    <row r="78" ht="12.75" hidden="1" customHeight="1">
      <c r="A78" s="168" t="str">
        <f>'Product Landed Costs (3PL)'!A76</f>
        <v/>
      </c>
      <c r="B78" s="169">
        <v>0.0</v>
      </c>
      <c r="C78" s="170">
        <v>0.0</v>
      </c>
      <c r="D78" s="170">
        <v>0.0</v>
      </c>
      <c r="E78" s="170">
        <v>0.0</v>
      </c>
      <c r="F78" s="170">
        <v>0.0</v>
      </c>
      <c r="G78" s="170">
        <v>0.0</v>
      </c>
      <c r="H78" s="170">
        <v>0.0</v>
      </c>
      <c r="I78" s="170">
        <v>0.0</v>
      </c>
      <c r="J78" s="170">
        <v>0.0</v>
      </c>
      <c r="K78" s="170">
        <v>0.0</v>
      </c>
      <c r="L78" s="170">
        <v>0.0</v>
      </c>
      <c r="M78" s="171">
        <v>0.0</v>
      </c>
      <c r="N78" s="170">
        <v>0.0</v>
      </c>
      <c r="O78" s="170">
        <v>0.0</v>
      </c>
      <c r="P78" s="170">
        <v>0.0</v>
      </c>
      <c r="Q78" s="170">
        <v>0.0</v>
      </c>
      <c r="R78" s="170">
        <v>0.0</v>
      </c>
      <c r="S78" s="170">
        <v>0.0</v>
      </c>
      <c r="T78" s="170">
        <v>0.0</v>
      </c>
      <c r="U78" s="170">
        <v>0.0</v>
      </c>
      <c r="V78" s="170">
        <v>0.0</v>
      </c>
      <c r="W78" s="170">
        <v>0.0</v>
      </c>
      <c r="X78" s="170">
        <v>0.0</v>
      </c>
      <c r="Y78" s="171">
        <v>0.0</v>
      </c>
      <c r="Z78" s="170">
        <v>0.0</v>
      </c>
      <c r="AA78" s="170">
        <v>0.0</v>
      </c>
      <c r="AB78" s="170">
        <v>0.0</v>
      </c>
      <c r="AC78" s="170">
        <v>0.0</v>
      </c>
      <c r="AD78" s="170">
        <v>0.0</v>
      </c>
      <c r="AE78" s="170">
        <v>0.0</v>
      </c>
      <c r="AF78" s="170">
        <v>0.0</v>
      </c>
      <c r="AG78" s="170">
        <v>0.0</v>
      </c>
      <c r="AH78" s="170">
        <v>0.0</v>
      </c>
      <c r="AI78" s="170">
        <v>0.0</v>
      </c>
      <c r="AJ78" s="170">
        <v>0.0</v>
      </c>
      <c r="AK78" s="171">
        <v>0.0</v>
      </c>
      <c r="AL78" s="170">
        <v>0.0</v>
      </c>
      <c r="AM78" s="170">
        <v>0.0</v>
      </c>
      <c r="AN78" s="170">
        <v>0.0</v>
      </c>
      <c r="AO78" s="170">
        <v>0.0</v>
      </c>
      <c r="AP78" s="170">
        <v>0.0</v>
      </c>
      <c r="AQ78" s="170">
        <v>0.0</v>
      </c>
      <c r="AR78" s="170">
        <v>0.0</v>
      </c>
      <c r="AS78" s="170">
        <v>0.0</v>
      </c>
      <c r="AT78" s="170">
        <v>0.0</v>
      </c>
      <c r="AU78" s="169">
        <v>0.0</v>
      </c>
      <c r="AV78" s="170">
        <v>0.0</v>
      </c>
      <c r="AW78" s="171">
        <v>0.0</v>
      </c>
      <c r="AX78" s="30"/>
      <c r="AY78" s="172">
        <f t="shared" si="1"/>
        <v>0</v>
      </c>
      <c r="AZ78" s="173">
        <f t="shared" si="2"/>
        <v>0</v>
      </c>
      <c r="BA78" s="172">
        <f t="shared" si="3"/>
        <v>0</v>
      </c>
      <c r="BB78" s="173">
        <f t="shared" si="4"/>
        <v>0</v>
      </c>
      <c r="BC78" s="30"/>
      <c r="BD78" s="30"/>
      <c r="BE78" s="30"/>
      <c r="BF78" s="30"/>
      <c r="BG78" s="30"/>
      <c r="BH78" s="30"/>
      <c r="BI78" s="30"/>
      <c r="BJ78" s="30"/>
      <c r="BK78" s="30"/>
      <c r="BL78" s="30"/>
      <c r="BM78" s="30"/>
      <c r="BN78" s="30"/>
      <c r="BO78" s="30"/>
      <c r="BP78" s="30"/>
      <c r="BQ78" s="30"/>
    </row>
    <row r="79" ht="12.75" hidden="1" customHeight="1">
      <c r="A79" s="168" t="str">
        <f>'Product Landed Costs (3PL)'!A77</f>
        <v/>
      </c>
      <c r="B79" s="169">
        <v>0.0</v>
      </c>
      <c r="C79" s="170">
        <v>0.0</v>
      </c>
      <c r="D79" s="170">
        <v>0.0</v>
      </c>
      <c r="E79" s="170">
        <v>0.0</v>
      </c>
      <c r="F79" s="170">
        <v>0.0</v>
      </c>
      <c r="G79" s="170">
        <v>0.0</v>
      </c>
      <c r="H79" s="170">
        <v>0.0</v>
      </c>
      <c r="I79" s="170">
        <v>0.0</v>
      </c>
      <c r="J79" s="170">
        <v>0.0</v>
      </c>
      <c r="K79" s="170">
        <v>0.0</v>
      </c>
      <c r="L79" s="170">
        <v>0.0</v>
      </c>
      <c r="M79" s="171">
        <v>0.0</v>
      </c>
      <c r="N79" s="170">
        <v>0.0</v>
      </c>
      <c r="O79" s="170">
        <v>0.0</v>
      </c>
      <c r="P79" s="170">
        <v>0.0</v>
      </c>
      <c r="Q79" s="170">
        <v>0.0</v>
      </c>
      <c r="R79" s="170">
        <v>0.0</v>
      </c>
      <c r="S79" s="170">
        <v>0.0</v>
      </c>
      <c r="T79" s="170">
        <v>0.0</v>
      </c>
      <c r="U79" s="170">
        <v>0.0</v>
      </c>
      <c r="V79" s="170">
        <v>0.0</v>
      </c>
      <c r="W79" s="170">
        <v>0.0</v>
      </c>
      <c r="X79" s="170">
        <v>0.0</v>
      </c>
      <c r="Y79" s="171">
        <v>0.0</v>
      </c>
      <c r="Z79" s="170">
        <v>0.0</v>
      </c>
      <c r="AA79" s="170">
        <v>0.0</v>
      </c>
      <c r="AB79" s="170">
        <v>0.0</v>
      </c>
      <c r="AC79" s="170">
        <v>0.0</v>
      </c>
      <c r="AD79" s="170">
        <v>0.0</v>
      </c>
      <c r="AE79" s="170">
        <v>0.0</v>
      </c>
      <c r="AF79" s="170">
        <v>0.0</v>
      </c>
      <c r="AG79" s="170">
        <v>0.0</v>
      </c>
      <c r="AH79" s="170">
        <v>0.0</v>
      </c>
      <c r="AI79" s="170">
        <v>0.0</v>
      </c>
      <c r="AJ79" s="170">
        <v>0.0</v>
      </c>
      <c r="AK79" s="171">
        <v>0.0</v>
      </c>
      <c r="AL79" s="170">
        <v>0.0</v>
      </c>
      <c r="AM79" s="170">
        <v>0.0</v>
      </c>
      <c r="AN79" s="170">
        <v>0.0</v>
      </c>
      <c r="AO79" s="170">
        <v>0.0</v>
      </c>
      <c r="AP79" s="170">
        <v>0.0</v>
      </c>
      <c r="AQ79" s="170">
        <v>0.0</v>
      </c>
      <c r="AR79" s="170">
        <v>0.0</v>
      </c>
      <c r="AS79" s="170">
        <v>0.0</v>
      </c>
      <c r="AT79" s="170">
        <v>0.0</v>
      </c>
      <c r="AU79" s="169">
        <v>0.0</v>
      </c>
      <c r="AV79" s="170">
        <v>0.0</v>
      </c>
      <c r="AW79" s="171">
        <v>0.0</v>
      </c>
      <c r="AX79" s="30"/>
      <c r="AY79" s="172">
        <f t="shared" si="1"/>
        <v>0</v>
      </c>
      <c r="AZ79" s="173">
        <f t="shared" si="2"/>
        <v>0</v>
      </c>
      <c r="BA79" s="172">
        <f t="shared" si="3"/>
        <v>0</v>
      </c>
      <c r="BB79" s="173">
        <f t="shared" si="4"/>
        <v>0</v>
      </c>
      <c r="BC79" s="30"/>
      <c r="BD79" s="30"/>
      <c r="BE79" s="30"/>
      <c r="BF79" s="30"/>
      <c r="BG79" s="30"/>
      <c r="BH79" s="30"/>
      <c r="BI79" s="30"/>
      <c r="BJ79" s="30"/>
      <c r="BK79" s="30"/>
      <c r="BL79" s="30"/>
      <c r="BM79" s="30"/>
      <c r="BN79" s="30"/>
      <c r="BO79" s="30"/>
      <c r="BP79" s="30"/>
      <c r="BQ79" s="30"/>
    </row>
    <row r="80" ht="12.75" hidden="1" customHeight="1">
      <c r="A80" s="168" t="str">
        <f>'Product Landed Costs (3PL)'!A78</f>
        <v/>
      </c>
      <c r="B80" s="169">
        <v>0.0</v>
      </c>
      <c r="C80" s="170">
        <v>0.0</v>
      </c>
      <c r="D80" s="170">
        <v>0.0</v>
      </c>
      <c r="E80" s="170">
        <v>0.0</v>
      </c>
      <c r="F80" s="170">
        <v>0.0</v>
      </c>
      <c r="G80" s="170">
        <v>0.0</v>
      </c>
      <c r="H80" s="170">
        <v>0.0</v>
      </c>
      <c r="I80" s="170">
        <v>0.0</v>
      </c>
      <c r="J80" s="170">
        <v>0.0</v>
      </c>
      <c r="K80" s="170">
        <v>0.0</v>
      </c>
      <c r="L80" s="170">
        <v>0.0</v>
      </c>
      <c r="M80" s="171">
        <v>0.0</v>
      </c>
      <c r="N80" s="170">
        <v>0.0</v>
      </c>
      <c r="O80" s="170">
        <v>0.0</v>
      </c>
      <c r="P80" s="170">
        <v>0.0</v>
      </c>
      <c r="Q80" s="170">
        <v>0.0</v>
      </c>
      <c r="R80" s="170">
        <v>0.0</v>
      </c>
      <c r="S80" s="170">
        <v>0.0</v>
      </c>
      <c r="T80" s="170">
        <v>0.0</v>
      </c>
      <c r="U80" s="170">
        <v>0.0</v>
      </c>
      <c r="V80" s="170">
        <v>0.0</v>
      </c>
      <c r="W80" s="170">
        <v>0.0</v>
      </c>
      <c r="X80" s="170">
        <v>0.0</v>
      </c>
      <c r="Y80" s="171">
        <v>0.0</v>
      </c>
      <c r="Z80" s="170">
        <v>0.0</v>
      </c>
      <c r="AA80" s="170">
        <v>0.0</v>
      </c>
      <c r="AB80" s="170">
        <v>0.0</v>
      </c>
      <c r="AC80" s="170">
        <v>0.0</v>
      </c>
      <c r="AD80" s="170">
        <v>0.0</v>
      </c>
      <c r="AE80" s="170">
        <v>0.0</v>
      </c>
      <c r="AF80" s="170">
        <v>0.0</v>
      </c>
      <c r="AG80" s="170">
        <v>0.0</v>
      </c>
      <c r="AH80" s="170">
        <v>0.0</v>
      </c>
      <c r="AI80" s="170">
        <v>0.0</v>
      </c>
      <c r="AJ80" s="170">
        <v>0.0</v>
      </c>
      <c r="AK80" s="171">
        <v>0.0</v>
      </c>
      <c r="AL80" s="170">
        <v>0.0</v>
      </c>
      <c r="AM80" s="170">
        <v>0.0</v>
      </c>
      <c r="AN80" s="170">
        <v>0.0</v>
      </c>
      <c r="AO80" s="170">
        <v>0.0</v>
      </c>
      <c r="AP80" s="170">
        <v>0.0</v>
      </c>
      <c r="AQ80" s="170">
        <v>0.0</v>
      </c>
      <c r="AR80" s="170">
        <v>0.0</v>
      </c>
      <c r="AS80" s="170">
        <v>0.0</v>
      </c>
      <c r="AT80" s="170">
        <v>0.0</v>
      </c>
      <c r="AU80" s="169">
        <v>0.0</v>
      </c>
      <c r="AV80" s="170">
        <v>0.0</v>
      </c>
      <c r="AW80" s="171">
        <v>0.0</v>
      </c>
      <c r="AX80" s="30"/>
      <c r="AY80" s="172">
        <f t="shared" si="1"/>
        <v>0</v>
      </c>
      <c r="AZ80" s="173">
        <f t="shared" si="2"/>
        <v>0</v>
      </c>
      <c r="BA80" s="172">
        <f t="shared" si="3"/>
        <v>0</v>
      </c>
      <c r="BB80" s="173">
        <f t="shared" si="4"/>
        <v>0</v>
      </c>
      <c r="BC80" s="30"/>
      <c r="BD80" s="30"/>
      <c r="BE80" s="30"/>
      <c r="BF80" s="30"/>
      <c r="BG80" s="30"/>
      <c r="BH80" s="30"/>
      <c r="BI80" s="30"/>
      <c r="BJ80" s="30"/>
      <c r="BK80" s="30"/>
      <c r="BL80" s="30"/>
      <c r="BM80" s="30"/>
      <c r="BN80" s="30"/>
      <c r="BO80" s="30"/>
      <c r="BP80" s="30"/>
      <c r="BQ80" s="30"/>
    </row>
    <row r="81" ht="12.75" hidden="1" customHeight="1">
      <c r="A81" s="168" t="str">
        <f>'Product Landed Costs (3PL)'!A79</f>
        <v/>
      </c>
      <c r="B81" s="169">
        <v>0.0</v>
      </c>
      <c r="C81" s="170">
        <v>0.0</v>
      </c>
      <c r="D81" s="170">
        <v>0.0</v>
      </c>
      <c r="E81" s="170">
        <v>0.0</v>
      </c>
      <c r="F81" s="170">
        <v>0.0</v>
      </c>
      <c r="G81" s="170">
        <v>0.0</v>
      </c>
      <c r="H81" s="170">
        <v>0.0</v>
      </c>
      <c r="I81" s="170">
        <v>0.0</v>
      </c>
      <c r="J81" s="170">
        <v>0.0</v>
      </c>
      <c r="K81" s="170">
        <v>0.0</v>
      </c>
      <c r="L81" s="170">
        <v>0.0</v>
      </c>
      <c r="M81" s="171">
        <v>0.0</v>
      </c>
      <c r="N81" s="170">
        <v>0.0</v>
      </c>
      <c r="O81" s="170">
        <v>0.0</v>
      </c>
      <c r="P81" s="170">
        <v>0.0</v>
      </c>
      <c r="Q81" s="170">
        <v>0.0</v>
      </c>
      <c r="R81" s="170">
        <v>0.0</v>
      </c>
      <c r="S81" s="170">
        <v>0.0</v>
      </c>
      <c r="T81" s="170">
        <v>0.0</v>
      </c>
      <c r="U81" s="170">
        <v>0.0</v>
      </c>
      <c r="V81" s="170">
        <v>0.0</v>
      </c>
      <c r="W81" s="170">
        <v>0.0</v>
      </c>
      <c r="X81" s="170">
        <v>0.0</v>
      </c>
      <c r="Y81" s="171">
        <v>0.0</v>
      </c>
      <c r="Z81" s="170">
        <v>0.0</v>
      </c>
      <c r="AA81" s="170">
        <v>0.0</v>
      </c>
      <c r="AB81" s="170">
        <v>0.0</v>
      </c>
      <c r="AC81" s="170">
        <v>0.0</v>
      </c>
      <c r="AD81" s="170">
        <v>0.0</v>
      </c>
      <c r="AE81" s="170">
        <v>0.0</v>
      </c>
      <c r="AF81" s="170">
        <v>0.0</v>
      </c>
      <c r="AG81" s="170">
        <v>0.0</v>
      </c>
      <c r="AH81" s="170">
        <v>0.0</v>
      </c>
      <c r="AI81" s="170">
        <v>0.0</v>
      </c>
      <c r="AJ81" s="170">
        <v>0.0</v>
      </c>
      <c r="AK81" s="171">
        <v>0.0</v>
      </c>
      <c r="AL81" s="170">
        <v>0.0</v>
      </c>
      <c r="AM81" s="170">
        <v>0.0</v>
      </c>
      <c r="AN81" s="170">
        <v>0.0</v>
      </c>
      <c r="AO81" s="170">
        <v>0.0</v>
      </c>
      <c r="AP81" s="170">
        <v>0.0</v>
      </c>
      <c r="AQ81" s="170">
        <v>0.0</v>
      </c>
      <c r="AR81" s="170">
        <v>0.0</v>
      </c>
      <c r="AS81" s="170">
        <v>0.0</v>
      </c>
      <c r="AT81" s="170">
        <v>0.0</v>
      </c>
      <c r="AU81" s="169">
        <v>0.0</v>
      </c>
      <c r="AV81" s="170">
        <v>0.0</v>
      </c>
      <c r="AW81" s="171">
        <v>0.0</v>
      </c>
      <c r="AX81" s="30"/>
      <c r="AY81" s="172">
        <f t="shared" si="1"/>
        <v>0</v>
      </c>
      <c r="AZ81" s="173">
        <f t="shared" si="2"/>
        <v>0</v>
      </c>
      <c r="BA81" s="172">
        <f t="shared" si="3"/>
        <v>0</v>
      </c>
      <c r="BB81" s="173">
        <f t="shared" si="4"/>
        <v>0</v>
      </c>
      <c r="BC81" s="30"/>
      <c r="BD81" s="30"/>
      <c r="BE81" s="30"/>
      <c r="BF81" s="30"/>
      <c r="BG81" s="30"/>
      <c r="BH81" s="30"/>
      <c r="BI81" s="30"/>
      <c r="BJ81" s="30"/>
      <c r="BK81" s="30"/>
      <c r="BL81" s="30"/>
      <c r="BM81" s="30"/>
      <c r="BN81" s="30"/>
      <c r="BO81" s="30"/>
      <c r="BP81" s="30"/>
      <c r="BQ81" s="30"/>
    </row>
    <row r="82" ht="12.75" hidden="1" customHeight="1">
      <c r="A82" s="168" t="str">
        <f>'Product Landed Costs (3PL)'!A80</f>
        <v/>
      </c>
      <c r="B82" s="169">
        <v>0.0</v>
      </c>
      <c r="C82" s="170">
        <v>0.0</v>
      </c>
      <c r="D82" s="170">
        <v>0.0</v>
      </c>
      <c r="E82" s="170">
        <v>0.0</v>
      </c>
      <c r="F82" s="170">
        <v>0.0</v>
      </c>
      <c r="G82" s="170">
        <v>0.0</v>
      </c>
      <c r="H82" s="170">
        <v>0.0</v>
      </c>
      <c r="I82" s="170">
        <v>0.0</v>
      </c>
      <c r="J82" s="170">
        <v>0.0</v>
      </c>
      <c r="K82" s="170">
        <v>0.0</v>
      </c>
      <c r="L82" s="170">
        <v>0.0</v>
      </c>
      <c r="M82" s="171">
        <v>0.0</v>
      </c>
      <c r="N82" s="170">
        <v>0.0</v>
      </c>
      <c r="O82" s="170">
        <v>0.0</v>
      </c>
      <c r="P82" s="170">
        <v>0.0</v>
      </c>
      <c r="Q82" s="170">
        <v>0.0</v>
      </c>
      <c r="R82" s="170">
        <v>0.0</v>
      </c>
      <c r="S82" s="170">
        <v>0.0</v>
      </c>
      <c r="T82" s="170">
        <v>0.0</v>
      </c>
      <c r="U82" s="170">
        <v>0.0</v>
      </c>
      <c r="V82" s="170">
        <v>0.0</v>
      </c>
      <c r="W82" s="170">
        <v>0.0</v>
      </c>
      <c r="X82" s="170">
        <v>0.0</v>
      </c>
      <c r="Y82" s="171">
        <v>0.0</v>
      </c>
      <c r="Z82" s="170">
        <v>0.0</v>
      </c>
      <c r="AA82" s="170">
        <v>0.0</v>
      </c>
      <c r="AB82" s="170">
        <v>0.0</v>
      </c>
      <c r="AC82" s="170">
        <v>0.0</v>
      </c>
      <c r="AD82" s="170">
        <v>0.0</v>
      </c>
      <c r="AE82" s="170">
        <v>0.0</v>
      </c>
      <c r="AF82" s="170">
        <v>0.0</v>
      </c>
      <c r="AG82" s="170">
        <v>0.0</v>
      </c>
      <c r="AH82" s="170">
        <v>0.0</v>
      </c>
      <c r="AI82" s="170">
        <v>0.0</v>
      </c>
      <c r="AJ82" s="170">
        <v>0.0</v>
      </c>
      <c r="AK82" s="171">
        <v>0.0</v>
      </c>
      <c r="AL82" s="170">
        <v>0.0</v>
      </c>
      <c r="AM82" s="170">
        <v>0.0</v>
      </c>
      <c r="AN82" s="170">
        <v>0.0</v>
      </c>
      <c r="AO82" s="170">
        <v>0.0</v>
      </c>
      <c r="AP82" s="170">
        <v>0.0</v>
      </c>
      <c r="AQ82" s="170">
        <v>0.0</v>
      </c>
      <c r="AR82" s="170">
        <v>0.0</v>
      </c>
      <c r="AS82" s="170">
        <v>0.0</v>
      </c>
      <c r="AT82" s="170">
        <v>0.0</v>
      </c>
      <c r="AU82" s="169">
        <v>0.0</v>
      </c>
      <c r="AV82" s="170">
        <v>0.0</v>
      </c>
      <c r="AW82" s="171">
        <v>0.0</v>
      </c>
      <c r="AX82" s="30"/>
      <c r="AY82" s="172">
        <f t="shared" si="1"/>
        <v>0</v>
      </c>
      <c r="AZ82" s="173">
        <f t="shared" si="2"/>
        <v>0</v>
      </c>
      <c r="BA82" s="172">
        <f t="shared" si="3"/>
        <v>0</v>
      </c>
      <c r="BB82" s="173">
        <f t="shared" si="4"/>
        <v>0</v>
      </c>
      <c r="BC82" s="30"/>
      <c r="BD82" s="30"/>
      <c r="BE82" s="30"/>
      <c r="BF82" s="30"/>
      <c r="BG82" s="30"/>
      <c r="BH82" s="30"/>
      <c r="BI82" s="30"/>
      <c r="BJ82" s="30"/>
      <c r="BK82" s="30"/>
      <c r="BL82" s="30"/>
      <c r="BM82" s="30"/>
      <c r="BN82" s="30"/>
      <c r="BO82" s="30"/>
      <c r="BP82" s="30"/>
      <c r="BQ82" s="30"/>
    </row>
    <row r="83" ht="12.75" hidden="1" customHeight="1">
      <c r="A83" s="168" t="str">
        <f>'Product Landed Costs (3PL)'!A81</f>
        <v/>
      </c>
      <c r="B83" s="169">
        <v>0.0</v>
      </c>
      <c r="C83" s="170">
        <v>0.0</v>
      </c>
      <c r="D83" s="170">
        <v>0.0</v>
      </c>
      <c r="E83" s="170">
        <v>0.0</v>
      </c>
      <c r="F83" s="170">
        <v>0.0</v>
      </c>
      <c r="G83" s="170">
        <v>0.0</v>
      </c>
      <c r="H83" s="170">
        <v>0.0</v>
      </c>
      <c r="I83" s="170">
        <v>0.0</v>
      </c>
      <c r="J83" s="170">
        <v>0.0</v>
      </c>
      <c r="K83" s="170">
        <v>0.0</v>
      </c>
      <c r="L83" s="170">
        <v>0.0</v>
      </c>
      <c r="M83" s="171">
        <v>0.0</v>
      </c>
      <c r="N83" s="170">
        <v>0.0</v>
      </c>
      <c r="O83" s="170">
        <v>0.0</v>
      </c>
      <c r="P83" s="170">
        <v>0.0</v>
      </c>
      <c r="Q83" s="170">
        <v>0.0</v>
      </c>
      <c r="R83" s="170">
        <v>0.0</v>
      </c>
      <c r="S83" s="170">
        <v>0.0</v>
      </c>
      <c r="T83" s="170">
        <v>0.0</v>
      </c>
      <c r="U83" s="170">
        <v>0.0</v>
      </c>
      <c r="V83" s="170">
        <v>0.0</v>
      </c>
      <c r="W83" s="170">
        <v>0.0</v>
      </c>
      <c r="X83" s="170">
        <v>0.0</v>
      </c>
      <c r="Y83" s="171">
        <v>0.0</v>
      </c>
      <c r="Z83" s="170">
        <v>0.0</v>
      </c>
      <c r="AA83" s="170">
        <v>0.0</v>
      </c>
      <c r="AB83" s="170">
        <v>0.0</v>
      </c>
      <c r="AC83" s="170">
        <v>0.0</v>
      </c>
      <c r="AD83" s="170">
        <v>0.0</v>
      </c>
      <c r="AE83" s="170">
        <v>0.0</v>
      </c>
      <c r="AF83" s="170">
        <v>0.0</v>
      </c>
      <c r="AG83" s="170">
        <v>0.0</v>
      </c>
      <c r="AH83" s="170">
        <v>0.0</v>
      </c>
      <c r="AI83" s="170">
        <v>0.0</v>
      </c>
      <c r="AJ83" s="170">
        <v>0.0</v>
      </c>
      <c r="AK83" s="171">
        <v>0.0</v>
      </c>
      <c r="AL83" s="170">
        <v>0.0</v>
      </c>
      <c r="AM83" s="170">
        <v>0.0</v>
      </c>
      <c r="AN83" s="170">
        <v>0.0</v>
      </c>
      <c r="AO83" s="170">
        <v>0.0</v>
      </c>
      <c r="AP83" s="170">
        <v>0.0</v>
      </c>
      <c r="AQ83" s="170">
        <v>0.0</v>
      </c>
      <c r="AR83" s="170">
        <v>0.0</v>
      </c>
      <c r="AS83" s="170">
        <v>0.0</v>
      </c>
      <c r="AT83" s="170">
        <v>0.0</v>
      </c>
      <c r="AU83" s="169">
        <v>0.0</v>
      </c>
      <c r="AV83" s="170">
        <v>0.0</v>
      </c>
      <c r="AW83" s="171">
        <v>0.0</v>
      </c>
      <c r="AX83" s="30"/>
      <c r="AY83" s="172">
        <f t="shared" si="1"/>
        <v>0</v>
      </c>
      <c r="AZ83" s="173">
        <f t="shared" si="2"/>
        <v>0</v>
      </c>
      <c r="BA83" s="172">
        <f t="shared" si="3"/>
        <v>0</v>
      </c>
      <c r="BB83" s="173">
        <f t="shared" si="4"/>
        <v>0</v>
      </c>
      <c r="BC83" s="30"/>
      <c r="BD83" s="30"/>
      <c r="BE83" s="30"/>
      <c r="BF83" s="30"/>
      <c r="BG83" s="30"/>
      <c r="BH83" s="30"/>
      <c r="BI83" s="30"/>
      <c r="BJ83" s="30"/>
      <c r="BK83" s="30"/>
      <c r="BL83" s="30"/>
      <c r="BM83" s="30"/>
      <c r="BN83" s="30"/>
      <c r="BO83" s="30"/>
      <c r="BP83" s="30"/>
      <c r="BQ83" s="30"/>
    </row>
    <row r="84" ht="12.75" hidden="1" customHeight="1">
      <c r="A84" s="168" t="str">
        <f>'Product Landed Costs (3PL)'!A82</f>
        <v/>
      </c>
      <c r="B84" s="169">
        <v>0.0</v>
      </c>
      <c r="C84" s="170">
        <v>0.0</v>
      </c>
      <c r="D84" s="170">
        <v>0.0</v>
      </c>
      <c r="E84" s="170">
        <v>0.0</v>
      </c>
      <c r="F84" s="170">
        <v>0.0</v>
      </c>
      <c r="G84" s="170">
        <v>0.0</v>
      </c>
      <c r="H84" s="170">
        <v>0.0</v>
      </c>
      <c r="I84" s="170">
        <v>0.0</v>
      </c>
      <c r="J84" s="170">
        <v>0.0</v>
      </c>
      <c r="K84" s="170">
        <v>0.0</v>
      </c>
      <c r="L84" s="170">
        <v>0.0</v>
      </c>
      <c r="M84" s="171">
        <v>0.0</v>
      </c>
      <c r="N84" s="170">
        <v>0.0</v>
      </c>
      <c r="O84" s="170">
        <v>0.0</v>
      </c>
      <c r="P84" s="170">
        <v>0.0</v>
      </c>
      <c r="Q84" s="170">
        <v>0.0</v>
      </c>
      <c r="R84" s="170">
        <v>0.0</v>
      </c>
      <c r="S84" s="170">
        <v>0.0</v>
      </c>
      <c r="T84" s="170">
        <v>0.0</v>
      </c>
      <c r="U84" s="170">
        <v>0.0</v>
      </c>
      <c r="V84" s="170">
        <v>0.0</v>
      </c>
      <c r="W84" s="170">
        <v>0.0</v>
      </c>
      <c r="X84" s="170">
        <v>0.0</v>
      </c>
      <c r="Y84" s="171">
        <v>0.0</v>
      </c>
      <c r="Z84" s="170">
        <v>0.0</v>
      </c>
      <c r="AA84" s="170">
        <v>0.0</v>
      </c>
      <c r="AB84" s="170">
        <v>0.0</v>
      </c>
      <c r="AC84" s="170">
        <v>0.0</v>
      </c>
      <c r="AD84" s="170">
        <v>0.0</v>
      </c>
      <c r="AE84" s="170">
        <v>0.0</v>
      </c>
      <c r="AF84" s="170">
        <v>0.0</v>
      </c>
      <c r="AG84" s="170">
        <v>0.0</v>
      </c>
      <c r="AH84" s="170">
        <v>0.0</v>
      </c>
      <c r="AI84" s="170">
        <v>0.0</v>
      </c>
      <c r="AJ84" s="170">
        <v>0.0</v>
      </c>
      <c r="AK84" s="171">
        <v>0.0</v>
      </c>
      <c r="AL84" s="170">
        <v>0.0</v>
      </c>
      <c r="AM84" s="170">
        <v>0.0</v>
      </c>
      <c r="AN84" s="170">
        <v>0.0</v>
      </c>
      <c r="AO84" s="170">
        <v>0.0</v>
      </c>
      <c r="AP84" s="170">
        <v>0.0</v>
      </c>
      <c r="AQ84" s="170">
        <v>0.0</v>
      </c>
      <c r="AR84" s="170">
        <v>0.0</v>
      </c>
      <c r="AS84" s="170">
        <v>0.0</v>
      </c>
      <c r="AT84" s="170">
        <v>0.0</v>
      </c>
      <c r="AU84" s="169">
        <v>0.0</v>
      </c>
      <c r="AV84" s="170">
        <v>0.0</v>
      </c>
      <c r="AW84" s="171">
        <v>0.0</v>
      </c>
      <c r="AX84" s="30"/>
      <c r="AY84" s="172">
        <f t="shared" si="1"/>
        <v>0</v>
      </c>
      <c r="AZ84" s="173">
        <f t="shared" si="2"/>
        <v>0</v>
      </c>
      <c r="BA84" s="172">
        <f t="shared" si="3"/>
        <v>0</v>
      </c>
      <c r="BB84" s="173">
        <f t="shared" si="4"/>
        <v>0</v>
      </c>
      <c r="BC84" s="30"/>
      <c r="BD84" s="30"/>
      <c r="BE84" s="30"/>
      <c r="BF84" s="30"/>
      <c r="BG84" s="30"/>
      <c r="BH84" s="30"/>
      <c r="BI84" s="30"/>
      <c r="BJ84" s="30"/>
      <c r="BK84" s="30"/>
      <c r="BL84" s="30"/>
      <c r="BM84" s="30"/>
      <c r="BN84" s="30"/>
      <c r="BO84" s="30"/>
      <c r="BP84" s="30"/>
      <c r="BQ84" s="30"/>
    </row>
    <row r="85" ht="12.75" hidden="1" customHeight="1">
      <c r="A85" s="168" t="str">
        <f>'Product Landed Costs (3PL)'!A83</f>
        <v/>
      </c>
      <c r="B85" s="169">
        <v>0.0</v>
      </c>
      <c r="C85" s="170">
        <v>0.0</v>
      </c>
      <c r="D85" s="170">
        <v>0.0</v>
      </c>
      <c r="E85" s="170">
        <v>0.0</v>
      </c>
      <c r="F85" s="170">
        <v>0.0</v>
      </c>
      <c r="G85" s="170">
        <v>0.0</v>
      </c>
      <c r="H85" s="170">
        <v>0.0</v>
      </c>
      <c r="I85" s="170">
        <v>0.0</v>
      </c>
      <c r="J85" s="170">
        <v>0.0</v>
      </c>
      <c r="K85" s="170">
        <v>0.0</v>
      </c>
      <c r="L85" s="170">
        <v>0.0</v>
      </c>
      <c r="M85" s="171">
        <v>0.0</v>
      </c>
      <c r="N85" s="170">
        <v>0.0</v>
      </c>
      <c r="O85" s="170">
        <v>0.0</v>
      </c>
      <c r="P85" s="170">
        <v>0.0</v>
      </c>
      <c r="Q85" s="170">
        <v>0.0</v>
      </c>
      <c r="R85" s="170">
        <v>0.0</v>
      </c>
      <c r="S85" s="170">
        <v>0.0</v>
      </c>
      <c r="T85" s="170">
        <v>0.0</v>
      </c>
      <c r="U85" s="170">
        <v>0.0</v>
      </c>
      <c r="V85" s="170">
        <v>0.0</v>
      </c>
      <c r="W85" s="170">
        <v>0.0</v>
      </c>
      <c r="X85" s="170">
        <v>0.0</v>
      </c>
      <c r="Y85" s="171">
        <v>0.0</v>
      </c>
      <c r="Z85" s="170">
        <v>0.0</v>
      </c>
      <c r="AA85" s="170">
        <v>0.0</v>
      </c>
      <c r="AB85" s="170">
        <v>0.0</v>
      </c>
      <c r="AC85" s="170">
        <v>0.0</v>
      </c>
      <c r="AD85" s="170">
        <v>0.0</v>
      </c>
      <c r="AE85" s="170">
        <v>0.0</v>
      </c>
      <c r="AF85" s="170">
        <v>0.0</v>
      </c>
      <c r="AG85" s="170">
        <v>0.0</v>
      </c>
      <c r="AH85" s="170">
        <v>0.0</v>
      </c>
      <c r="AI85" s="170">
        <v>0.0</v>
      </c>
      <c r="AJ85" s="170">
        <v>0.0</v>
      </c>
      <c r="AK85" s="171">
        <v>0.0</v>
      </c>
      <c r="AL85" s="170">
        <v>0.0</v>
      </c>
      <c r="AM85" s="170">
        <v>0.0</v>
      </c>
      <c r="AN85" s="170">
        <v>0.0</v>
      </c>
      <c r="AO85" s="170">
        <v>0.0</v>
      </c>
      <c r="AP85" s="170">
        <v>0.0</v>
      </c>
      <c r="AQ85" s="170">
        <v>0.0</v>
      </c>
      <c r="AR85" s="170">
        <v>0.0</v>
      </c>
      <c r="AS85" s="170">
        <v>0.0</v>
      </c>
      <c r="AT85" s="170">
        <v>0.0</v>
      </c>
      <c r="AU85" s="169">
        <v>0.0</v>
      </c>
      <c r="AV85" s="170">
        <v>0.0</v>
      </c>
      <c r="AW85" s="171">
        <v>0.0</v>
      </c>
      <c r="AX85" s="30"/>
      <c r="AY85" s="172">
        <f t="shared" si="1"/>
        <v>0</v>
      </c>
      <c r="AZ85" s="173">
        <f t="shared" si="2"/>
        <v>0</v>
      </c>
      <c r="BA85" s="172">
        <f t="shared" si="3"/>
        <v>0</v>
      </c>
      <c r="BB85" s="173">
        <f t="shared" si="4"/>
        <v>0</v>
      </c>
      <c r="BC85" s="30"/>
      <c r="BD85" s="30"/>
      <c r="BE85" s="30"/>
      <c r="BF85" s="30"/>
      <c r="BG85" s="30"/>
      <c r="BH85" s="30"/>
      <c r="BI85" s="30"/>
      <c r="BJ85" s="30"/>
      <c r="BK85" s="30"/>
      <c r="BL85" s="30"/>
      <c r="BM85" s="30"/>
      <c r="BN85" s="30"/>
      <c r="BO85" s="30"/>
      <c r="BP85" s="30"/>
      <c r="BQ85" s="30"/>
    </row>
    <row r="86" ht="12.75" hidden="1" customHeight="1">
      <c r="A86" s="168" t="str">
        <f>'Product Landed Costs (3PL)'!A84</f>
        <v/>
      </c>
      <c r="B86" s="169">
        <v>0.0</v>
      </c>
      <c r="C86" s="170">
        <v>0.0</v>
      </c>
      <c r="D86" s="170">
        <v>0.0</v>
      </c>
      <c r="E86" s="170">
        <v>0.0</v>
      </c>
      <c r="F86" s="170">
        <v>0.0</v>
      </c>
      <c r="G86" s="170">
        <v>0.0</v>
      </c>
      <c r="H86" s="170">
        <v>0.0</v>
      </c>
      <c r="I86" s="170">
        <v>0.0</v>
      </c>
      <c r="J86" s="170">
        <v>0.0</v>
      </c>
      <c r="K86" s="170">
        <v>0.0</v>
      </c>
      <c r="L86" s="170">
        <v>0.0</v>
      </c>
      <c r="M86" s="171">
        <v>0.0</v>
      </c>
      <c r="N86" s="170">
        <v>0.0</v>
      </c>
      <c r="O86" s="170">
        <v>0.0</v>
      </c>
      <c r="P86" s="170">
        <v>0.0</v>
      </c>
      <c r="Q86" s="170">
        <v>0.0</v>
      </c>
      <c r="R86" s="170">
        <v>0.0</v>
      </c>
      <c r="S86" s="170">
        <v>0.0</v>
      </c>
      <c r="T86" s="170">
        <v>0.0</v>
      </c>
      <c r="U86" s="170">
        <v>0.0</v>
      </c>
      <c r="V86" s="170">
        <v>0.0</v>
      </c>
      <c r="W86" s="170">
        <v>0.0</v>
      </c>
      <c r="X86" s="170">
        <v>0.0</v>
      </c>
      <c r="Y86" s="171">
        <v>0.0</v>
      </c>
      <c r="Z86" s="170">
        <v>0.0</v>
      </c>
      <c r="AA86" s="170">
        <v>0.0</v>
      </c>
      <c r="AB86" s="170">
        <v>0.0</v>
      </c>
      <c r="AC86" s="170">
        <v>0.0</v>
      </c>
      <c r="AD86" s="170">
        <v>0.0</v>
      </c>
      <c r="AE86" s="170">
        <v>0.0</v>
      </c>
      <c r="AF86" s="170">
        <v>0.0</v>
      </c>
      <c r="AG86" s="170">
        <v>0.0</v>
      </c>
      <c r="AH86" s="170">
        <v>0.0</v>
      </c>
      <c r="AI86" s="170">
        <v>0.0</v>
      </c>
      <c r="AJ86" s="170">
        <v>0.0</v>
      </c>
      <c r="AK86" s="171">
        <v>0.0</v>
      </c>
      <c r="AL86" s="170">
        <v>0.0</v>
      </c>
      <c r="AM86" s="170">
        <v>0.0</v>
      </c>
      <c r="AN86" s="170">
        <v>0.0</v>
      </c>
      <c r="AO86" s="170">
        <v>0.0</v>
      </c>
      <c r="AP86" s="170">
        <v>0.0</v>
      </c>
      <c r="AQ86" s="170">
        <v>0.0</v>
      </c>
      <c r="AR86" s="170">
        <v>0.0</v>
      </c>
      <c r="AS86" s="170">
        <v>0.0</v>
      </c>
      <c r="AT86" s="170">
        <v>0.0</v>
      </c>
      <c r="AU86" s="169">
        <v>0.0</v>
      </c>
      <c r="AV86" s="170">
        <v>0.0</v>
      </c>
      <c r="AW86" s="171">
        <v>0.0</v>
      </c>
      <c r="AX86" s="30"/>
      <c r="AY86" s="172">
        <f t="shared" si="1"/>
        <v>0</v>
      </c>
      <c r="AZ86" s="173">
        <f t="shared" si="2"/>
        <v>0</v>
      </c>
      <c r="BA86" s="172">
        <f t="shared" si="3"/>
        <v>0</v>
      </c>
      <c r="BB86" s="173">
        <f t="shared" si="4"/>
        <v>0</v>
      </c>
      <c r="BC86" s="30"/>
      <c r="BD86" s="30"/>
      <c r="BE86" s="30"/>
      <c r="BF86" s="30"/>
      <c r="BG86" s="30"/>
      <c r="BH86" s="30"/>
      <c r="BI86" s="30"/>
      <c r="BJ86" s="30"/>
      <c r="BK86" s="30"/>
      <c r="BL86" s="30"/>
      <c r="BM86" s="30"/>
      <c r="BN86" s="30"/>
      <c r="BO86" s="30"/>
      <c r="BP86" s="30"/>
      <c r="BQ86" s="30"/>
    </row>
    <row r="87" ht="12.75" hidden="1" customHeight="1">
      <c r="A87" s="168" t="str">
        <f>'Product Landed Costs (3PL)'!A85</f>
        <v/>
      </c>
      <c r="B87" s="169">
        <v>0.0</v>
      </c>
      <c r="C87" s="170">
        <v>0.0</v>
      </c>
      <c r="D87" s="170">
        <v>0.0</v>
      </c>
      <c r="E87" s="170">
        <v>0.0</v>
      </c>
      <c r="F87" s="170">
        <v>0.0</v>
      </c>
      <c r="G87" s="170">
        <v>0.0</v>
      </c>
      <c r="H87" s="170">
        <v>0.0</v>
      </c>
      <c r="I87" s="170">
        <v>0.0</v>
      </c>
      <c r="J87" s="170">
        <v>0.0</v>
      </c>
      <c r="K87" s="170">
        <v>0.0</v>
      </c>
      <c r="L87" s="170">
        <v>0.0</v>
      </c>
      <c r="M87" s="171">
        <v>0.0</v>
      </c>
      <c r="N87" s="170">
        <v>0.0</v>
      </c>
      <c r="O87" s="170">
        <v>0.0</v>
      </c>
      <c r="P87" s="170">
        <v>0.0</v>
      </c>
      <c r="Q87" s="170">
        <v>0.0</v>
      </c>
      <c r="R87" s="170">
        <v>0.0</v>
      </c>
      <c r="S87" s="170">
        <v>0.0</v>
      </c>
      <c r="T87" s="170">
        <v>0.0</v>
      </c>
      <c r="U87" s="170">
        <v>0.0</v>
      </c>
      <c r="V87" s="170">
        <v>0.0</v>
      </c>
      <c r="W87" s="170">
        <v>0.0</v>
      </c>
      <c r="X87" s="170">
        <v>0.0</v>
      </c>
      <c r="Y87" s="171">
        <v>0.0</v>
      </c>
      <c r="Z87" s="170">
        <v>0.0</v>
      </c>
      <c r="AA87" s="170">
        <v>0.0</v>
      </c>
      <c r="AB87" s="170">
        <v>0.0</v>
      </c>
      <c r="AC87" s="170">
        <v>0.0</v>
      </c>
      <c r="AD87" s="170">
        <v>0.0</v>
      </c>
      <c r="AE87" s="170">
        <v>0.0</v>
      </c>
      <c r="AF87" s="170">
        <v>0.0</v>
      </c>
      <c r="AG87" s="170">
        <v>0.0</v>
      </c>
      <c r="AH87" s="170">
        <v>0.0</v>
      </c>
      <c r="AI87" s="170">
        <v>0.0</v>
      </c>
      <c r="AJ87" s="170">
        <v>0.0</v>
      </c>
      <c r="AK87" s="171">
        <v>0.0</v>
      </c>
      <c r="AL87" s="170">
        <v>0.0</v>
      </c>
      <c r="AM87" s="170">
        <v>0.0</v>
      </c>
      <c r="AN87" s="170">
        <v>0.0</v>
      </c>
      <c r="AO87" s="170">
        <v>0.0</v>
      </c>
      <c r="AP87" s="170">
        <v>0.0</v>
      </c>
      <c r="AQ87" s="170">
        <v>0.0</v>
      </c>
      <c r="AR87" s="170">
        <v>0.0</v>
      </c>
      <c r="AS87" s="170">
        <v>0.0</v>
      </c>
      <c r="AT87" s="170">
        <v>0.0</v>
      </c>
      <c r="AU87" s="169">
        <v>0.0</v>
      </c>
      <c r="AV87" s="170">
        <v>0.0</v>
      </c>
      <c r="AW87" s="171">
        <v>0.0</v>
      </c>
      <c r="AX87" s="30"/>
      <c r="AY87" s="172">
        <f t="shared" si="1"/>
        <v>0</v>
      </c>
      <c r="AZ87" s="173">
        <f t="shared" si="2"/>
        <v>0</v>
      </c>
      <c r="BA87" s="172">
        <f t="shared" si="3"/>
        <v>0</v>
      </c>
      <c r="BB87" s="173">
        <f t="shared" si="4"/>
        <v>0</v>
      </c>
      <c r="BC87" s="30"/>
      <c r="BD87" s="30"/>
      <c r="BE87" s="30"/>
      <c r="BF87" s="30"/>
      <c r="BG87" s="30"/>
      <c r="BH87" s="30"/>
      <c r="BI87" s="30"/>
      <c r="BJ87" s="30"/>
      <c r="BK87" s="30"/>
      <c r="BL87" s="30"/>
      <c r="BM87" s="30"/>
      <c r="BN87" s="30"/>
      <c r="BO87" s="30"/>
      <c r="BP87" s="30"/>
      <c r="BQ87" s="30"/>
    </row>
    <row r="88" ht="12.75" hidden="1" customHeight="1">
      <c r="A88" s="168" t="str">
        <f>'Product Landed Costs (3PL)'!A86</f>
        <v/>
      </c>
      <c r="B88" s="169">
        <v>0.0</v>
      </c>
      <c r="C88" s="170">
        <v>0.0</v>
      </c>
      <c r="D88" s="170">
        <v>0.0</v>
      </c>
      <c r="E88" s="170">
        <v>0.0</v>
      </c>
      <c r="F88" s="170">
        <v>0.0</v>
      </c>
      <c r="G88" s="170">
        <v>0.0</v>
      </c>
      <c r="H88" s="170">
        <v>0.0</v>
      </c>
      <c r="I88" s="170">
        <v>0.0</v>
      </c>
      <c r="J88" s="170">
        <v>0.0</v>
      </c>
      <c r="K88" s="170">
        <v>0.0</v>
      </c>
      <c r="L88" s="170">
        <v>0.0</v>
      </c>
      <c r="M88" s="171">
        <v>0.0</v>
      </c>
      <c r="N88" s="170">
        <v>0.0</v>
      </c>
      <c r="O88" s="170">
        <v>0.0</v>
      </c>
      <c r="P88" s="170">
        <v>0.0</v>
      </c>
      <c r="Q88" s="170">
        <v>0.0</v>
      </c>
      <c r="R88" s="170">
        <v>0.0</v>
      </c>
      <c r="S88" s="170">
        <v>0.0</v>
      </c>
      <c r="T88" s="170">
        <v>0.0</v>
      </c>
      <c r="U88" s="170">
        <v>0.0</v>
      </c>
      <c r="V88" s="170">
        <v>0.0</v>
      </c>
      <c r="W88" s="170">
        <v>0.0</v>
      </c>
      <c r="X88" s="170">
        <v>0.0</v>
      </c>
      <c r="Y88" s="171">
        <v>0.0</v>
      </c>
      <c r="Z88" s="170">
        <v>0.0</v>
      </c>
      <c r="AA88" s="170">
        <v>0.0</v>
      </c>
      <c r="AB88" s="170">
        <v>0.0</v>
      </c>
      <c r="AC88" s="170">
        <v>0.0</v>
      </c>
      <c r="AD88" s="170">
        <v>0.0</v>
      </c>
      <c r="AE88" s="170">
        <v>0.0</v>
      </c>
      <c r="AF88" s="170">
        <v>0.0</v>
      </c>
      <c r="AG88" s="170">
        <v>0.0</v>
      </c>
      <c r="AH88" s="170">
        <v>0.0</v>
      </c>
      <c r="AI88" s="170">
        <v>0.0</v>
      </c>
      <c r="AJ88" s="170">
        <v>0.0</v>
      </c>
      <c r="AK88" s="171">
        <v>0.0</v>
      </c>
      <c r="AL88" s="170">
        <v>0.0</v>
      </c>
      <c r="AM88" s="170">
        <v>0.0</v>
      </c>
      <c r="AN88" s="170">
        <v>0.0</v>
      </c>
      <c r="AO88" s="170">
        <v>0.0</v>
      </c>
      <c r="AP88" s="170">
        <v>0.0</v>
      </c>
      <c r="AQ88" s="170">
        <v>0.0</v>
      </c>
      <c r="AR88" s="170">
        <v>0.0</v>
      </c>
      <c r="AS88" s="170">
        <v>0.0</v>
      </c>
      <c r="AT88" s="170">
        <v>0.0</v>
      </c>
      <c r="AU88" s="169">
        <v>0.0</v>
      </c>
      <c r="AV88" s="170">
        <v>0.0</v>
      </c>
      <c r="AW88" s="171">
        <v>0.0</v>
      </c>
      <c r="AX88" s="30"/>
      <c r="AY88" s="172">
        <f t="shared" si="1"/>
        <v>0</v>
      </c>
      <c r="AZ88" s="173">
        <f t="shared" si="2"/>
        <v>0</v>
      </c>
      <c r="BA88" s="172">
        <f t="shared" si="3"/>
        <v>0</v>
      </c>
      <c r="BB88" s="173">
        <f t="shared" si="4"/>
        <v>0</v>
      </c>
      <c r="BC88" s="30"/>
      <c r="BD88" s="30"/>
      <c r="BE88" s="30"/>
      <c r="BF88" s="30"/>
      <c r="BG88" s="30"/>
      <c r="BH88" s="30"/>
      <c r="BI88" s="30"/>
      <c r="BJ88" s="30"/>
      <c r="BK88" s="30"/>
      <c r="BL88" s="30"/>
      <c r="BM88" s="30"/>
      <c r="BN88" s="30"/>
      <c r="BO88" s="30"/>
      <c r="BP88" s="30"/>
      <c r="BQ88" s="30"/>
    </row>
    <row r="89" ht="12.75" hidden="1" customHeight="1">
      <c r="A89" s="168" t="str">
        <f>'Product Landed Costs (3PL)'!A87</f>
        <v/>
      </c>
      <c r="B89" s="169">
        <v>0.0</v>
      </c>
      <c r="C89" s="170">
        <v>0.0</v>
      </c>
      <c r="D89" s="170">
        <v>0.0</v>
      </c>
      <c r="E89" s="170">
        <v>0.0</v>
      </c>
      <c r="F89" s="170">
        <v>0.0</v>
      </c>
      <c r="G89" s="170">
        <v>0.0</v>
      </c>
      <c r="H89" s="170">
        <v>0.0</v>
      </c>
      <c r="I89" s="170">
        <v>0.0</v>
      </c>
      <c r="J89" s="170">
        <v>0.0</v>
      </c>
      <c r="K89" s="170">
        <v>0.0</v>
      </c>
      <c r="L89" s="170">
        <v>0.0</v>
      </c>
      <c r="M89" s="171">
        <v>0.0</v>
      </c>
      <c r="N89" s="170">
        <v>0.0</v>
      </c>
      <c r="O89" s="170">
        <v>0.0</v>
      </c>
      <c r="P89" s="170">
        <v>0.0</v>
      </c>
      <c r="Q89" s="170">
        <v>0.0</v>
      </c>
      <c r="R89" s="170">
        <v>0.0</v>
      </c>
      <c r="S89" s="170">
        <v>0.0</v>
      </c>
      <c r="T89" s="170">
        <v>0.0</v>
      </c>
      <c r="U89" s="170">
        <v>0.0</v>
      </c>
      <c r="V89" s="170">
        <v>0.0</v>
      </c>
      <c r="W89" s="170">
        <v>0.0</v>
      </c>
      <c r="X89" s="170">
        <v>0.0</v>
      </c>
      <c r="Y89" s="171">
        <v>0.0</v>
      </c>
      <c r="Z89" s="170">
        <v>0.0</v>
      </c>
      <c r="AA89" s="170">
        <v>0.0</v>
      </c>
      <c r="AB89" s="170">
        <v>0.0</v>
      </c>
      <c r="AC89" s="170">
        <v>0.0</v>
      </c>
      <c r="AD89" s="170">
        <v>0.0</v>
      </c>
      <c r="AE89" s="170">
        <v>0.0</v>
      </c>
      <c r="AF89" s="170">
        <v>0.0</v>
      </c>
      <c r="AG89" s="170">
        <v>0.0</v>
      </c>
      <c r="AH89" s="170">
        <v>0.0</v>
      </c>
      <c r="AI89" s="170">
        <v>0.0</v>
      </c>
      <c r="AJ89" s="170">
        <v>0.0</v>
      </c>
      <c r="AK89" s="171">
        <v>0.0</v>
      </c>
      <c r="AL89" s="170">
        <v>0.0</v>
      </c>
      <c r="AM89" s="170">
        <v>0.0</v>
      </c>
      <c r="AN89" s="170">
        <v>0.0</v>
      </c>
      <c r="AO89" s="170">
        <v>0.0</v>
      </c>
      <c r="AP89" s="170">
        <v>0.0</v>
      </c>
      <c r="AQ89" s="170">
        <v>0.0</v>
      </c>
      <c r="AR89" s="170">
        <v>0.0</v>
      </c>
      <c r="AS89" s="170">
        <v>0.0</v>
      </c>
      <c r="AT89" s="170">
        <v>0.0</v>
      </c>
      <c r="AU89" s="169">
        <v>0.0</v>
      </c>
      <c r="AV89" s="170">
        <v>0.0</v>
      </c>
      <c r="AW89" s="171">
        <v>0.0</v>
      </c>
      <c r="AX89" s="30"/>
      <c r="AY89" s="172">
        <f t="shared" si="1"/>
        <v>0</v>
      </c>
      <c r="AZ89" s="173">
        <f t="shared" si="2"/>
        <v>0</v>
      </c>
      <c r="BA89" s="172">
        <f t="shared" si="3"/>
        <v>0</v>
      </c>
      <c r="BB89" s="173">
        <f t="shared" si="4"/>
        <v>0</v>
      </c>
      <c r="BC89" s="30"/>
      <c r="BD89" s="30"/>
      <c r="BE89" s="30"/>
      <c r="BF89" s="30"/>
      <c r="BG89" s="30"/>
      <c r="BH89" s="30"/>
      <c r="BI89" s="30"/>
      <c r="BJ89" s="30"/>
      <c r="BK89" s="30"/>
      <c r="BL89" s="30"/>
      <c r="BM89" s="30"/>
      <c r="BN89" s="30"/>
      <c r="BO89" s="30"/>
      <c r="BP89" s="30"/>
      <c r="BQ89" s="30"/>
    </row>
    <row r="90" ht="12.75" hidden="1" customHeight="1">
      <c r="A90" s="168" t="str">
        <f>'Product Landed Costs (3PL)'!A88</f>
        <v/>
      </c>
      <c r="B90" s="169">
        <v>0.0</v>
      </c>
      <c r="C90" s="170">
        <v>0.0</v>
      </c>
      <c r="D90" s="170">
        <v>0.0</v>
      </c>
      <c r="E90" s="170">
        <v>0.0</v>
      </c>
      <c r="F90" s="170">
        <v>0.0</v>
      </c>
      <c r="G90" s="170">
        <v>0.0</v>
      </c>
      <c r="H90" s="170">
        <v>0.0</v>
      </c>
      <c r="I90" s="170">
        <v>0.0</v>
      </c>
      <c r="J90" s="170">
        <v>0.0</v>
      </c>
      <c r="K90" s="170">
        <v>0.0</v>
      </c>
      <c r="L90" s="170">
        <v>0.0</v>
      </c>
      <c r="M90" s="171">
        <v>0.0</v>
      </c>
      <c r="N90" s="170">
        <v>0.0</v>
      </c>
      <c r="O90" s="170">
        <v>0.0</v>
      </c>
      <c r="P90" s="170">
        <v>0.0</v>
      </c>
      <c r="Q90" s="170">
        <v>0.0</v>
      </c>
      <c r="R90" s="170">
        <v>0.0</v>
      </c>
      <c r="S90" s="170">
        <v>0.0</v>
      </c>
      <c r="T90" s="170">
        <v>0.0</v>
      </c>
      <c r="U90" s="170">
        <v>0.0</v>
      </c>
      <c r="V90" s="170">
        <v>0.0</v>
      </c>
      <c r="W90" s="170">
        <v>0.0</v>
      </c>
      <c r="X90" s="170">
        <v>0.0</v>
      </c>
      <c r="Y90" s="171">
        <v>0.0</v>
      </c>
      <c r="Z90" s="170">
        <v>0.0</v>
      </c>
      <c r="AA90" s="170">
        <v>0.0</v>
      </c>
      <c r="AB90" s="170">
        <v>0.0</v>
      </c>
      <c r="AC90" s="170">
        <v>0.0</v>
      </c>
      <c r="AD90" s="170">
        <v>0.0</v>
      </c>
      <c r="AE90" s="170">
        <v>0.0</v>
      </c>
      <c r="AF90" s="170">
        <v>0.0</v>
      </c>
      <c r="AG90" s="170">
        <v>0.0</v>
      </c>
      <c r="AH90" s="170">
        <v>0.0</v>
      </c>
      <c r="AI90" s="170">
        <v>0.0</v>
      </c>
      <c r="AJ90" s="170">
        <v>0.0</v>
      </c>
      <c r="AK90" s="171">
        <v>0.0</v>
      </c>
      <c r="AL90" s="170">
        <v>0.0</v>
      </c>
      <c r="AM90" s="170">
        <v>0.0</v>
      </c>
      <c r="AN90" s="170">
        <v>0.0</v>
      </c>
      <c r="AO90" s="170">
        <v>0.0</v>
      </c>
      <c r="AP90" s="170">
        <v>0.0</v>
      </c>
      <c r="AQ90" s="170">
        <v>0.0</v>
      </c>
      <c r="AR90" s="170">
        <v>0.0</v>
      </c>
      <c r="AS90" s="170">
        <v>0.0</v>
      </c>
      <c r="AT90" s="170">
        <v>0.0</v>
      </c>
      <c r="AU90" s="169">
        <v>0.0</v>
      </c>
      <c r="AV90" s="170">
        <v>0.0</v>
      </c>
      <c r="AW90" s="171">
        <v>0.0</v>
      </c>
      <c r="AX90" s="30"/>
      <c r="AY90" s="172">
        <f t="shared" si="1"/>
        <v>0</v>
      </c>
      <c r="AZ90" s="173">
        <f t="shared" si="2"/>
        <v>0</v>
      </c>
      <c r="BA90" s="172">
        <f t="shared" si="3"/>
        <v>0</v>
      </c>
      <c r="BB90" s="173">
        <f t="shared" si="4"/>
        <v>0</v>
      </c>
      <c r="BC90" s="30"/>
      <c r="BD90" s="30"/>
      <c r="BE90" s="30"/>
      <c r="BF90" s="30"/>
      <c r="BG90" s="30"/>
      <c r="BH90" s="30"/>
      <c r="BI90" s="30"/>
      <c r="BJ90" s="30"/>
      <c r="BK90" s="30"/>
      <c r="BL90" s="30"/>
      <c r="BM90" s="30"/>
      <c r="BN90" s="30"/>
      <c r="BO90" s="30"/>
      <c r="BP90" s="30"/>
      <c r="BQ90" s="30"/>
    </row>
    <row r="91" ht="12.75" hidden="1" customHeight="1">
      <c r="A91" s="168" t="str">
        <f>'Product Landed Costs (3PL)'!A89</f>
        <v/>
      </c>
      <c r="B91" s="169">
        <v>0.0</v>
      </c>
      <c r="C91" s="170">
        <v>0.0</v>
      </c>
      <c r="D91" s="170">
        <v>0.0</v>
      </c>
      <c r="E91" s="170">
        <v>0.0</v>
      </c>
      <c r="F91" s="170">
        <v>0.0</v>
      </c>
      <c r="G91" s="170">
        <v>0.0</v>
      </c>
      <c r="H91" s="170">
        <v>0.0</v>
      </c>
      <c r="I91" s="170">
        <v>0.0</v>
      </c>
      <c r="J91" s="170">
        <v>0.0</v>
      </c>
      <c r="K91" s="170">
        <v>0.0</v>
      </c>
      <c r="L91" s="170">
        <v>0.0</v>
      </c>
      <c r="M91" s="171">
        <v>0.0</v>
      </c>
      <c r="N91" s="170">
        <v>0.0</v>
      </c>
      <c r="O91" s="170">
        <v>0.0</v>
      </c>
      <c r="P91" s="170">
        <v>0.0</v>
      </c>
      <c r="Q91" s="170">
        <v>0.0</v>
      </c>
      <c r="R91" s="170">
        <v>0.0</v>
      </c>
      <c r="S91" s="170">
        <v>0.0</v>
      </c>
      <c r="T91" s="170">
        <v>0.0</v>
      </c>
      <c r="U91" s="170">
        <v>0.0</v>
      </c>
      <c r="V91" s="170">
        <v>0.0</v>
      </c>
      <c r="W91" s="170">
        <v>0.0</v>
      </c>
      <c r="X91" s="170">
        <v>0.0</v>
      </c>
      <c r="Y91" s="171">
        <v>0.0</v>
      </c>
      <c r="Z91" s="170">
        <v>0.0</v>
      </c>
      <c r="AA91" s="170">
        <v>0.0</v>
      </c>
      <c r="AB91" s="170">
        <v>0.0</v>
      </c>
      <c r="AC91" s="170">
        <v>0.0</v>
      </c>
      <c r="AD91" s="170">
        <v>0.0</v>
      </c>
      <c r="AE91" s="170">
        <v>0.0</v>
      </c>
      <c r="AF91" s="170">
        <v>0.0</v>
      </c>
      <c r="AG91" s="170">
        <v>0.0</v>
      </c>
      <c r="AH91" s="170">
        <v>0.0</v>
      </c>
      <c r="AI91" s="170">
        <v>0.0</v>
      </c>
      <c r="AJ91" s="170">
        <v>0.0</v>
      </c>
      <c r="AK91" s="171">
        <v>0.0</v>
      </c>
      <c r="AL91" s="170">
        <v>0.0</v>
      </c>
      <c r="AM91" s="170">
        <v>0.0</v>
      </c>
      <c r="AN91" s="170">
        <v>0.0</v>
      </c>
      <c r="AO91" s="170">
        <v>0.0</v>
      </c>
      <c r="AP91" s="170">
        <v>0.0</v>
      </c>
      <c r="AQ91" s="170">
        <v>0.0</v>
      </c>
      <c r="AR91" s="170">
        <v>0.0</v>
      </c>
      <c r="AS91" s="170">
        <v>0.0</v>
      </c>
      <c r="AT91" s="170">
        <v>0.0</v>
      </c>
      <c r="AU91" s="169">
        <v>0.0</v>
      </c>
      <c r="AV91" s="170">
        <v>0.0</v>
      </c>
      <c r="AW91" s="171">
        <v>0.0</v>
      </c>
      <c r="AX91" s="30"/>
      <c r="AY91" s="172">
        <f t="shared" si="1"/>
        <v>0</v>
      </c>
      <c r="AZ91" s="173">
        <f t="shared" si="2"/>
        <v>0</v>
      </c>
      <c r="BA91" s="172">
        <f t="shared" si="3"/>
        <v>0</v>
      </c>
      <c r="BB91" s="173">
        <f t="shared" si="4"/>
        <v>0</v>
      </c>
      <c r="BC91" s="30"/>
      <c r="BD91" s="30"/>
      <c r="BE91" s="30"/>
      <c r="BF91" s="30"/>
      <c r="BG91" s="30"/>
      <c r="BH91" s="30"/>
      <c r="BI91" s="30"/>
      <c r="BJ91" s="30"/>
      <c r="BK91" s="30"/>
      <c r="BL91" s="30"/>
      <c r="BM91" s="30"/>
      <c r="BN91" s="30"/>
      <c r="BO91" s="30"/>
      <c r="BP91" s="30"/>
      <c r="BQ91" s="30"/>
    </row>
    <row r="92" ht="12.75" hidden="1" customHeight="1">
      <c r="A92" s="168" t="str">
        <f>'Product Landed Costs (3PL)'!A90</f>
        <v/>
      </c>
      <c r="B92" s="169">
        <v>0.0</v>
      </c>
      <c r="C92" s="170">
        <v>0.0</v>
      </c>
      <c r="D92" s="170">
        <v>0.0</v>
      </c>
      <c r="E92" s="170">
        <v>0.0</v>
      </c>
      <c r="F92" s="170">
        <v>0.0</v>
      </c>
      <c r="G92" s="170">
        <v>0.0</v>
      </c>
      <c r="H92" s="170">
        <v>0.0</v>
      </c>
      <c r="I92" s="170">
        <v>0.0</v>
      </c>
      <c r="J92" s="170">
        <v>0.0</v>
      </c>
      <c r="K92" s="170">
        <v>0.0</v>
      </c>
      <c r="L92" s="170">
        <v>0.0</v>
      </c>
      <c r="M92" s="171">
        <v>0.0</v>
      </c>
      <c r="N92" s="170">
        <v>0.0</v>
      </c>
      <c r="O92" s="170">
        <v>0.0</v>
      </c>
      <c r="P92" s="170">
        <v>0.0</v>
      </c>
      <c r="Q92" s="170">
        <v>0.0</v>
      </c>
      <c r="R92" s="170">
        <v>0.0</v>
      </c>
      <c r="S92" s="170">
        <v>0.0</v>
      </c>
      <c r="T92" s="170">
        <v>0.0</v>
      </c>
      <c r="U92" s="170">
        <v>0.0</v>
      </c>
      <c r="V92" s="170">
        <v>0.0</v>
      </c>
      <c r="W92" s="170">
        <v>0.0</v>
      </c>
      <c r="X92" s="170">
        <v>0.0</v>
      </c>
      <c r="Y92" s="171">
        <v>0.0</v>
      </c>
      <c r="Z92" s="170">
        <v>0.0</v>
      </c>
      <c r="AA92" s="170">
        <v>0.0</v>
      </c>
      <c r="AB92" s="170">
        <v>0.0</v>
      </c>
      <c r="AC92" s="170">
        <v>0.0</v>
      </c>
      <c r="AD92" s="170">
        <v>0.0</v>
      </c>
      <c r="AE92" s="170">
        <v>0.0</v>
      </c>
      <c r="AF92" s="170">
        <v>0.0</v>
      </c>
      <c r="AG92" s="170">
        <v>0.0</v>
      </c>
      <c r="AH92" s="170">
        <v>0.0</v>
      </c>
      <c r="AI92" s="170">
        <v>0.0</v>
      </c>
      <c r="AJ92" s="170">
        <v>0.0</v>
      </c>
      <c r="AK92" s="171">
        <v>0.0</v>
      </c>
      <c r="AL92" s="170">
        <v>0.0</v>
      </c>
      <c r="AM92" s="170">
        <v>0.0</v>
      </c>
      <c r="AN92" s="170">
        <v>0.0</v>
      </c>
      <c r="AO92" s="170">
        <v>0.0</v>
      </c>
      <c r="AP92" s="170">
        <v>0.0</v>
      </c>
      <c r="AQ92" s="170">
        <v>0.0</v>
      </c>
      <c r="AR92" s="170">
        <v>0.0</v>
      </c>
      <c r="AS92" s="170">
        <v>0.0</v>
      </c>
      <c r="AT92" s="170">
        <v>0.0</v>
      </c>
      <c r="AU92" s="169">
        <v>0.0</v>
      </c>
      <c r="AV92" s="170">
        <v>0.0</v>
      </c>
      <c r="AW92" s="171">
        <v>0.0</v>
      </c>
      <c r="AX92" s="30"/>
      <c r="AY92" s="172">
        <f t="shared" si="1"/>
        <v>0</v>
      </c>
      <c r="AZ92" s="173">
        <f t="shared" si="2"/>
        <v>0</v>
      </c>
      <c r="BA92" s="172">
        <f t="shared" si="3"/>
        <v>0</v>
      </c>
      <c r="BB92" s="173">
        <f t="shared" si="4"/>
        <v>0</v>
      </c>
      <c r="BC92" s="30"/>
      <c r="BD92" s="30"/>
      <c r="BE92" s="30"/>
      <c r="BF92" s="30"/>
      <c r="BG92" s="30"/>
      <c r="BH92" s="30"/>
      <c r="BI92" s="30"/>
      <c r="BJ92" s="30"/>
      <c r="BK92" s="30"/>
      <c r="BL92" s="30"/>
      <c r="BM92" s="30"/>
      <c r="BN92" s="30"/>
      <c r="BO92" s="30"/>
      <c r="BP92" s="30"/>
      <c r="BQ92" s="30"/>
    </row>
    <row r="93" ht="12.75" hidden="1" customHeight="1">
      <c r="A93" s="168" t="str">
        <f>'Product Landed Costs (3PL)'!A91</f>
        <v/>
      </c>
      <c r="B93" s="169">
        <v>0.0</v>
      </c>
      <c r="C93" s="170">
        <v>0.0</v>
      </c>
      <c r="D93" s="170">
        <v>0.0</v>
      </c>
      <c r="E93" s="170">
        <v>0.0</v>
      </c>
      <c r="F93" s="170">
        <v>0.0</v>
      </c>
      <c r="G93" s="170">
        <v>0.0</v>
      </c>
      <c r="H93" s="170">
        <v>0.0</v>
      </c>
      <c r="I93" s="170">
        <v>0.0</v>
      </c>
      <c r="J93" s="170">
        <v>0.0</v>
      </c>
      <c r="K93" s="170">
        <v>0.0</v>
      </c>
      <c r="L93" s="170">
        <v>0.0</v>
      </c>
      <c r="M93" s="171">
        <v>0.0</v>
      </c>
      <c r="N93" s="170">
        <v>0.0</v>
      </c>
      <c r="O93" s="170">
        <v>0.0</v>
      </c>
      <c r="P93" s="170">
        <v>0.0</v>
      </c>
      <c r="Q93" s="170">
        <v>0.0</v>
      </c>
      <c r="R93" s="170">
        <v>0.0</v>
      </c>
      <c r="S93" s="170">
        <v>0.0</v>
      </c>
      <c r="T93" s="170">
        <v>0.0</v>
      </c>
      <c r="U93" s="170">
        <v>0.0</v>
      </c>
      <c r="V93" s="170">
        <v>0.0</v>
      </c>
      <c r="W93" s="170">
        <v>0.0</v>
      </c>
      <c r="X93" s="170">
        <v>0.0</v>
      </c>
      <c r="Y93" s="171">
        <v>0.0</v>
      </c>
      <c r="Z93" s="170">
        <v>0.0</v>
      </c>
      <c r="AA93" s="170">
        <v>0.0</v>
      </c>
      <c r="AB93" s="170">
        <v>0.0</v>
      </c>
      <c r="AC93" s="170">
        <v>0.0</v>
      </c>
      <c r="AD93" s="170">
        <v>0.0</v>
      </c>
      <c r="AE93" s="170">
        <v>0.0</v>
      </c>
      <c r="AF93" s="170">
        <v>0.0</v>
      </c>
      <c r="AG93" s="170">
        <v>0.0</v>
      </c>
      <c r="AH93" s="170">
        <v>0.0</v>
      </c>
      <c r="AI93" s="170">
        <v>0.0</v>
      </c>
      <c r="AJ93" s="170">
        <v>0.0</v>
      </c>
      <c r="AK93" s="171">
        <v>0.0</v>
      </c>
      <c r="AL93" s="170">
        <v>0.0</v>
      </c>
      <c r="AM93" s="170">
        <v>0.0</v>
      </c>
      <c r="AN93" s="170">
        <v>0.0</v>
      </c>
      <c r="AO93" s="170">
        <v>0.0</v>
      </c>
      <c r="AP93" s="170">
        <v>0.0</v>
      </c>
      <c r="AQ93" s="170">
        <v>0.0</v>
      </c>
      <c r="AR93" s="170">
        <v>0.0</v>
      </c>
      <c r="AS93" s="170">
        <v>0.0</v>
      </c>
      <c r="AT93" s="170">
        <v>0.0</v>
      </c>
      <c r="AU93" s="169">
        <v>0.0</v>
      </c>
      <c r="AV93" s="170">
        <v>0.0</v>
      </c>
      <c r="AW93" s="171">
        <v>0.0</v>
      </c>
      <c r="AX93" s="30"/>
      <c r="AY93" s="172">
        <f t="shared" si="1"/>
        <v>0</v>
      </c>
      <c r="AZ93" s="173">
        <f t="shared" si="2"/>
        <v>0</v>
      </c>
      <c r="BA93" s="172">
        <f t="shared" si="3"/>
        <v>0</v>
      </c>
      <c r="BB93" s="173">
        <f t="shared" si="4"/>
        <v>0</v>
      </c>
      <c r="BC93" s="30"/>
      <c r="BD93" s="30"/>
      <c r="BE93" s="30"/>
      <c r="BF93" s="30"/>
      <c r="BG93" s="30"/>
      <c r="BH93" s="30"/>
      <c r="BI93" s="30"/>
      <c r="BJ93" s="30"/>
      <c r="BK93" s="30"/>
      <c r="BL93" s="30"/>
      <c r="BM93" s="30"/>
      <c r="BN93" s="30"/>
      <c r="BO93" s="30"/>
      <c r="BP93" s="30"/>
      <c r="BQ93" s="30"/>
    </row>
    <row r="94" ht="12.75" hidden="1" customHeight="1">
      <c r="A94" s="168" t="str">
        <f>'Product Landed Costs (3PL)'!A92</f>
        <v/>
      </c>
      <c r="B94" s="169">
        <v>0.0</v>
      </c>
      <c r="C94" s="170">
        <v>0.0</v>
      </c>
      <c r="D94" s="170">
        <v>0.0</v>
      </c>
      <c r="E94" s="170">
        <v>0.0</v>
      </c>
      <c r="F94" s="170">
        <v>0.0</v>
      </c>
      <c r="G94" s="170">
        <v>0.0</v>
      </c>
      <c r="H94" s="170">
        <v>0.0</v>
      </c>
      <c r="I94" s="170">
        <v>0.0</v>
      </c>
      <c r="J94" s="170">
        <v>0.0</v>
      </c>
      <c r="K94" s="170">
        <v>0.0</v>
      </c>
      <c r="L94" s="170">
        <v>0.0</v>
      </c>
      <c r="M94" s="171">
        <v>0.0</v>
      </c>
      <c r="N94" s="170">
        <v>0.0</v>
      </c>
      <c r="O94" s="170">
        <v>0.0</v>
      </c>
      <c r="P94" s="170">
        <v>0.0</v>
      </c>
      <c r="Q94" s="170">
        <v>0.0</v>
      </c>
      <c r="R94" s="170">
        <v>0.0</v>
      </c>
      <c r="S94" s="170">
        <v>0.0</v>
      </c>
      <c r="T94" s="170">
        <v>0.0</v>
      </c>
      <c r="U94" s="170">
        <v>0.0</v>
      </c>
      <c r="V94" s="170">
        <v>0.0</v>
      </c>
      <c r="W94" s="170">
        <v>0.0</v>
      </c>
      <c r="X94" s="170">
        <v>0.0</v>
      </c>
      <c r="Y94" s="171">
        <v>0.0</v>
      </c>
      <c r="Z94" s="170">
        <v>0.0</v>
      </c>
      <c r="AA94" s="170">
        <v>0.0</v>
      </c>
      <c r="AB94" s="170">
        <v>0.0</v>
      </c>
      <c r="AC94" s="170">
        <v>0.0</v>
      </c>
      <c r="AD94" s="170">
        <v>0.0</v>
      </c>
      <c r="AE94" s="170">
        <v>0.0</v>
      </c>
      <c r="AF94" s="170">
        <v>0.0</v>
      </c>
      <c r="AG94" s="170">
        <v>0.0</v>
      </c>
      <c r="AH94" s="170">
        <v>0.0</v>
      </c>
      <c r="AI94" s="170">
        <v>0.0</v>
      </c>
      <c r="AJ94" s="170">
        <v>0.0</v>
      </c>
      <c r="AK94" s="171">
        <v>0.0</v>
      </c>
      <c r="AL94" s="170">
        <v>0.0</v>
      </c>
      <c r="AM94" s="170">
        <v>0.0</v>
      </c>
      <c r="AN94" s="170">
        <v>0.0</v>
      </c>
      <c r="AO94" s="170">
        <v>0.0</v>
      </c>
      <c r="AP94" s="170">
        <v>0.0</v>
      </c>
      <c r="AQ94" s="170">
        <v>0.0</v>
      </c>
      <c r="AR94" s="170">
        <v>0.0</v>
      </c>
      <c r="AS94" s="170">
        <v>0.0</v>
      </c>
      <c r="AT94" s="170">
        <v>0.0</v>
      </c>
      <c r="AU94" s="169">
        <v>0.0</v>
      </c>
      <c r="AV94" s="170">
        <v>0.0</v>
      </c>
      <c r="AW94" s="171">
        <v>0.0</v>
      </c>
      <c r="AX94" s="30"/>
      <c r="AY94" s="172">
        <f t="shared" si="1"/>
        <v>0</v>
      </c>
      <c r="AZ94" s="173">
        <f t="shared" si="2"/>
        <v>0</v>
      </c>
      <c r="BA94" s="172">
        <f t="shared" si="3"/>
        <v>0</v>
      </c>
      <c r="BB94" s="173">
        <f t="shared" si="4"/>
        <v>0</v>
      </c>
      <c r="BC94" s="30"/>
      <c r="BD94" s="30"/>
      <c r="BE94" s="30"/>
      <c r="BF94" s="30"/>
      <c r="BG94" s="30"/>
      <c r="BH94" s="30"/>
      <c r="BI94" s="30"/>
      <c r="BJ94" s="30"/>
      <c r="BK94" s="30"/>
      <c r="BL94" s="30"/>
      <c r="BM94" s="30"/>
      <c r="BN94" s="30"/>
      <c r="BO94" s="30"/>
      <c r="BP94" s="30"/>
      <c r="BQ94" s="30"/>
    </row>
    <row r="95" ht="12.75" hidden="1" customHeight="1">
      <c r="A95" s="168" t="str">
        <f>'Product Landed Costs (3PL)'!A93</f>
        <v/>
      </c>
      <c r="B95" s="169">
        <v>0.0</v>
      </c>
      <c r="C95" s="170">
        <v>0.0</v>
      </c>
      <c r="D95" s="170">
        <v>0.0</v>
      </c>
      <c r="E95" s="170">
        <v>0.0</v>
      </c>
      <c r="F95" s="170">
        <v>0.0</v>
      </c>
      <c r="G95" s="170">
        <v>0.0</v>
      </c>
      <c r="H95" s="170">
        <v>0.0</v>
      </c>
      <c r="I95" s="170">
        <v>0.0</v>
      </c>
      <c r="J95" s="170">
        <v>0.0</v>
      </c>
      <c r="K95" s="170">
        <v>0.0</v>
      </c>
      <c r="L95" s="170">
        <v>0.0</v>
      </c>
      <c r="M95" s="171">
        <v>0.0</v>
      </c>
      <c r="N95" s="170">
        <v>0.0</v>
      </c>
      <c r="O95" s="170">
        <v>0.0</v>
      </c>
      <c r="P95" s="170">
        <v>0.0</v>
      </c>
      <c r="Q95" s="170">
        <v>0.0</v>
      </c>
      <c r="R95" s="170">
        <v>0.0</v>
      </c>
      <c r="S95" s="170">
        <v>0.0</v>
      </c>
      <c r="T95" s="170">
        <v>0.0</v>
      </c>
      <c r="U95" s="170">
        <v>0.0</v>
      </c>
      <c r="V95" s="170">
        <v>0.0</v>
      </c>
      <c r="W95" s="170">
        <v>0.0</v>
      </c>
      <c r="X95" s="170">
        <v>0.0</v>
      </c>
      <c r="Y95" s="171">
        <v>0.0</v>
      </c>
      <c r="Z95" s="170">
        <v>0.0</v>
      </c>
      <c r="AA95" s="170">
        <v>0.0</v>
      </c>
      <c r="AB95" s="170">
        <v>0.0</v>
      </c>
      <c r="AC95" s="170">
        <v>0.0</v>
      </c>
      <c r="AD95" s="170">
        <v>0.0</v>
      </c>
      <c r="AE95" s="170">
        <v>0.0</v>
      </c>
      <c r="AF95" s="170">
        <v>0.0</v>
      </c>
      <c r="AG95" s="170">
        <v>0.0</v>
      </c>
      <c r="AH95" s="170">
        <v>0.0</v>
      </c>
      <c r="AI95" s="170">
        <v>0.0</v>
      </c>
      <c r="AJ95" s="170">
        <v>0.0</v>
      </c>
      <c r="AK95" s="171">
        <v>0.0</v>
      </c>
      <c r="AL95" s="170">
        <v>0.0</v>
      </c>
      <c r="AM95" s="170">
        <v>0.0</v>
      </c>
      <c r="AN95" s="170">
        <v>0.0</v>
      </c>
      <c r="AO95" s="170">
        <v>0.0</v>
      </c>
      <c r="AP95" s="170">
        <v>0.0</v>
      </c>
      <c r="AQ95" s="170">
        <v>0.0</v>
      </c>
      <c r="AR95" s="170">
        <v>0.0</v>
      </c>
      <c r="AS95" s="170">
        <v>0.0</v>
      </c>
      <c r="AT95" s="170">
        <v>0.0</v>
      </c>
      <c r="AU95" s="169">
        <v>0.0</v>
      </c>
      <c r="AV95" s="170">
        <v>0.0</v>
      </c>
      <c r="AW95" s="171">
        <v>0.0</v>
      </c>
      <c r="AX95" s="30"/>
      <c r="AY95" s="172">
        <f t="shared" si="1"/>
        <v>0</v>
      </c>
      <c r="AZ95" s="173">
        <f t="shared" si="2"/>
        <v>0</v>
      </c>
      <c r="BA95" s="172">
        <f t="shared" si="3"/>
        <v>0</v>
      </c>
      <c r="BB95" s="173">
        <f t="shared" si="4"/>
        <v>0</v>
      </c>
      <c r="BC95" s="30"/>
      <c r="BD95" s="30"/>
      <c r="BE95" s="30"/>
      <c r="BF95" s="30"/>
      <c r="BG95" s="30"/>
      <c r="BH95" s="30"/>
      <c r="BI95" s="30"/>
      <c r="BJ95" s="30"/>
      <c r="BK95" s="30"/>
      <c r="BL95" s="30"/>
      <c r="BM95" s="30"/>
      <c r="BN95" s="30"/>
      <c r="BO95" s="30"/>
      <c r="BP95" s="30"/>
      <c r="BQ95" s="30"/>
    </row>
    <row r="96" ht="12.75" hidden="1" customHeight="1">
      <c r="A96" s="168" t="str">
        <f>'Product Landed Costs (3PL)'!A94</f>
        <v/>
      </c>
      <c r="B96" s="169">
        <v>0.0</v>
      </c>
      <c r="C96" s="170">
        <v>0.0</v>
      </c>
      <c r="D96" s="170">
        <v>0.0</v>
      </c>
      <c r="E96" s="170">
        <v>0.0</v>
      </c>
      <c r="F96" s="170">
        <v>0.0</v>
      </c>
      <c r="G96" s="170">
        <v>0.0</v>
      </c>
      <c r="H96" s="170">
        <v>0.0</v>
      </c>
      <c r="I96" s="170">
        <v>0.0</v>
      </c>
      <c r="J96" s="170">
        <v>0.0</v>
      </c>
      <c r="K96" s="170">
        <v>0.0</v>
      </c>
      <c r="L96" s="170">
        <v>0.0</v>
      </c>
      <c r="M96" s="171">
        <v>0.0</v>
      </c>
      <c r="N96" s="170">
        <v>0.0</v>
      </c>
      <c r="O96" s="170">
        <v>0.0</v>
      </c>
      <c r="P96" s="170">
        <v>0.0</v>
      </c>
      <c r="Q96" s="170">
        <v>0.0</v>
      </c>
      <c r="R96" s="170">
        <v>0.0</v>
      </c>
      <c r="S96" s="170">
        <v>0.0</v>
      </c>
      <c r="T96" s="170">
        <v>0.0</v>
      </c>
      <c r="U96" s="170">
        <v>0.0</v>
      </c>
      <c r="V96" s="170">
        <v>0.0</v>
      </c>
      <c r="W96" s="170">
        <v>0.0</v>
      </c>
      <c r="X96" s="170">
        <v>0.0</v>
      </c>
      <c r="Y96" s="171">
        <v>0.0</v>
      </c>
      <c r="Z96" s="170">
        <v>0.0</v>
      </c>
      <c r="AA96" s="170">
        <v>0.0</v>
      </c>
      <c r="AB96" s="170">
        <v>0.0</v>
      </c>
      <c r="AC96" s="170">
        <v>0.0</v>
      </c>
      <c r="AD96" s="170">
        <v>0.0</v>
      </c>
      <c r="AE96" s="170">
        <v>0.0</v>
      </c>
      <c r="AF96" s="170">
        <v>0.0</v>
      </c>
      <c r="AG96" s="170">
        <v>0.0</v>
      </c>
      <c r="AH96" s="170">
        <v>0.0</v>
      </c>
      <c r="AI96" s="170">
        <v>0.0</v>
      </c>
      <c r="AJ96" s="170">
        <v>0.0</v>
      </c>
      <c r="AK96" s="171">
        <v>0.0</v>
      </c>
      <c r="AL96" s="170">
        <v>0.0</v>
      </c>
      <c r="AM96" s="170">
        <v>0.0</v>
      </c>
      <c r="AN96" s="170">
        <v>0.0</v>
      </c>
      <c r="AO96" s="170">
        <v>0.0</v>
      </c>
      <c r="AP96" s="170">
        <v>0.0</v>
      </c>
      <c r="AQ96" s="170">
        <v>0.0</v>
      </c>
      <c r="AR96" s="170">
        <v>0.0</v>
      </c>
      <c r="AS96" s="170">
        <v>0.0</v>
      </c>
      <c r="AT96" s="170">
        <v>0.0</v>
      </c>
      <c r="AU96" s="169">
        <v>0.0</v>
      </c>
      <c r="AV96" s="170">
        <v>0.0</v>
      </c>
      <c r="AW96" s="171">
        <v>0.0</v>
      </c>
      <c r="AX96" s="30"/>
      <c r="AY96" s="172">
        <f t="shared" si="1"/>
        <v>0</v>
      </c>
      <c r="AZ96" s="173">
        <f t="shared" si="2"/>
        <v>0</v>
      </c>
      <c r="BA96" s="172">
        <f t="shared" si="3"/>
        <v>0</v>
      </c>
      <c r="BB96" s="173">
        <f t="shared" si="4"/>
        <v>0</v>
      </c>
      <c r="BC96" s="30"/>
      <c r="BD96" s="30"/>
      <c r="BE96" s="30"/>
      <c r="BF96" s="30"/>
      <c r="BG96" s="30"/>
      <c r="BH96" s="30"/>
      <c r="BI96" s="30"/>
      <c r="BJ96" s="30"/>
      <c r="BK96" s="30"/>
      <c r="BL96" s="30"/>
      <c r="BM96" s="30"/>
      <c r="BN96" s="30"/>
      <c r="BO96" s="30"/>
      <c r="BP96" s="30"/>
      <c r="BQ96" s="30"/>
    </row>
    <row r="97" ht="12.75" hidden="1" customHeight="1">
      <c r="A97" s="168" t="str">
        <f>'Product Landed Costs (3PL)'!A95</f>
        <v/>
      </c>
      <c r="B97" s="169">
        <v>0.0</v>
      </c>
      <c r="C97" s="170">
        <v>0.0</v>
      </c>
      <c r="D97" s="170">
        <v>0.0</v>
      </c>
      <c r="E97" s="170">
        <v>0.0</v>
      </c>
      <c r="F97" s="170">
        <v>0.0</v>
      </c>
      <c r="G97" s="170">
        <v>0.0</v>
      </c>
      <c r="H97" s="170">
        <v>0.0</v>
      </c>
      <c r="I97" s="170">
        <v>0.0</v>
      </c>
      <c r="J97" s="170">
        <v>0.0</v>
      </c>
      <c r="K97" s="170">
        <v>0.0</v>
      </c>
      <c r="L97" s="170">
        <v>0.0</v>
      </c>
      <c r="M97" s="171">
        <v>0.0</v>
      </c>
      <c r="N97" s="170">
        <v>0.0</v>
      </c>
      <c r="O97" s="170">
        <v>0.0</v>
      </c>
      <c r="P97" s="170">
        <v>0.0</v>
      </c>
      <c r="Q97" s="170">
        <v>0.0</v>
      </c>
      <c r="R97" s="170">
        <v>0.0</v>
      </c>
      <c r="S97" s="170">
        <v>0.0</v>
      </c>
      <c r="T97" s="170">
        <v>0.0</v>
      </c>
      <c r="U97" s="170">
        <v>0.0</v>
      </c>
      <c r="V97" s="170">
        <v>0.0</v>
      </c>
      <c r="W97" s="170">
        <v>0.0</v>
      </c>
      <c r="X97" s="170">
        <v>0.0</v>
      </c>
      <c r="Y97" s="171">
        <v>0.0</v>
      </c>
      <c r="Z97" s="170">
        <v>0.0</v>
      </c>
      <c r="AA97" s="170">
        <v>0.0</v>
      </c>
      <c r="AB97" s="170">
        <v>0.0</v>
      </c>
      <c r="AC97" s="170">
        <v>0.0</v>
      </c>
      <c r="AD97" s="170">
        <v>0.0</v>
      </c>
      <c r="AE97" s="170">
        <v>0.0</v>
      </c>
      <c r="AF97" s="170">
        <v>0.0</v>
      </c>
      <c r="AG97" s="170">
        <v>0.0</v>
      </c>
      <c r="AH97" s="170">
        <v>0.0</v>
      </c>
      <c r="AI97" s="170">
        <v>0.0</v>
      </c>
      <c r="AJ97" s="170">
        <v>0.0</v>
      </c>
      <c r="AK97" s="171">
        <v>0.0</v>
      </c>
      <c r="AL97" s="170">
        <v>0.0</v>
      </c>
      <c r="AM97" s="170">
        <v>0.0</v>
      </c>
      <c r="AN97" s="170">
        <v>0.0</v>
      </c>
      <c r="AO97" s="170">
        <v>0.0</v>
      </c>
      <c r="AP97" s="170">
        <v>0.0</v>
      </c>
      <c r="AQ97" s="170">
        <v>0.0</v>
      </c>
      <c r="AR97" s="170">
        <v>0.0</v>
      </c>
      <c r="AS97" s="170">
        <v>0.0</v>
      </c>
      <c r="AT97" s="170">
        <v>0.0</v>
      </c>
      <c r="AU97" s="169">
        <v>0.0</v>
      </c>
      <c r="AV97" s="170">
        <v>0.0</v>
      </c>
      <c r="AW97" s="171">
        <v>0.0</v>
      </c>
      <c r="AX97" s="30"/>
      <c r="AY97" s="172">
        <f t="shared" si="1"/>
        <v>0</v>
      </c>
      <c r="AZ97" s="173">
        <f t="shared" si="2"/>
        <v>0</v>
      </c>
      <c r="BA97" s="172">
        <f t="shared" si="3"/>
        <v>0</v>
      </c>
      <c r="BB97" s="173">
        <f t="shared" si="4"/>
        <v>0</v>
      </c>
      <c r="BC97" s="30"/>
      <c r="BD97" s="30"/>
      <c r="BE97" s="30"/>
      <c r="BF97" s="30"/>
      <c r="BG97" s="30"/>
      <c r="BH97" s="30"/>
      <c r="BI97" s="30"/>
      <c r="BJ97" s="30"/>
      <c r="BK97" s="30"/>
      <c r="BL97" s="30"/>
      <c r="BM97" s="30"/>
      <c r="BN97" s="30"/>
      <c r="BO97" s="30"/>
      <c r="BP97" s="30"/>
      <c r="BQ97" s="30"/>
    </row>
    <row r="98" ht="12.75" hidden="1" customHeight="1">
      <c r="A98" s="168" t="str">
        <f>'Product Landed Costs (3PL)'!A96</f>
        <v/>
      </c>
      <c r="B98" s="169">
        <v>0.0</v>
      </c>
      <c r="C98" s="170">
        <v>0.0</v>
      </c>
      <c r="D98" s="170">
        <v>0.0</v>
      </c>
      <c r="E98" s="170">
        <v>0.0</v>
      </c>
      <c r="F98" s="170">
        <v>0.0</v>
      </c>
      <c r="G98" s="170">
        <v>0.0</v>
      </c>
      <c r="H98" s="170">
        <v>0.0</v>
      </c>
      <c r="I98" s="170">
        <v>0.0</v>
      </c>
      <c r="J98" s="170">
        <v>0.0</v>
      </c>
      <c r="K98" s="170">
        <v>0.0</v>
      </c>
      <c r="L98" s="170">
        <v>0.0</v>
      </c>
      <c r="M98" s="171">
        <v>0.0</v>
      </c>
      <c r="N98" s="170">
        <v>0.0</v>
      </c>
      <c r="O98" s="170">
        <v>0.0</v>
      </c>
      <c r="P98" s="170">
        <v>0.0</v>
      </c>
      <c r="Q98" s="170">
        <v>0.0</v>
      </c>
      <c r="R98" s="170">
        <v>0.0</v>
      </c>
      <c r="S98" s="170">
        <v>0.0</v>
      </c>
      <c r="T98" s="170">
        <v>0.0</v>
      </c>
      <c r="U98" s="170">
        <v>0.0</v>
      </c>
      <c r="V98" s="170">
        <v>0.0</v>
      </c>
      <c r="W98" s="170">
        <v>0.0</v>
      </c>
      <c r="X98" s="170">
        <v>0.0</v>
      </c>
      <c r="Y98" s="171">
        <v>0.0</v>
      </c>
      <c r="Z98" s="170">
        <v>0.0</v>
      </c>
      <c r="AA98" s="170">
        <v>0.0</v>
      </c>
      <c r="AB98" s="170">
        <v>0.0</v>
      </c>
      <c r="AC98" s="170">
        <v>0.0</v>
      </c>
      <c r="AD98" s="170">
        <v>0.0</v>
      </c>
      <c r="AE98" s="170">
        <v>0.0</v>
      </c>
      <c r="AF98" s="170">
        <v>0.0</v>
      </c>
      <c r="AG98" s="170">
        <v>0.0</v>
      </c>
      <c r="AH98" s="170">
        <v>0.0</v>
      </c>
      <c r="AI98" s="170">
        <v>0.0</v>
      </c>
      <c r="AJ98" s="170">
        <v>0.0</v>
      </c>
      <c r="AK98" s="171">
        <v>0.0</v>
      </c>
      <c r="AL98" s="170">
        <v>0.0</v>
      </c>
      <c r="AM98" s="170">
        <v>0.0</v>
      </c>
      <c r="AN98" s="170">
        <v>0.0</v>
      </c>
      <c r="AO98" s="170">
        <v>0.0</v>
      </c>
      <c r="AP98" s="170">
        <v>0.0</v>
      </c>
      <c r="AQ98" s="170">
        <v>0.0</v>
      </c>
      <c r="AR98" s="170">
        <v>0.0</v>
      </c>
      <c r="AS98" s="170">
        <v>0.0</v>
      </c>
      <c r="AT98" s="170">
        <v>0.0</v>
      </c>
      <c r="AU98" s="169">
        <v>0.0</v>
      </c>
      <c r="AV98" s="170">
        <v>0.0</v>
      </c>
      <c r="AW98" s="171">
        <v>0.0</v>
      </c>
      <c r="AX98" s="30"/>
      <c r="AY98" s="172">
        <f t="shared" si="1"/>
        <v>0</v>
      </c>
      <c r="AZ98" s="173">
        <f t="shared" si="2"/>
        <v>0</v>
      </c>
      <c r="BA98" s="172">
        <f t="shared" si="3"/>
        <v>0</v>
      </c>
      <c r="BB98" s="173">
        <f t="shared" si="4"/>
        <v>0</v>
      </c>
      <c r="BC98" s="30"/>
      <c r="BD98" s="30"/>
      <c r="BE98" s="30"/>
      <c r="BF98" s="30"/>
      <c r="BG98" s="30"/>
      <c r="BH98" s="30"/>
      <c r="BI98" s="30"/>
      <c r="BJ98" s="30"/>
      <c r="BK98" s="30"/>
      <c r="BL98" s="30"/>
      <c r="BM98" s="30"/>
      <c r="BN98" s="30"/>
      <c r="BO98" s="30"/>
      <c r="BP98" s="30"/>
      <c r="BQ98" s="30"/>
    </row>
    <row r="99" ht="12.75" hidden="1" customHeight="1">
      <c r="A99" s="168" t="str">
        <f>'Product Landed Costs (3PL)'!A97</f>
        <v/>
      </c>
      <c r="B99" s="169">
        <v>0.0</v>
      </c>
      <c r="C99" s="170">
        <v>0.0</v>
      </c>
      <c r="D99" s="170">
        <v>0.0</v>
      </c>
      <c r="E99" s="170">
        <v>0.0</v>
      </c>
      <c r="F99" s="170">
        <v>0.0</v>
      </c>
      <c r="G99" s="170">
        <v>0.0</v>
      </c>
      <c r="H99" s="170">
        <v>0.0</v>
      </c>
      <c r="I99" s="170">
        <v>0.0</v>
      </c>
      <c r="J99" s="170">
        <v>0.0</v>
      </c>
      <c r="K99" s="170">
        <v>0.0</v>
      </c>
      <c r="L99" s="170">
        <v>0.0</v>
      </c>
      <c r="M99" s="171">
        <v>0.0</v>
      </c>
      <c r="N99" s="170">
        <v>0.0</v>
      </c>
      <c r="O99" s="170">
        <v>0.0</v>
      </c>
      <c r="P99" s="170">
        <v>0.0</v>
      </c>
      <c r="Q99" s="170">
        <v>0.0</v>
      </c>
      <c r="R99" s="170">
        <v>0.0</v>
      </c>
      <c r="S99" s="170">
        <v>0.0</v>
      </c>
      <c r="T99" s="170">
        <v>0.0</v>
      </c>
      <c r="U99" s="170">
        <v>0.0</v>
      </c>
      <c r="V99" s="170">
        <v>0.0</v>
      </c>
      <c r="W99" s="170">
        <v>0.0</v>
      </c>
      <c r="X99" s="170">
        <v>0.0</v>
      </c>
      <c r="Y99" s="171">
        <v>0.0</v>
      </c>
      <c r="Z99" s="170">
        <v>0.0</v>
      </c>
      <c r="AA99" s="170">
        <v>0.0</v>
      </c>
      <c r="AB99" s="170">
        <v>0.0</v>
      </c>
      <c r="AC99" s="170">
        <v>0.0</v>
      </c>
      <c r="AD99" s="170">
        <v>0.0</v>
      </c>
      <c r="AE99" s="170">
        <v>0.0</v>
      </c>
      <c r="AF99" s="170">
        <v>0.0</v>
      </c>
      <c r="AG99" s="170">
        <v>0.0</v>
      </c>
      <c r="AH99" s="170">
        <v>0.0</v>
      </c>
      <c r="AI99" s="170">
        <v>0.0</v>
      </c>
      <c r="AJ99" s="170">
        <v>0.0</v>
      </c>
      <c r="AK99" s="171">
        <v>0.0</v>
      </c>
      <c r="AL99" s="170">
        <v>0.0</v>
      </c>
      <c r="AM99" s="170">
        <v>0.0</v>
      </c>
      <c r="AN99" s="170">
        <v>0.0</v>
      </c>
      <c r="AO99" s="170">
        <v>0.0</v>
      </c>
      <c r="AP99" s="170">
        <v>0.0</v>
      </c>
      <c r="AQ99" s="170">
        <v>0.0</v>
      </c>
      <c r="AR99" s="170">
        <v>0.0</v>
      </c>
      <c r="AS99" s="170">
        <v>0.0</v>
      </c>
      <c r="AT99" s="170">
        <v>0.0</v>
      </c>
      <c r="AU99" s="169">
        <v>0.0</v>
      </c>
      <c r="AV99" s="170">
        <v>0.0</v>
      </c>
      <c r="AW99" s="171">
        <v>0.0</v>
      </c>
      <c r="AX99" s="30"/>
      <c r="AY99" s="172">
        <f t="shared" si="1"/>
        <v>0</v>
      </c>
      <c r="AZ99" s="173">
        <f t="shared" si="2"/>
        <v>0</v>
      </c>
      <c r="BA99" s="172">
        <f t="shared" si="3"/>
        <v>0</v>
      </c>
      <c r="BB99" s="173">
        <f t="shared" si="4"/>
        <v>0</v>
      </c>
      <c r="BC99" s="30"/>
      <c r="BD99" s="30"/>
      <c r="BE99" s="30"/>
      <c r="BF99" s="30"/>
      <c r="BG99" s="30"/>
      <c r="BH99" s="30"/>
      <c r="BI99" s="30"/>
      <c r="BJ99" s="30"/>
      <c r="BK99" s="30"/>
      <c r="BL99" s="30"/>
      <c r="BM99" s="30"/>
      <c r="BN99" s="30"/>
      <c r="BO99" s="30"/>
      <c r="BP99" s="30"/>
      <c r="BQ99" s="30"/>
    </row>
    <row r="100" ht="12.75" hidden="1" customHeight="1">
      <c r="A100" s="168" t="str">
        <f>'Product Landed Costs (3PL)'!A98</f>
        <v/>
      </c>
      <c r="B100" s="169">
        <v>0.0</v>
      </c>
      <c r="C100" s="170">
        <v>0.0</v>
      </c>
      <c r="D100" s="170">
        <v>0.0</v>
      </c>
      <c r="E100" s="170">
        <v>0.0</v>
      </c>
      <c r="F100" s="170">
        <v>0.0</v>
      </c>
      <c r="G100" s="170">
        <v>0.0</v>
      </c>
      <c r="H100" s="170">
        <v>0.0</v>
      </c>
      <c r="I100" s="170">
        <v>0.0</v>
      </c>
      <c r="J100" s="170">
        <v>0.0</v>
      </c>
      <c r="K100" s="170">
        <v>0.0</v>
      </c>
      <c r="L100" s="170">
        <v>0.0</v>
      </c>
      <c r="M100" s="171">
        <v>0.0</v>
      </c>
      <c r="N100" s="170">
        <v>0.0</v>
      </c>
      <c r="O100" s="170">
        <v>0.0</v>
      </c>
      <c r="P100" s="170">
        <v>0.0</v>
      </c>
      <c r="Q100" s="170">
        <v>0.0</v>
      </c>
      <c r="R100" s="170">
        <v>0.0</v>
      </c>
      <c r="S100" s="170">
        <v>0.0</v>
      </c>
      <c r="T100" s="170">
        <v>0.0</v>
      </c>
      <c r="U100" s="170">
        <v>0.0</v>
      </c>
      <c r="V100" s="170">
        <v>0.0</v>
      </c>
      <c r="W100" s="170">
        <v>0.0</v>
      </c>
      <c r="X100" s="170">
        <v>0.0</v>
      </c>
      <c r="Y100" s="171">
        <v>0.0</v>
      </c>
      <c r="Z100" s="170">
        <v>0.0</v>
      </c>
      <c r="AA100" s="170">
        <v>0.0</v>
      </c>
      <c r="AB100" s="170">
        <v>0.0</v>
      </c>
      <c r="AC100" s="170">
        <v>0.0</v>
      </c>
      <c r="AD100" s="170">
        <v>0.0</v>
      </c>
      <c r="AE100" s="170">
        <v>0.0</v>
      </c>
      <c r="AF100" s="170">
        <v>0.0</v>
      </c>
      <c r="AG100" s="170">
        <v>0.0</v>
      </c>
      <c r="AH100" s="170">
        <v>0.0</v>
      </c>
      <c r="AI100" s="170">
        <v>0.0</v>
      </c>
      <c r="AJ100" s="170">
        <v>0.0</v>
      </c>
      <c r="AK100" s="171">
        <v>0.0</v>
      </c>
      <c r="AL100" s="170">
        <v>0.0</v>
      </c>
      <c r="AM100" s="170">
        <v>0.0</v>
      </c>
      <c r="AN100" s="170">
        <v>0.0</v>
      </c>
      <c r="AO100" s="170">
        <v>0.0</v>
      </c>
      <c r="AP100" s="170">
        <v>0.0</v>
      </c>
      <c r="AQ100" s="170">
        <v>0.0</v>
      </c>
      <c r="AR100" s="170">
        <v>0.0</v>
      </c>
      <c r="AS100" s="170">
        <v>0.0</v>
      </c>
      <c r="AT100" s="170">
        <v>0.0</v>
      </c>
      <c r="AU100" s="169">
        <v>0.0</v>
      </c>
      <c r="AV100" s="170">
        <v>0.0</v>
      </c>
      <c r="AW100" s="171">
        <v>0.0</v>
      </c>
      <c r="AX100" s="30"/>
      <c r="AY100" s="172">
        <f t="shared" si="1"/>
        <v>0</v>
      </c>
      <c r="AZ100" s="173">
        <f t="shared" si="2"/>
        <v>0</v>
      </c>
      <c r="BA100" s="172">
        <f t="shared" si="3"/>
        <v>0</v>
      </c>
      <c r="BB100" s="173">
        <f t="shared" si="4"/>
        <v>0</v>
      </c>
      <c r="BC100" s="30"/>
      <c r="BD100" s="30"/>
      <c r="BE100" s="30"/>
      <c r="BF100" s="30"/>
      <c r="BG100" s="30"/>
      <c r="BH100" s="30"/>
      <c r="BI100" s="30"/>
      <c r="BJ100" s="30"/>
      <c r="BK100" s="30"/>
      <c r="BL100" s="30"/>
      <c r="BM100" s="30"/>
      <c r="BN100" s="30"/>
      <c r="BO100" s="30"/>
      <c r="BP100" s="30"/>
      <c r="BQ100" s="30"/>
    </row>
    <row r="101" ht="12.75" hidden="1" customHeight="1">
      <c r="A101" s="168" t="str">
        <f>'Product Landed Costs (3PL)'!A99</f>
        <v/>
      </c>
      <c r="B101" s="169">
        <v>0.0</v>
      </c>
      <c r="C101" s="170">
        <v>0.0</v>
      </c>
      <c r="D101" s="170">
        <v>0.0</v>
      </c>
      <c r="E101" s="170">
        <v>0.0</v>
      </c>
      <c r="F101" s="170">
        <v>0.0</v>
      </c>
      <c r="G101" s="170">
        <v>0.0</v>
      </c>
      <c r="H101" s="170">
        <v>0.0</v>
      </c>
      <c r="I101" s="170">
        <v>0.0</v>
      </c>
      <c r="J101" s="170">
        <v>0.0</v>
      </c>
      <c r="K101" s="170">
        <v>0.0</v>
      </c>
      <c r="L101" s="170">
        <v>0.0</v>
      </c>
      <c r="M101" s="171">
        <v>0.0</v>
      </c>
      <c r="N101" s="170">
        <v>0.0</v>
      </c>
      <c r="O101" s="170">
        <v>0.0</v>
      </c>
      <c r="P101" s="170">
        <v>0.0</v>
      </c>
      <c r="Q101" s="170">
        <v>0.0</v>
      </c>
      <c r="R101" s="170">
        <v>0.0</v>
      </c>
      <c r="S101" s="170">
        <v>0.0</v>
      </c>
      <c r="T101" s="170">
        <v>0.0</v>
      </c>
      <c r="U101" s="170">
        <v>0.0</v>
      </c>
      <c r="V101" s="170">
        <v>0.0</v>
      </c>
      <c r="W101" s="170">
        <v>0.0</v>
      </c>
      <c r="X101" s="170">
        <v>0.0</v>
      </c>
      <c r="Y101" s="171">
        <v>0.0</v>
      </c>
      <c r="Z101" s="170">
        <v>0.0</v>
      </c>
      <c r="AA101" s="170">
        <v>0.0</v>
      </c>
      <c r="AB101" s="170">
        <v>0.0</v>
      </c>
      <c r="AC101" s="170">
        <v>0.0</v>
      </c>
      <c r="AD101" s="170">
        <v>0.0</v>
      </c>
      <c r="AE101" s="170">
        <v>0.0</v>
      </c>
      <c r="AF101" s="170">
        <v>0.0</v>
      </c>
      <c r="AG101" s="170">
        <v>0.0</v>
      </c>
      <c r="AH101" s="170">
        <v>0.0</v>
      </c>
      <c r="AI101" s="170">
        <v>0.0</v>
      </c>
      <c r="AJ101" s="170">
        <v>0.0</v>
      </c>
      <c r="AK101" s="171">
        <v>0.0</v>
      </c>
      <c r="AL101" s="170">
        <v>0.0</v>
      </c>
      <c r="AM101" s="170">
        <v>0.0</v>
      </c>
      <c r="AN101" s="170">
        <v>0.0</v>
      </c>
      <c r="AO101" s="170">
        <v>0.0</v>
      </c>
      <c r="AP101" s="170">
        <v>0.0</v>
      </c>
      <c r="AQ101" s="170">
        <v>0.0</v>
      </c>
      <c r="AR101" s="170">
        <v>0.0</v>
      </c>
      <c r="AS101" s="170">
        <v>0.0</v>
      </c>
      <c r="AT101" s="170">
        <v>0.0</v>
      </c>
      <c r="AU101" s="169">
        <v>0.0</v>
      </c>
      <c r="AV101" s="170">
        <v>0.0</v>
      </c>
      <c r="AW101" s="171">
        <v>0.0</v>
      </c>
      <c r="AX101" s="30"/>
      <c r="AY101" s="172">
        <f t="shared" si="1"/>
        <v>0</v>
      </c>
      <c r="AZ101" s="173">
        <f t="shared" si="2"/>
        <v>0</v>
      </c>
      <c r="BA101" s="172">
        <f t="shared" si="3"/>
        <v>0</v>
      </c>
      <c r="BB101" s="173">
        <f t="shared" si="4"/>
        <v>0</v>
      </c>
      <c r="BC101" s="30"/>
      <c r="BD101" s="30"/>
      <c r="BE101" s="30"/>
      <c r="BF101" s="30"/>
      <c r="BG101" s="30"/>
      <c r="BH101" s="30"/>
      <c r="BI101" s="30"/>
      <c r="BJ101" s="30"/>
      <c r="BK101" s="30"/>
      <c r="BL101" s="30"/>
      <c r="BM101" s="30"/>
      <c r="BN101" s="30"/>
      <c r="BO101" s="30"/>
      <c r="BP101" s="30"/>
      <c r="BQ101" s="30"/>
    </row>
    <row r="102" ht="12.75" hidden="1" customHeight="1">
      <c r="A102" s="168" t="str">
        <f>'Product Landed Costs (3PL)'!A100</f>
        <v/>
      </c>
      <c r="B102" s="169">
        <v>0.0</v>
      </c>
      <c r="C102" s="170">
        <v>0.0</v>
      </c>
      <c r="D102" s="170">
        <v>0.0</v>
      </c>
      <c r="E102" s="170">
        <v>0.0</v>
      </c>
      <c r="F102" s="170">
        <v>0.0</v>
      </c>
      <c r="G102" s="170">
        <v>0.0</v>
      </c>
      <c r="H102" s="170">
        <v>0.0</v>
      </c>
      <c r="I102" s="170">
        <v>0.0</v>
      </c>
      <c r="J102" s="170">
        <v>0.0</v>
      </c>
      <c r="K102" s="170">
        <v>0.0</v>
      </c>
      <c r="L102" s="170">
        <v>0.0</v>
      </c>
      <c r="M102" s="171">
        <v>0.0</v>
      </c>
      <c r="N102" s="170">
        <v>0.0</v>
      </c>
      <c r="O102" s="170">
        <v>0.0</v>
      </c>
      <c r="P102" s="170">
        <v>0.0</v>
      </c>
      <c r="Q102" s="170">
        <v>0.0</v>
      </c>
      <c r="R102" s="170">
        <v>0.0</v>
      </c>
      <c r="S102" s="170">
        <v>0.0</v>
      </c>
      <c r="T102" s="170">
        <v>0.0</v>
      </c>
      <c r="U102" s="170">
        <v>0.0</v>
      </c>
      <c r="V102" s="170">
        <v>0.0</v>
      </c>
      <c r="W102" s="170">
        <v>0.0</v>
      </c>
      <c r="X102" s="170">
        <v>0.0</v>
      </c>
      <c r="Y102" s="171">
        <v>0.0</v>
      </c>
      <c r="Z102" s="170">
        <v>0.0</v>
      </c>
      <c r="AA102" s="170">
        <v>0.0</v>
      </c>
      <c r="AB102" s="170">
        <v>0.0</v>
      </c>
      <c r="AC102" s="170">
        <v>0.0</v>
      </c>
      <c r="AD102" s="170">
        <v>0.0</v>
      </c>
      <c r="AE102" s="170">
        <v>0.0</v>
      </c>
      <c r="AF102" s="170">
        <v>0.0</v>
      </c>
      <c r="AG102" s="170">
        <v>0.0</v>
      </c>
      <c r="AH102" s="170">
        <v>0.0</v>
      </c>
      <c r="AI102" s="170">
        <v>0.0</v>
      </c>
      <c r="AJ102" s="170">
        <v>0.0</v>
      </c>
      <c r="AK102" s="171">
        <v>0.0</v>
      </c>
      <c r="AL102" s="170">
        <v>0.0</v>
      </c>
      <c r="AM102" s="170">
        <v>0.0</v>
      </c>
      <c r="AN102" s="170">
        <v>0.0</v>
      </c>
      <c r="AO102" s="170">
        <v>0.0</v>
      </c>
      <c r="AP102" s="170">
        <v>0.0</v>
      </c>
      <c r="AQ102" s="170">
        <v>0.0</v>
      </c>
      <c r="AR102" s="170">
        <v>0.0</v>
      </c>
      <c r="AS102" s="170">
        <v>0.0</v>
      </c>
      <c r="AT102" s="170">
        <v>0.0</v>
      </c>
      <c r="AU102" s="169">
        <v>0.0</v>
      </c>
      <c r="AV102" s="170">
        <v>0.0</v>
      </c>
      <c r="AW102" s="171">
        <v>0.0</v>
      </c>
      <c r="AX102" s="30"/>
      <c r="AY102" s="172">
        <f t="shared" si="1"/>
        <v>0</v>
      </c>
      <c r="AZ102" s="173">
        <f t="shared" si="2"/>
        <v>0</v>
      </c>
      <c r="BA102" s="172">
        <f t="shared" si="3"/>
        <v>0</v>
      </c>
      <c r="BB102" s="173">
        <f t="shared" si="4"/>
        <v>0</v>
      </c>
      <c r="BC102" s="30"/>
      <c r="BD102" s="30"/>
      <c r="BE102" s="30"/>
      <c r="BF102" s="30"/>
      <c r="BG102" s="30"/>
      <c r="BH102" s="30"/>
      <c r="BI102" s="30"/>
      <c r="BJ102" s="30"/>
      <c r="BK102" s="30"/>
      <c r="BL102" s="30"/>
      <c r="BM102" s="30"/>
      <c r="BN102" s="30"/>
      <c r="BO102" s="30"/>
      <c r="BP102" s="30"/>
      <c r="BQ102" s="30"/>
    </row>
    <row r="103" ht="12.75" hidden="1" customHeight="1">
      <c r="A103" s="168" t="str">
        <f>'Product Landed Costs (3PL)'!A101</f>
        <v/>
      </c>
      <c r="B103" s="169">
        <v>0.0</v>
      </c>
      <c r="C103" s="170">
        <v>0.0</v>
      </c>
      <c r="D103" s="170">
        <v>0.0</v>
      </c>
      <c r="E103" s="170">
        <v>0.0</v>
      </c>
      <c r="F103" s="170">
        <v>0.0</v>
      </c>
      <c r="G103" s="170">
        <v>0.0</v>
      </c>
      <c r="H103" s="170">
        <v>0.0</v>
      </c>
      <c r="I103" s="170">
        <v>0.0</v>
      </c>
      <c r="J103" s="170">
        <v>0.0</v>
      </c>
      <c r="K103" s="170">
        <v>0.0</v>
      </c>
      <c r="L103" s="170">
        <v>0.0</v>
      </c>
      <c r="M103" s="171">
        <v>0.0</v>
      </c>
      <c r="N103" s="170">
        <v>0.0</v>
      </c>
      <c r="O103" s="170">
        <v>0.0</v>
      </c>
      <c r="P103" s="170">
        <v>0.0</v>
      </c>
      <c r="Q103" s="170">
        <v>0.0</v>
      </c>
      <c r="R103" s="170">
        <v>0.0</v>
      </c>
      <c r="S103" s="170">
        <v>0.0</v>
      </c>
      <c r="T103" s="170">
        <v>0.0</v>
      </c>
      <c r="U103" s="170">
        <v>0.0</v>
      </c>
      <c r="V103" s="170">
        <v>0.0</v>
      </c>
      <c r="W103" s="170">
        <v>0.0</v>
      </c>
      <c r="X103" s="170">
        <v>0.0</v>
      </c>
      <c r="Y103" s="171">
        <v>0.0</v>
      </c>
      <c r="Z103" s="170">
        <v>0.0</v>
      </c>
      <c r="AA103" s="170">
        <v>0.0</v>
      </c>
      <c r="AB103" s="170">
        <v>0.0</v>
      </c>
      <c r="AC103" s="170">
        <v>0.0</v>
      </c>
      <c r="AD103" s="170">
        <v>0.0</v>
      </c>
      <c r="AE103" s="170">
        <v>0.0</v>
      </c>
      <c r="AF103" s="170">
        <v>0.0</v>
      </c>
      <c r="AG103" s="170">
        <v>0.0</v>
      </c>
      <c r="AH103" s="170">
        <v>0.0</v>
      </c>
      <c r="AI103" s="170">
        <v>0.0</v>
      </c>
      <c r="AJ103" s="170">
        <v>0.0</v>
      </c>
      <c r="AK103" s="171">
        <v>0.0</v>
      </c>
      <c r="AL103" s="170">
        <v>0.0</v>
      </c>
      <c r="AM103" s="170">
        <v>0.0</v>
      </c>
      <c r="AN103" s="170">
        <v>0.0</v>
      </c>
      <c r="AO103" s="170">
        <v>0.0</v>
      </c>
      <c r="AP103" s="170">
        <v>0.0</v>
      </c>
      <c r="AQ103" s="170">
        <v>0.0</v>
      </c>
      <c r="AR103" s="170">
        <v>0.0</v>
      </c>
      <c r="AS103" s="170">
        <v>0.0</v>
      </c>
      <c r="AT103" s="170">
        <v>0.0</v>
      </c>
      <c r="AU103" s="169">
        <v>0.0</v>
      </c>
      <c r="AV103" s="170">
        <v>0.0</v>
      </c>
      <c r="AW103" s="171">
        <v>0.0</v>
      </c>
      <c r="AX103" s="30"/>
      <c r="AY103" s="172">
        <f t="shared" si="1"/>
        <v>0</v>
      </c>
      <c r="AZ103" s="173">
        <f t="shared" si="2"/>
        <v>0</v>
      </c>
      <c r="BA103" s="172">
        <f t="shared" si="3"/>
        <v>0</v>
      </c>
      <c r="BB103" s="173">
        <f t="shared" si="4"/>
        <v>0</v>
      </c>
      <c r="BC103" s="30"/>
      <c r="BD103" s="30"/>
      <c r="BE103" s="30"/>
      <c r="BF103" s="30"/>
      <c r="BG103" s="30"/>
      <c r="BH103" s="30"/>
      <c r="BI103" s="30"/>
      <c r="BJ103" s="30"/>
      <c r="BK103" s="30"/>
      <c r="BL103" s="30"/>
      <c r="BM103" s="30"/>
      <c r="BN103" s="30"/>
      <c r="BO103" s="30"/>
      <c r="BP103" s="30"/>
      <c r="BQ103" s="30"/>
    </row>
    <row r="104" ht="12.75" hidden="1" customHeight="1">
      <c r="A104" s="168" t="str">
        <f>'Product Landed Costs (3PL)'!A102</f>
        <v/>
      </c>
      <c r="B104" s="169">
        <v>0.0</v>
      </c>
      <c r="C104" s="170">
        <v>0.0</v>
      </c>
      <c r="D104" s="170">
        <v>0.0</v>
      </c>
      <c r="E104" s="170">
        <v>0.0</v>
      </c>
      <c r="F104" s="170">
        <v>0.0</v>
      </c>
      <c r="G104" s="170">
        <v>0.0</v>
      </c>
      <c r="H104" s="170">
        <v>0.0</v>
      </c>
      <c r="I104" s="170">
        <v>0.0</v>
      </c>
      <c r="J104" s="170">
        <v>0.0</v>
      </c>
      <c r="K104" s="170">
        <v>0.0</v>
      </c>
      <c r="L104" s="170">
        <v>0.0</v>
      </c>
      <c r="M104" s="171">
        <v>0.0</v>
      </c>
      <c r="N104" s="170">
        <v>0.0</v>
      </c>
      <c r="O104" s="170">
        <v>0.0</v>
      </c>
      <c r="P104" s="170">
        <v>0.0</v>
      </c>
      <c r="Q104" s="170">
        <v>0.0</v>
      </c>
      <c r="R104" s="170">
        <v>0.0</v>
      </c>
      <c r="S104" s="170">
        <v>0.0</v>
      </c>
      <c r="T104" s="170">
        <v>0.0</v>
      </c>
      <c r="U104" s="170">
        <v>0.0</v>
      </c>
      <c r="V104" s="170">
        <v>0.0</v>
      </c>
      <c r="W104" s="170">
        <v>0.0</v>
      </c>
      <c r="X104" s="170">
        <v>0.0</v>
      </c>
      <c r="Y104" s="171">
        <v>0.0</v>
      </c>
      <c r="Z104" s="170">
        <v>0.0</v>
      </c>
      <c r="AA104" s="170">
        <v>0.0</v>
      </c>
      <c r="AB104" s="170">
        <v>0.0</v>
      </c>
      <c r="AC104" s="170">
        <v>0.0</v>
      </c>
      <c r="AD104" s="170">
        <v>0.0</v>
      </c>
      <c r="AE104" s="170">
        <v>0.0</v>
      </c>
      <c r="AF104" s="170">
        <v>0.0</v>
      </c>
      <c r="AG104" s="170">
        <v>0.0</v>
      </c>
      <c r="AH104" s="170">
        <v>0.0</v>
      </c>
      <c r="AI104" s="170">
        <v>0.0</v>
      </c>
      <c r="AJ104" s="170">
        <v>0.0</v>
      </c>
      <c r="AK104" s="171">
        <v>0.0</v>
      </c>
      <c r="AL104" s="170">
        <v>0.0</v>
      </c>
      <c r="AM104" s="170">
        <v>0.0</v>
      </c>
      <c r="AN104" s="170">
        <v>0.0</v>
      </c>
      <c r="AO104" s="170">
        <v>0.0</v>
      </c>
      <c r="AP104" s="170">
        <v>0.0</v>
      </c>
      <c r="AQ104" s="170">
        <v>0.0</v>
      </c>
      <c r="AR104" s="170">
        <v>0.0</v>
      </c>
      <c r="AS104" s="170">
        <v>0.0</v>
      </c>
      <c r="AT104" s="170">
        <v>0.0</v>
      </c>
      <c r="AU104" s="169">
        <v>0.0</v>
      </c>
      <c r="AV104" s="170">
        <v>0.0</v>
      </c>
      <c r="AW104" s="171">
        <v>0.0</v>
      </c>
      <c r="AX104" s="30"/>
      <c r="AY104" s="172">
        <f t="shared" si="1"/>
        <v>0</v>
      </c>
      <c r="AZ104" s="173">
        <f t="shared" si="2"/>
        <v>0</v>
      </c>
      <c r="BA104" s="172">
        <f t="shared" si="3"/>
        <v>0</v>
      </c>
      <c r="BB104" s="173">
        <f t="shared" si="4"/>
        <v>0</v>
      </c>
      <c r="BC104" s="30"/>
      <c r="BD104" s="30"/>
      <c r="BE104" s="30"/>
      <c r="BF104" s="30"/>
      <c r="BG104" s="30"/>
      <c r="BH104" s="30"/>
      <c r="BI104" s="30"/>
      <c r="BJ104" s="30"/>
      <c r="BK104" s="30"/>
      <c r="BL104" s="30"/>
      <c r="BM104" s="30"/>
      <c r="BN104" s="30"/>
      <c r="BO104" s="30"/>
      <c r="BP104" s="30"/>
      <c r="BQ104" s="30"/>
    </row>
    <row r="105" ht="12.75" hidden="1" customHeight="1">
      <c r="A105" s="168" t="str">
        <f>'Product Landed Costs (3PL)'!A103</f>
        <v/>
      </c>
      <c r="B105" s="169">
        <v>0.0</v>
      </c>
      <c r="C105" s="170">
        <v>0.0</v>
      </c>
      <c r="D105" s="170">
        <v>0.0</v>
      </c>
      <c r="E105" s="170">
        <v>0.0</v>
      </c>
      <c r="F105" s="170">
        <v>0.0</v>
      </c>
      <c r="G105" s="170">
        <v>0.0</v>
      </c>
      <c r="H105" s="170">
        <v>0.0</v>
      </c>
      <c r="I105" s="170">
        <v>0.0</v>
      </c>
      <c r="J105" s="170">
        <v>0.0</v>
      </c>
      <c r="K105" s="170">
        <v>0.0</v>
      </c>
      <c r="L105" s="170">
        <v>0.0</v>
      </c>
      <c r="M105" s="171">
        <v>0.0</v>
      </c>
      <c r="N105" s="170">
        <v>0.0</v>
      </c>
      <c r="O105" s="170">
        <v>0.0</v>
      </c>
      <c r="P105" s="170">
        <v>0.0</v>
      </c>
      <c r="Q105" s="170">
        <v>0.0</v>
      </c>
      <c r="R105" s="170">
        <v>0.0</v>
      </c>
      <c r="S105" s="170">
        <v>0.0</v>
      </c>
      <c r="T105" s="170">
        <v>0.0</v>
      </c>
      <c r="U105" s="170">
        <v>0.0</v>
      </c>
      <c r="V105" s="170">
        <v>0.0</v>
      </c>
      <c r="W105" s="170">
        <v>0.0</v>
      </c>
      <c r="X105" s="170">
        <v>0.0</v>
      </c>
      <c r="Y105" s="171">
        <v>0.0</v>
      </c>
      <c r="Z105" s="170">
        <v>0.0</v>
      </c>
      <c r="AA105" s="170">
        <v>0.0</v>
      </c>
      <c r="AB105" s="170">
        <v>0.0</v>
      </c>
      <c r="AC105" s="170">
        <v>0.0</v>
      </c>
      <c r="AD105" s="170">
        <v>0.0</v>
      </c>
      <c r="AE105" s="170">
        <v>0.0</v>
      </c>
      <c r="AF105" s="170">
        <v>0.0</v>
      </c>
      <c r="AG105" s="170">
        <v>0.0</v>
      </c>
      <c r="AH105" s="170">
        <v>0.0</v>
      </c>
      <c r="AI105" s="170">
        <v>0.0</v>
      </c>
      <c r="AJ105" s="170">
        <v>0.0</v>
      </c>
      <c r="AK105" s="171">
        <v>0.0</v>
      </c>
      <c r="AL105" s="170">
        <v>0.0</v>
      </c>
      <c r="AM105" s="170">
        <v>0.0</v>
      </c>
      <c r="AN105" s="170">
        <v>0.0</v>
      </c>
      <c r="AO105" s="170">
        <v>0.0</v>
      </c>
      <c r="AP105" s="170">
        <v>0.0</v>
      </c>
      <c r="AQ105" s="170">
        <v>0.0</v>
      </c>
      <c r="AR105" s="170">
        <v>0.0</v>
      </c>
      <c r="AS105" s="170">
        <v>0.0</v>
      </c>
      <c r="AT105" s="170">
        <v>0.0</v>
      </c>
      <c r="AU105" s="169">
        <v>0.0</v>
      </c>
      <c r="AV105" s="170">
        <v>0.0</v>
      </c>
      <c r="AW105" s="171">
        <v>0.0</v>
      </c>
      <c r="AX105" s="30"/>
      <c r="AY105" s="172">
        <f t="shared" si="1"/>
        <v>0</v>
      </c>
      <c r="AZ105" s="173">
        <f t="shared" si="2"/>
        <v>0</v>
      </c>
      <c r="BA105" s="172">
        <f t="shared" si="3"/>
        <v>0</v>
      </c>
      <c r="BB105" s="173">
        <f t="shared" si="4"/>
        <v>0</v>
      </c>
      <c r="BC105" s="30"/>
      <c r="BD105" s="30"/>
      <c r="BE105" s="30"/>
      <c r="BF105" s="30"/>
      <c r="BG105" s="30"/>
      <c r="BH105" s="30"/>
      <c r="BI105" s="30"/>
      <c r="BJ105" s="30"/>
      <c r="BK105" s="30"/>
      <c r="BL105" s="30"/>
      <c r="BM105" s="30"/>
      <c r="BN105" s="30"/>
      <c r="BO105" s="30"/>
      <c r="BP105" s="30"/>
      <c r="BQ105" s="30"/>
    </row>
    <row r="106" ht="12.75" hidden="1" customHeight="1">
      <c r="A106" s="168" t="str">
        <f>'Product Landed Costs (3PL)'!A104</f>
        <v/>
      </c>
      <c r="B106" s="169">
        <v>0.0</v>
      </c>
      <c r="C106" s="170">
        <v>0.0</v>
      </c>
      <c r="D106" s="170">
        <v>0.0</v>
      </c>
      <c r="E106" s="170">
        <v>0.0</v>
      </c>
      <c r="F106" s="170">
        <v>0.0</v>
      </c>
      <c r="G106" s="170">
        <v>0.0</v>
      </c>
      <c r="H106" s="170">
        <v>0.0</v>
      </c>
      <c r="I106" s="170">
        <v>0.0</v>
      </c>
      <c r="J106" s="170">
        <v>0.0</v>
      </c>
      <c r="K106" s="170">
        <v>0.0</v>
      </c>
      <c r="L106" s="170">
        <v>0.0</v>
      </c>
      <c r="M106" s="171">
        <v>0.0</v>
      </c>
      <c r="N106" s="170">
        <v>0.0</v>
      </c>
      <c r="O106" s="170">
        <v>0.0</v>
      </c>
      <c r="P106" s="170">
        <v>0.0</v>
      </c>
      <c r="Q106" s="170">
        <v>0.0</v>
      </c>
      <c r="R106" s="170">
        <v>0.0</v>
      </c>
      <c r="S106" s="170">
        <v>0.0</v>
      </c>
      <c r="T106" s="170">
        <v>0.0</v>
      </c>
      <c r="U106" s="170">
        <v>0.0</v>
      </c>
      <c r="V106" s="170">
        <v>0.0</v>
      </c>
      <c r="W106" s="170">
        <v>0.0</v>
      </c>
      <c r="X106" s="170">
        <v>0.0</v>
      </c>
      <c r="Y106" s="171">
        <v>0.0</v>
      </c>
      <c r="Z106" s="170">
        <v>0.0</v>
      </c>
      <c r="AA106" s="170">
        <v>0.0</v>
      </c>
      <c r="AB106" s="170">
        <v>0.0</v>
      </c>
      <c r="AC106" s="170">
        <v>0.0</v>
      </c>
      <c r="AD106" s="170">
        <v>0.0</v>
      </c>
      <c r="AE106" s="170">
        <v>0.0</v>
      </c>
      <c r="AF106" s="170">
        <v>0.0</v>
      </c>
      <c r="AG106" s="170">
        <v>0.0</v>
      </c>
      <c r="AH106" s="170">
        <v>0.0</v>
      </c>
      <c r="AI106" s="170">
        <v>0.0</v>
      </c>
      <c r="AJ106" s="170">
        <v>0.0</v>
      </c>
      <c r="AK106" s="171">
        <v>0.0</v>
      </c>
      <c r="AL106" s="170">
        <v>0.0</v>
      </c>
      <c r="AM106" s="170">
        <v>0.0</v>
      </c>
      <c r="AN106" s="170">
        <v>0.0</v>
      </c>
      <c r="AO106" s="170">
        <v>0.0</v>
      </c>
      <c r="AP106" s="170">
        <v>0.0</v>
      </c>
      <c r="AQ106" s="170">
        <v>0.0</v>
      </c>
      <c r="AR106" s="170">
        <v>0.0</v>
      </c>
      <c r="AS106" s="170">
        <v>0.0</v>
      </c>
      <c r="AT106" s="170">
        <v>0.0</v>
      </c>
      <c r="AU106" s="169">
        <v>0.0</v>
      </c>
      <c r="AV106" s="170">
        <v>0.0</v>
      </c>
      <c r="AW106" s="171">
        <v>0.0</v>
      </c>
      <c r="AX106" s="30"/>
      <c r="AY106" s="172">
        <f t="shared" si="1"/>
        <v>0</v>
      </c>
      <c r="AZ106" s="173">
        <f t="shared" si="2"/>
        <v>0</v>
      </c>
      <c r="BA106" s="172">
        <f t="shared" si="3"/>
        <v>0</v>
      </c>
      <c r="BB106" s="173">
        <f t="shared" si="4"/>
        <v>0</v>
      </c>
      <c r="BC106" s="30"/>
      <c r="BD106" s="30"/>
      <c r="BE106" s="30"/>
      <c r="BF106" s="30"/>
      <c r="BG106" s="30"/>
      <c r="BH106" s="30"/>
      <c r="BI106" s="30"/>
      <c r="BJ106" s="30"/>
      <c r="BK106" s="30"/>
      <c r="BL106" s="30"/>
      <c r="BM106" s="30"/>
      <c r="BN106" s="30"/>
      <c r="BO106" s="30"/>
      <c r="BP106" s="30"/>
      <c r="BQ106" s="30"/>
    </row>
    <row r="107" ht="12.75" customHeight="1">
      <c r="A107" s="174" t="s">
        <v>76</v>
      </c>
      <c r="B107" s="175">
        <f t="array" ref="B107">SUM(B7:INDEX(B:B,6+'Product Landed Costs (3PL)'!$B$1))</f>
        <v>0</v>
      </c>
      <c r="C107" s="175">
        <f t="array" ref="C107">SUM(C7:INDEX(C:C,6+'Product Landed Costs (3PL)'!$B$1))</f>
        <v>0</v>
      </c>
      <c r="D107" s="175">
        <f t="array" ref="D107">SUM(D7:INDEX(D:D,6+'Product Landed Costs (3PL)'!$B$1))</f>
        <v>0</v>
      </c>
      <c r="E107" s="175">
        <f t="array" ref="E107">SUM(E7:INDEX(E:E,6+'Product Landed Costs (3PL)'!$B$1))</f>
        <v>0</v>
      </c>
      <c r="F107" s="175">
        <f t="array" ref="F107">SUM(F7:INDEX(F:F,6+'Product Landed Costs (3PL)'!$B$1))</f>
        <v>0</v>
      </c>
      <c r="G107" s="175">
        <f t="array" ref="G107">SUM(G7:INDEX(G:G,6+'Product Landed Costs (3PL)'!$B$1))</f>
        <v>0</v>
      </c>
      <c r="H107" s="175">
        <f t="array" ref="H107">SUM(H7:INDEX(H:H,6+'Product Landed Costs (3PL)'!$B$1))</f>
        <v>0</v>
      </c>
      <c r="I107" s="175">
        <f t="array" ref="I107">SUM(I7:INDEX(I:I,6+'Product Landed Costs (3PL)'!$B$1))</f>
        <v>0</v>
      </c>
      <c r="J107" s="175">
        <f t="array" ref="J107">SUM(J7:INDEX(J:J,6+'Product Landed Costs (3PL)'!$B$1))</f>
        <v>0</v>
      </c>
      <c r="K107" s="175">
        <f t="array" ref="K107">SUM(K7:INDEX(K:K,6+'Product Landed Costs (3PL)'!$B$1))</f>
        <v>0</v>
      </c>
      <c r="L107" s="175">
        <f t="array" ref="L107">SUM(L7:INDEX(L:L,6+'Product Landed Costs (3PL)'!$B$1))</f>
        <v>0</v>
      </c>
      <c r="M107" s="176">
        <f t="array" ref="M107">SUM(M7:INDEX(M:M,6+'Product Landed Costs (3PL)'!$B$1))</f>
        <v>0</v>
      </c>
      <c r="N107" s="175">
        <f t="array" ref="N107">SUM(N7:INDEX(N:N,6+'Product Landed Costs (3PL)'!$B$1))</f>
        <v>0</v>
      </c>
      <c r="O107" s="175">
        <f t="array" ref="O107">SUM(O7:INDEX(O:O,6+'Product Landed Costs (3PL)'!$B$1))</f>
        <v>0</v>
      </c>
      <c r="P107" s="175">
        <f t="array" ref="P107">SUM(P7:INDEX(P:P,6+'Product Landed Costs (3PL)'!$B$1))</f>
        <v>0</v>
      </c>
      <c r="Q107" s="175">
        <f t="array" ref="Q107">SUM(Q7:INDEX(Q:Q,6+'Product Landed Costs (3PL)'!$B$1))</f>
        <v>0</v>
      </c>
      <c r="R107" s="175">
        <f t="array" ref="R107">SUM(R7:INDEX(R:R,6+'Product Landed Costs (3PL)'!$B$1))</f>
        <v>0</v>
      </c>
      <c r="S107" s="175">
        <f t="array" ref="S107">SUM(S7:INDEX(S:S,6+'Product Landed Costs (3PL)'!$B$1))</f>
        <v>0</v>
      </c>
      <c r="T107" s="175">
        <f t="array" ref="T107">SUM(T7:INDEX(T:T,6+'Product Landed Costs (3PL)'!$B$1))</f>
        <v>0</v>
      </c>
      <c r="U107" s="175">
        <f t="array" ref="U107">SUM(U7:INDEX(U:U,6+'Product Landed Costs (3PL)'!$B$1))</f>
        <v>0</v>
      </c>
      <c r="V107" s="175">
        <f t="array" ref="V107">SUM(V7:INDEX(V:V,6+'Product Landed Costs (3PL)'!$B$1))</f>
        <v>0</v>
      </c>
      <c r="W107" s="175">
        <f t="array" ref="W107">SUM(W7:INDEX(W:W,6+'Product Landed Costs (3PL)'!$B$1))</f>
        <v>0</v>
      </c>
      <c r="X107" s="175">
        <f t="array" ref="X107">SUM(X7:INDEX(X:X,6+'Product Landed Costs (3PL)'!$B$1))</f>
        <v>0</v>
      </c>
      <c r="Y107" s="176">
        <f t="array" ref="Y107">SUM(Y7:INDEX(Y:Y,6+'Product Landed Costs (3PL)'!$B$1))</f>
        <v>0</v>
      </c>
      <c r="Z107" s="175">
        <f t="array" ref="Z107">SUM(Z7:INDEX(Z:Z,6+'Product Landed Costs (3PL)'!$B$1))</f>
        <v>0</v>
      </c>
      <c r="AA107" s="175">
        <f t="array" ref="AA107">SUM(AA7:INDEX(AA:AA,6+'Product Landed Costs (3PL)'!$B$1))</f>
        <v>0</v>
      </c>
      <c r="AB107" s="175">
        <f t="array" ref="AB107">SUM(AB7:INDEX(AB:AB,6+'Product Landed Costs (3PL)'!$B$1))</f>
        <v>0</v>
      </c>
      <c r="AC107" s="175">
        <f t="array" ref="AC107">SUM(AC7:INDEX(AC:AC,6+'Product Landed Costs (3PL)'!$B$1))</f>
        <v>0</v>
      </c>
      <c r="AD107" s="175">
        <f t="array" ref="AD107">SUM(AD7:INDEX(AD:AD,6+'Product Landed Costs (3PL)'!$B$1))</f>
        <v>0</v>
      </c>
      <c r="AE107" s="175">
        <f t="array" ref="AE107">SUM(AE7:INDEX(AE:AE,6+'Product Landed Costs (3PL)'!$B$1))</f>
        <v>0</v>
      </c>
      <c r="AF107" s="175">
        <f t="array" ref="AF107">SUM(AF7:INDEX(AF:AF,6+'Product Landed Costs (3PL)'!$B$1))</f>
        <v>0</v>
      </c>
      <c r="AG107" s="175">
        <f t="array" ref="AG107">SUM(AG7:INDEX(AG:AG,6+'Product Landed Costs (3PL)'!$B$1))</f>
        <v>0</v>
      </c>
      <c r="AH107" s="175">
        <f t="array" ref="AH107">SUM(AH7:INDEX(AH:AH,6+'Product Landed Costs (3PL)'!$B$1))</f>
        <v>0</v>
      </c>
      <c r="AI107" s="175">
        <f t="array" ref="AI107">SUM(AI7:INDEX(AI:AI,6+'Product Landed Costs (3PL)'!$B$1))</f>
        <v>0</v>
      </c>
      <c r="AJ107" s="175">
        <f t="array" ref="AJ107">SUM(AJ7:INDEX(AJ:AJ,6+'Product Landed Costs (3PL)'!$B$1))</f>
        <v>0</v>
      </c>
      <c r="AK107" s="176">
        <f t="array" ref="AK107">SUM(AK7:INDEX(AK:AK,6+'Product Landed Costs (3PL)'!$B$1))</f>
        <v>0</v>
      </c>
      <c r="AL107" s="175">
        <f t="array" ref="AL107">SUM(AL7:INDEX(AL:AL,6+'Product Landed Costs (3PL)'!$B$1))</f>
        <v>0</v>
      </c>
      <c r="AM107" s="175">
        <f t="array" ref="AM107">SUM(AM7:INDEX(AM:AM,6+'Product Landed Costs (3PL)'!$B$1))</f>
        <v>0</v>
      </c>
      <c r="AN107" s="175">
        <f t="array" ref="AN107">SUM(AN7:INDEX(AN:AN,6+'Product Landed Costs (3PL)'!$B$1))</f>
        <v>0</v>
      </c>
      <c r="AO107" s="175">
        <f t="array" ref="AO107">SUM(AO7:INDEX(AO:AO,6+'Product Landed Costs (3PL)'!$B$1))</f>
        <v>0</v>
      </c>
      <c r="AP107" s="175">
        <f t="array" ref="AP107">SUM(AP7:INDEX(AP:AP,6+'Product Landed Costs (3PL)'!$B$1))</f>
        <v>0</v>
      </c>
      <c r="AQ107" s="175">
        <f t="array" ref="AQ107">SUM(AQ7:INDEX(AQ:AQ,6+'Product Landed Costs (3PL)'!$B$1))</f>
        <v>0</v>
      </c>
      <c r="AR107" s="175">
        <f t="array" ref="AR107">SUM(AR7:INDEX(AR:AR,6+'Product Landed Costs (3PL)'!$B$1))</f>
        <v>0</v>
      </c>
      <c r="AS107" s="175">
        <f t="array" ref="AS107">SUM(AS7:INDEX(AS:AS,6+'Product Landed Costs (3PL)'!$B$1))</f>
        <v>0</v>
      </c>
      <c r="AT107" s="175">
        <f t="array" ref="AT107">SUM(AT7:INDEX(AT:AT,6+'Product Landed Costs (3PL)'!$B$1))</f>
        <v>0</v>
      </c>
      <c r="AU107" s="175">
        <f t="array" ref="AU107">SUM(AU7:INDEX(AU:AU,6+'Product Landed Costs (3PL)'!$B$1))</f>
        <v>0</v>
      </c>
      <c r="AV107" s="175">
        <f t="array" ref="AV107">SUM(AV7:INDEX(AV:AV,6+'Product Landed Costs (3PL)'!$B$1))</f>
        <v>0</v>
      </c>
      <c r="AW107" s="176">
        <f t="array" ref="AW107">SUM(AW7:INDEX(AW:AW,6+'Product Landed Costs (3PL)'!$B$1))</f>
        <v>0</v>
      </c>
      <c r="AX107" s="30"/>
      <c r="AY107" s="177">
        <f t="shared" si="1"/>
        <v>0</v>
      </c>
      <c r="AZ107" s="178">
        <f t="shared" si="2"/>
        <v>0</v>
      </c>
      <c r="BA107" s="177">
        <f t="shared" si="3"/>
        <v>0</v>
      </c>
      <c r="BB107" s="178">
        <f t="shared" si="4"/>
        <v>0</v>
      </c>
      <c r="BC107" s="30"/>
      <c r="BD107" s="30"/>
      <c r="BE107" s="30"/>
      <c r="BF107" s="30"/>
      <c r="BG107" s="30"/>
      <c r="BH107" s="30"/>
      <c r="BI107" s="30"/>
      <c r="BJ107" s="30"/>
      <c r="BK107" s="30"/>
      <c r="BL107" s="30"/>
      <c r="BM107" s="30"/>
      <c r="BN107" s="30"/>
      <c r="BO107" s="30"/>
      <c r="BP107" s="30"/>
      <c r="BQ107" s="30"/>
    </row>
    <row r="108" ht="12.75" customHeight="1">
      <c r="A108" s="179"/>
      <c r="B108" s="47"/>
      <c r="C108" s="47"/>
      <c r="D108" s="47"/>
      <c r="E108" s="47"/>
      <c r="F108" s="47"/>
      <c r="G108" s="47"/>
      <c r="H108" s="47"/>
      <c r="I108" s="47"/>
      <c r="J108" s="47"/>
      <c r="K108" s="47"/>
      <c r="L108" s="47"/>
      <c r="M108" s="47"/>
      <c r="N108" s="49"/>
      <c r="O108" s="47"/>
      <c r="P108" s="47"/>
      <c r="Q108" s="47"/>
      <c r="R108" s="47"/>
      <c r="S108" s="47"/>
      <c r="T108" s="47"/>
      <c r="U108" s="47"/>
      <c r="V108" s="47"/>
      <c r="W108" s="47"/>
      <c r="X108" s="47"/>
      <c r="Y108" s="48"/>
      <c r="Z108" s="47"/>
      <c r="AA108" s="47"/>
      <c r="AB108" s="47"/>
      <c r="AC108" s="47"/>
      <c r="AD108" s="47"/>
      <c r="AE108" s="47"/>
      <c r="AF108" s="47"/>
      <c r="AG108" s="47"/>
      <c r="AH108" s="47"/>
      <c r="AI108" s="47"/>
      <c r="AJ108" s="47"/>
      <c r="AK108" s="47"/>
      <c r="AL108" s="49"/>
      <c r="AM108" s="47"/>
      <c r="AN108" s="47"/>
      <c r="AO108" s="47"/>
      <c r="AP108" s="47"/>
      <c r="AQ108" s="47"/>
      <c r="AR108" s="47"/>
      <c r="AS108" s="47"/>
      <c r="AT108" s="47"/>
      <c r="AU108" s="47"/>
      <c r="AV108" s="47"/>
      <c r="AW108" s="48"/>
      <c r="AX108" s="30"/>
      <c r="AY108" s="50"/>
      <c r="AZ108" s="51"/>
      <c r="BA108" s="50"/>
      <c r="BB108" s="51"/>
      <c r="BC108" s="30"/>
      <c r="BD108" s="30"/>
      <c r="BE108" s="30"/>
      <c r="BF108" s="30"/>
      <c r="BG108" s="30"/>
      <c r="BH108" s="30"/>
      <c r="BI108" s="30"/>
      <c r="BJ108" s="30"/>
      <c r="BK108" s="30"/>
      <c r="BL108" s="30"/>
      <c r="BM108" s="30"/>
      <c r="BN108" s="30"/>
      <c r="BO108" s="30"/>
      <c r="BP108" s="30"/>
      <c r="BQ108" s="30"/>
    </row>
    <row r="109" ht="12.75" customHeight="1">
      <c r="A109" s="180" t="s">
        <v>16</v>
      </c>
      <c r="B109" s="47"/>
      <c r="C109" s="47"/>
      <c r="D109" s="47"/>
      <c r="E109" s="47"/>
      <c r="F109" s="47"/>
      <c r="G109" s="47"/>
      <c r="H109" s="47"/>
      <c r="I109" s="47"/>
      <c r="J109" s="47"/>
      <c r="K109" s="47"/>
      <c r="L109" s="47"/>
      <c r="M109" s="47"/>
      <c r="N109" s="49"/>
      <c r="O109" s="47"/>
      <c r="P109" s="47"/>
      <c r="Q109" s="47"/>
      <c r="R109" s="47"/>
      <c r="S109" s="47"/>
      <c r="T109" s="47"/>
      <c r="U109" s="47"/>
      <c r="V109" s="47"/>
      <c r="W109" s="47"/>
      <c r="X109" s="47"/>
      <c r="Y109" s="48"/>
      <c r="Z109" s="47"/>
      <c r="AA109" s="47"/>
      <c r="AB109" s="47"/>
      <c r="AC109" s="47"/>
      <c r="AD109" s="47"/>
      <c r="AE109" s="47"/>
      <c r="AF109" s="47"/>
      <c r="AG109" s="47"/>
      <c r="AH109" s="47"/>
      <c r="AI109" s="47"/>
      <c r="AJ109" s="47"/>
      <c r="AK109" s="47"/>
      <c r="AL109" s="49"/>
      <c r="AM109" s="47"/>
      <c r="AN109" s="47"/>
      <c r="AO109" s="47"/>
      <c r="AP109" s="47"/>
      <c r="AQ109" s="47"/>
      <c r="AR109" s="47"/>
      <c r="AS109" s="47"/>
      <c r="AT109" s="47"/>
      <c r="AU109" s="47"/>
      <c r="AV109" s="47"/>
      <c r="AW109" s="48"/>
      <c r="AX109" s="30"/>
      <c r="AY109" s="50"/>
      <c r="AZ109" s="51"/>
      <c r="BA109" s="50"/>
      <c r="BB109" s="51"/>
      <c r="BC109" s="30"/>
      <c r="BD109" s="30"/>
      <c r="BE109" s="30"/>
      <c r="BF109" s="30"/>
      <c r="BG109" s="30"/>
      <c r="BH109" s="30"/>
      <c r="BI109" s="30"/>
      <c r="BJ109" s="30"/>
      <c r="BK109" s="30"/>
      <c r="BL109" s="30"/>
      <c r="BM109" s="30"/>
      <c r="BN109" s="30"/>
      <c r="BO109" s="30"/>
      <c r="BP109" s="30"/>
      <c r="BQ109" s="30"/>
    </row>
    <row r="110" ht="12.75" customHeight="1">
      <c r="A110" s="48" t="s">
        <v>17</v>
      </c>
      <c r="B110" s="52">
        <v>0.0</v>
      </c>
      <c r="C110" s="52">
        <v>0.0</v>
      </c>
      <c r="D110" s="52">
        <v>0.0</v>
      </c>
      <c r="E110" s="52">
        <v>0.0</v>
      </c>
      <c r="F110" s="52">
        <v>0.0</v>
      </c>
      <c r="G110" s="52">
        <v>0.0</v>
      </c>
      <c r="H110" s="52">
        <v>0.0</v>
      </c>
      <c r="I110" s="52">
        <v>0.0</v>
      </c>
      <c r="J110" s="52">
        <v>0.0</v>
      </c>
      <c r="K110" s="52">
        <v>0.0</v>
      </c>
      <c r="L110" s="52">
        <v>0.0</v>
      </c>
      <c r="M110" s="52">
        <v>0.0</v>
      </c>
      <c r="N110" s="54">
        <v>0.0</v>
      </c>
      <c r="O110" s="52">
        <v>0.0</v>
      </c>
      <c r="P110" s="52">
        <v>0.0</v>
      </c>
      <c r="Q110" s="52">
        <v>0.0</v>
      </c>
      <c r="R110" s="52">
        <v>0.0</v>
      </c>
      <c r="S110" s="52">
        <v>0.0</v>
      </c>
      <c r="T110" s="52">
        <v>0.0</v>
      </c>
      <c r="U110" s="52">
        <v>0.0</v>
      </c>
      <c r="V110" s="52">
        <v>0.0</v>
      </c>
      <c r="W110" s="52">
        <v>0.0</v>
      </c>
      <c r="X110" s="52">
        <v>0.0</v>
      </c>
      <c r="Y110" s="53">
        <v>0.0</v>
      </c>
      <c r="Z110" s="52">
        <v>0.0</v>
      </c>
      <c r="AA110" s="52">
        <v>0.0</v>
      </c>
      <c r="AB110" s="52">
        <v>0.0</v>
      </c>
      <c r="AC110" s="52">
        <v>0.0</v>
      </c>
      <c r="AD110" s="52">
        <v>0.0</v>
      </c>
      <c r="AE110" s="52">
        <v>0.0</v>
      </c>
      <c r="AF110" s="52">
        <v>0.0</v>
      </c>
      <c r="AG110" s="52">
        <v>0.0</v>
      </c>
      <c r="AH110" s="52">
        <v>0.0</v>
      </c>
      <c r="AI110" s="52">
        <v>0.0</v>
      </c>
      <c r="AJ110" s="52">
        <v>0.0</v>
      </c>
      <c r="AK110" s="52">
        <v>0.0</v>
      </c>
      <c r="AL110" s="54">
        <v>0.0</v>
      </c>
      <c r="AM110" s="52">
        <v>0.0</v>
      </c>
      <c r="AN110" s="52">
        <v>0.0</v>
      </c>
      <c r="AO110" s="52">
        <v>0.0</v>
      </c>
      <c r="AP110" s="52">
        <v>0.0</v>
      </c>
      <c r="AQ110" s="52">
        <v>0.0</v>
      </c>
      <c r="AR110" s="52">
        <v>0.0</v>
      </c>
      <c r="AS110" s="52">
        <v>0.0</v>
      </c>
      <c r="AT110" s="52">
        <v>0.0</v>
      </c>
      <c r="AU110" s="55">
        <v>0.0</v>
      </c>
      <c r="AV110" s="55">
        <v>0.0</v>
      </c>
      <c r="AW110" s="53">
        <v>0.0</v>
      </c>
      <c r="AX110" s="30"/>
      <c r="AY110" s="59">
        <f t="shared" ref="AY110:AY117" si="5">sum(B110:M110)</f>
        <v>0</v>
      </c>
      <c r="AZ110" s="53">
        <f t="shared" ref="AZ110:AZ117" si="6">sum(N110:Y110)</f>
        <v>0</v>
      </c>
      <c r="BA110" s="59">
        <f t="shared" ref="BA110:BA117" si="7">sum(Z110:AK110)</f>
        <v>0</v>
      </c>
      <c r="BB110" s="53">
        <f t="shared" ref="BB110:BB117" si="8">sum(AL110:AW110)</f>
        <v>0</v>
      </c>
      <c r="BC110" s="30"/>
      <c r="BD110" s="30"/>
      <c r="BE110" s="30"/>
      <c r="BF110" s="30"/>
      <c r="BG110" s="30"/>
      <c r="BH110" s="30"/>
      <c r="BI110" s="30"/>
      <c r="BJ110" s="30"/>
      <c r="BK110" s="30"/>
      <c r="BL110" s="30"/>
      <c r="BM110" s="30"/>
      <c r="BN110" s="30"/>
      <c r="BO110" s="30"/>
      <c r="BP110" s="30"/>
      <c r="BQ110" s="30"/>
    </row>
    <row r="111" ht="12.75" customHeight="1">
      <c r="A111" s="48" t="s">
        <v>18</v>
      </c>
      <c r="B111" s="52">
        <v>0.0</v>
      </c>
      <c r="C111" s="52">
        <v>0.0</v>
      </c>
      <c r="D111" s="52">
        <v>0.0</v>
      </c>
      <c r="E111" s="52">
        <v>0.0</v>
      </c>
      <c r="F111" s="52">
        <v>0.0</v>
      </c>
      <c r="G111" s="52">
        <v>0.0</v>
      </c>
      <c r="H111" s="52">
        <v>0.0</v>
      </c>
      <c r="I111" s="52">
        <v>0.0</v>
      </c>
      <c r="J111" s="52">
        <v>0.0</v>
      </c>
      <c r="K111" s="52">
        <v>0.0</v>
      </c>
      <c r="L111" s="52">
        <v>0.0</v>
      </c>
      <c r="M111" s="52">
        <v>0.0</v>
      </c>
      <c r="N111" s="54">
        <v>0.0</v>
      </c>
      <c r="O111" s="52">
        <v>0.0</v>
      </c>
      <c r="P111" s="52">
        <v>0.0</v>
      </c>
      <c r="Q111" s="52">
        <v>0.0</v>
      </c>
      <c r="R111" s="52">
        <v>0.0</v>
      </c>
      <c r="S111" s="52">
        <v>0.0</v>
      </c>
      <c r="T111" s="52">
        <v>0.0</v>
      </c>
      <c r="U111" s="52">
        <v>0.0</v>
      </c>
      <c r="V111" s="52">
        <v>0.0</v>
      </c>
      <c r="W111" s="52">
        <v>0.0</v>
      </c>
      <c r="X111" s="52">
        <v>0.0</v>
      </c>
      <c r="Y111" s="53">
        <v>0.0</v>
      </c>
      <c r="Z111" s="52">
        <v>0.0</v>
      </c>
      <c r="AA111" s="52">
        <v>0.0</v>
      </c>
      <c r="AB111" s="52">
        <v>0.0</v>
      </c>
      <c r="AC111" s="52">
        <v>0.0</v>
      </c>
      <c r="AD111" s="52">
        <v>0.0</v>
      </c>
      <c r="AE111" s="52">
        <v>0.0</v>
      </c>
      <c r="AF111" s="52">
        <v>0.0</v>
      </c>
      <c r="AG111" s="52">
        <v>0.0</v>
      </c>
      <c r="AH111" s="52">
        <v>0.0</v>
      </c>
      <c r="AI111" s="52">
        <v>0.0</v>
      </c>
      <c r="AJ111" s="52">
        <v>0.0</v>
      </c>
      <c r="AK111" s="52">
        <v>0.0</v>
      </c>
      <c r="AL111" s="54">
        <v>0.0</v>
      </c>
      <c r="AM111" s="52">
        <v>0.0</v>
      </c>
      <c r="AN111" s="52">
        <v>0.0</v>
      </c>
      <c r="AO111" s="52">
        <v>0.0</v>
      </c>
      <c r="AP111" s="52">
        <v>0.0</v>
      </c>
      <c r="AQ111" s="52">
        <v>0.0</v>
      </c>
      <c r="AR111" s="52">
        <v>0.0</v>
      </c>
      <c r="AS111" s="52">
        <v>0.0</v>
      </c>
      <c r="AT111" s="52">
        <v>0.0</v>
      </c>
      <c r="AU111" s="55">
        <v>0.0</v>
      </c>
      <c r="AV111" s="55">
        <v>0.0</v>
      </c>
      <c r="AW111" s="53">
        <v>0.0</v>
      </c>
      <c r="AX111" s="30"/>
      <c r="AY111" s="59">
        <f t="shared" si="5"/>
        <v>0</v>
      </c>
      <c r="AZ111" s="53">
        <f t="shared" si="6"/>
        <v>0</v>
      </c>
      <c r="BA111" s="59">
        <f t="shared" si="7"/>
        <v>0</v>
      </c>
      <c r="BB111" s="53">
        <f t="shared" si="8"/>
        <v>0</v>
      </c>
      <c r="BC111" s="30"/>
      <c r="BD111" s="30"/>
      <c r="BE111" s="30"/>
      <c r="BF111" s="30"/>
      <c r="BG111" s="30"/>
      <c r="BH111" s="30"/>
      <c r="BI111" s="30"/>
      <c r="BJ111" s="30"/>
      <c r="BK111" s="30"/>
      <c r="BL111" s="30"/>
      <c r="BM111" s="30"/>
      <c r="BN111" s="30"/>
      <c r="BO111" s="30"/>
      <c r="BP111" s="30"/>
      <c r="BQ111" s="30"/>
    </row>
    <row r="112" ht="12.75" customHeight="1">
      <c r="A112" s="48" t="s">
        <v>19</v>
      </c>
      <c r="B112" s="52">
        <v>0.0</v>
      </c>
      <c r="C112" s="52">
        <v>0.0</v>
      </c>
      <c r="D112" s="52">
        <v>0.0</v>
      </c>
      <c r="E112" s="52">
        <v>0.0</v>
      </c>
      <c r="F112" s="52">
        <v>0.0</v>
      </c>
      <c r="G112" s="52">
        <v>0.0</v>
      </c>
      <c r="H112" s="52">
        <v>0.0</v>
      </c>
      <c r="I112" s="52">
        <v>0.0</v>
      </c>
      <c r="J112" s="52">
        <v>0.0</v>
      </c>
      <c r="K112" s="52">
        <v>0.0</v>
      </c>
      <c r="L112" s="52">
        <v>0.0</v>
      </c>
      <c r="M112" s="52">
        <v>0.0</v>
      </c>
      <c r="N112" s="54">
        <v>0.0</v>
      </c>
      <c r="O112" s="52">
        <v>0.0</v>
      </c>
      <c r="P112" s="52">
        <v>0.0</v>
      </c>
      <c r="Q112" s="52">
        <v>0.0</v>
      </c>
      <c r="R112" s="52">
        <v>0.0</v>
      </c>
      <c r="S112" s="52">
        <v>0.0</v>
      </c>
      <c r="T112" s="52">
        <v>0.0</v>
      </c>
      <c r="U112" s="52">
        <v>0.0</v>
      </c>
      <c r="V112" s="52">
        <v>0.0</v>
      </c>
      <c r="W112" s="52">
        <v>0.0</v>
      </c>
      <c r="X112" s="52">
        <v>0.0</v>
      </c>
      <c r="Y112" s="53">
        <v>0.0</v>
      </c>
      <c r="Z112" s="52">
        <v>0.0</v>
      </c>
      <c r="AA112" s="52">
        <v>0.0</v>
      </c>
      <c r="AB112" s="52">
        <v>0.0</v>
      </c>
      <c r="AC112" s="52">
        <v>0.0</v>
      </c>
      <c r="AD112" s="52">
        <v>0.0</v>
      </c>
      <c r="AE112" s="52">
        <v>0.0</v>
      </c>
      <c r="AF112" s="52">
        <v>0.0</v>
      </c>
      <c r="AG112" s="52">
        <v>0.0</v>
      </c>
      <c r="AH112" s="52">
        <v>0.0</v>
      </c>
      <c r="AI112" s="52">
        <v>0.0</v>
      </c>
      <c r="AJ112" s="52">
        <v>0.0</v>
      </c>
      <c r="AK112" s="52">
        <v>0.0</v>
      </c>
      <c r="AL112" s="54">
        <v>0.0</v>
      </c>
      <c r="AM112" s="52">
        <v>0.0</v>
      </c>
      <c r="AN112" s="52">
        <v>0.0</v>
      </c>
      <c r="AO112" s="52">
        <v>0.0</v>
      </c>
      <c r="AP112" s="52">
        <v>0.0</v>
      </c>
      <c r="AQ112" s="52">
        <v>0.0</v>
      </c>
      <c r="AR112" s="52">
        <v>0.0</v>
      </c>
      <c r="AS112" s="52">
        <v>0.0</v>
      </c>
      <c r="AT112" s="52">
        <v>0.0</v>
      </c>
      <c r="AU112" s="55">
        <v>0.0</v>
      </c>
      <c r="AV112" s="55">
        <v>0.0</v>
      </c>
      <c r="AW112" s="53">
        <v>0.0</v>
      </c>
      <c r="AX112" s="30"/>
      <c r="AY112" s="59">
        <f t="shared" si="5"/>
        <v>0</v>
      </c>
      <c r="AZ112" s="53">
        <f t="shared" si="6"/>
        <v>0</v>
      </c>
      <c r="BA112" s="59">
        <f t="shared" si="7"/>
        <v>0</v>
      </c>
      <c r="BB112" s="53">
        <f t="shared" si="8"/>
        <v>0</v>
      </c>
      <c r="BC112" s="30"/>
      <c r="BD112" s="30"/>
      <c r="BE112" s="30"/>
      <c r="BF112" s="30"/>
      <c r="BG112" s="30"/>
      <c r="BH112" s="30"/>
      <c r="BI112" s="30"/>
      <c r="BJ112" s="30"/>
      <c r="BK112" s="30"/>
      <c r="BL112" s="30"/>
      <c r="BM112" s="30"/>
      <c r="BN112" s="30"/>
      <c r="BO112" s="30"/>
      <c r="BP112" s="30"/>
      <c r="BQ112" s="30"/>
    </row>
    <row r="113" ht="12.75" customHeight="1">
      <c r="A113" s="48" t="s">
        <v>20</v>
      </c>
      <c r="B113" s="52">
        <v>0.0</v>
      </c>
      <c r="C113" s="52">
        <v>0.0</v>
      </c>
      <c r="D113" s="52">
        <v>0.0</v>
      </c>
      <c r="E113" s="52">
        <v>0.0</v>
      </c>
      <c r="F113" s="52">
        <v>0.0</v>
      </c>
      <c r="G113" s="52">
        <v>0.0</v>
      </c>
      <c r="H113" s="52">
        <v>0.0</v>
      </c>
      <c r="I113" s="52">
        <v>0.0</v>
      </c>
      <c r="J113" s="52">
        <v>0.0</v>
      </c>
      <c r="K113" s="52">
        <v>0.0</v>
      </c>
      <c r="L113" s="52">
        <v>0.0</v>
      </c>
      <c r="M113" s="52">
        <v>0.0</v>
      </c>
      <c r="N113" s="54">
        <v>0.0</v>
      </c>
      <c r="O113" s="52">
        <v>0.0</v>
      </c>
      <c r="P113" s="52">
        <v>0.0</v>
      </c>
      <c r="Q113" s="52">
        <v>0.0</v>
      </c>
      <c r="R113" s="52">
        <v>0.0</v>
      </c>
      <c r="S113" s="52">
        <v>0.0</v>
      </c>
      <c r="T113" s="52">
        <v>0.0</v>
      </c>
      <c r="U113" s="52">
        <v>0.0</v>
      </c>
      <c r="V113" s="52">
        <v>0.0</v>
      </c>
      <c r="W113" s="52">
        <v>0.0</v>
      </c>
      <c r="X113" s="52">
        <v>0.0</v>
      </c>
      <c r="Y113" s="53">
        <v>0.0</v>
      </c>
      <c r="Z113" s="52">
        <v>0.0</v>
      </c>
      <c r="AA113" s="52">
        <v>0.0</v>
      </c>
      <c r="AB113" s="52">
        <v>0.0</v>
      </c>
      <c r="AC113" s="52">
        <v>0.0</v>
      </c>
      <c r="AD113" s="52">
        <v>0.0</v>
      </c>
      <c r="AE113" s="52">
        <v>0.0</v>
      </c>
      <c r="AF113" s="52">
        <v>0.0</v>
      </c>
      <c r="AG113" s="52">
        <v>0.0</v>
      </c>
      <c r="AH113" s="52">
        <v>0.0</v>
      </c>
      <c r="AI113" s="52">
        <v>0.0</v>
      </c>
      <c r="AJ113" s="52">
        <v>0.0</v>
      </c>
      <c r="AK113" s="52">
        <v>0.0</v>
      </c>
      <c r="AL113" s="54">
        <v>0.0</v>
      </c>
      <c r="AM113" s="52">
        <v>0.0</v>
      </c>
      <c r="AN113" s="52">
        <v>0.0</v>
      </c>
      <c r="AO113" s="52">
        <v>0.0</v>
      </c>
      <c r="AP113" s="52">
        <v>0.0</v>
      </c>
      <c r="AQ113" s="52">
        <v>0.0</v>
      </c>
      <c r="AR113" s="52">
        <v>0.0</v>
      </c>
      <c r="AS113" s="52">
        <v>0.0</v>
      </c>
      <c r="AT113" s="52">
        <v>0.0</v>
      </c>
      <c r="AU113" s="52">
        <v>0.0</v>
      </c>
      <c r="AV113" s="52">
        <v>0.0</v>
      </c>
      <c r="AW113" s="53">
        <v>0.0</v>
      </c>
      <c r="AX113" s="30"/>
      <c r="AY113" s="59">
        <f t="shared" si="5"/>
        <v>0</v>
      </c>
      <c r="AZ113" s="53">
        <f t="shared" si="6"/>
        <v>0</v>
      </c>
      <c r="BA113" s="59">
        <f t="shared" si="7"/>
        <v>0</v>
      </c>
      <c r="BB113" s="53">
        <f t="shared" si="8"/>
        <v>0</v>
      </c>
      <c r="BC113" s="30"/>
      <c r="BD113" s="30"/>
      <c r="BE113" s="30"/>
      <c r="BF113" s="30"/>
      <c r="BG113" s="30"/>
      <c r="BH113" s="30"/>
      <c r="BI113" s="30"/>
      <c r="BJ113" s="30"/>
      <c r="BK113" s="30"/>
      <c r="BL113" s="30"/>
      <c r="BM113" s="30"/>
      <c r="BN113" s="30"/>
      <c r="BO113" s="30"/>
      <c r="BP113" s="30"/>
      <c r="BQ113" s="30"/>
    </row>
    <row r="114" ht="12.75" customHeight="1">
      <c r="A114" s="181" t="s">
        <v>21</v>
      </c>
      <c r="B114" s="52">
        <v>0.0</v>
      </c>
      <c r="C114" s="52">
        <v>0.0</v>
      </c>
      <c r="D114" s="52">
        <v>0.0</v>
      </c>
      <c r="E114" s="52">
        <v>0.0</v>
      </c>
      <c r="F114" s="52">
        <v>0.0</v>
      </c>
      <c r="G114" s="52">
        <v>0.0</v>
      </c>
      <c r="H114" s="52">
        <v>0.0</v>
      </c>
      <c r="I114" s="52">
        <v>0.0</v>
      </c>
      <c r="J114" s="52">
        <v>0.0</v>
      </c>
      <c r="K114" s="52">
        <v>0.0</v>
      </c>
      <c r="L114" s="52">
        <v>0.0</v>
      </c>
      <c r="M114" s="52">
        <v>0.0</v>
      </c>
      <c r="N114" s="54">
        <v>0.0</v>
      </c>
      <c r="O114" s="52">
        <v>0.0</v>
      </c>
      <c r="P114" s="52">
        <v>0.0</v>
      </c>
      <c r="Q114" s="52">
        <v>0.0</v>
      </c>
      <c r="R114" s="52">
        <v>0.0</v>
      </c>
      <c r="S114" s="52">
        <v>0.0</v>
      </c>
      <c r="T114" s="52">
        <v>0.0</v>
      </c>
      <c r="U114" s="52">
        <v>0.0</v>
      </c>
      <c r="V114" s="52">
        <v>0.0</v>
      </c>
      <c r="W114" s="52">
        <v>0.0</v>
      </c>
      <c r="X114" s="52">
        <v>0.0</v>
      </c>
      <c r="Y114" s="53">
        <v>0.0</v>
      </c>
      <c r="Z114" s="52">
        <v>0.0</v>
      </c>
      <c r="AA114" s="52">
        <v>0.0</v>
      </c>
      <c r="AB114" s="52">
        <v>0.0</v>
      </c>
      <c r="AC114" s="52">
        <v>0.0</v>
      </c>
      <c r="AD114" s="52">
        <v>0.0</v>
      </c>
      <c r="AE114" s="52">
        <v>0.0</v>
      </c>
      <c r="AF114" s="52">
        <v>0.0</v>
      </c>
      <c r="AG114" s="52">
        <v>0.0</v>
      </c>
      <c r="AH114" s="52">
        <v>0.0</v>
      </c>
      <c r="AI114" s="52">
        <v>0.0</v>
      </c>
      <c r="AJ114" s="52">
        <v>0.0</v>
      </c>
      <c r="AK114" s="52">
        <v>0.0</v>
      </c>
      <c r="AL114" s="54">
        <v>0.0</v>
      </c>
      <c r="AM114" s="52">
        <v>0.0</v>
      </c>
      <c r="AN114" s="52">
        <v>0.0</v>
      </c>
      <c r="AO114" s="52">
        <v>0.0</v>
      </c>
      <c r="AP114" s="52">
        <v>0.0</v>
      </c>
      <c r="AQ114" s="52">
        <v>0.0</v>
      </c>
      <c r="AR114" s="52">
        <v>0.0</v>
      </c>
      <c r="AS114" s="52">
        <v>0.0</v>
      </c>
      <c r="AT114" s="52">
        <v>0.0</v>
      </c>
      <c r="AU114" s="52">
        <v>0.0</v>
      </c>
      <c r="AV114" s="52">
        <v>0.0</v>
      </c>
      <c r="AW114" s="53">
        <v>0.0</v>
      </c>
      <c r="AX114" s="30"/>
      <c r="AY114" s="59">
        <f t="shared" si="5"/>
        <v>0</v>
      </c>
      <c r="AZ114" s="53">
        <f t="shared" si="6"/>
        <v>0</v>
      </c>
      <c r="BA114" s="59">
        <f t="shared" si="7"/>
        <v>0</v>
      </c>
      <c r="BB114" s="53">
        <f t="shared" si="8"/>
        <v>0</v>
      </c>
      <c r="BC114" s="30"/>
      <c r="BD114" s="30"/>
      <c r="BE114" s="30"/>
      <c r="BF114" s="30"/>
      <c r="BG114" s="30"/>
      <c r="BH114" s="30"/>
      <c r="BI114" s="30"/>
      <c r="BJ114" s="30"/>
      <c r="BK114" s="30"/>
      <c r="BL114" s="30"/>
      <c r="BM114" s="30"/>
      <c r="BN114" s="30"/>
      <c r="BO114" s="30"/>
      <c r="BP114" s="30"/>
      <c r="BQ114" s="30"/>
    </row>
    <row r="115" ht="12.75" customHeight="1">
      <c r="A115" s="60" t="s">
        <v>22</v>
      </c>
      <c r="B115" s="52">
        <v>0.0</v>
      </c>
      <c r="C115" s="52">
        <v>0.0</v>
      </c>
      <c r="D115" s="52">
        <v>0.0</v>
      </c>
      <c r="E115" s="52">
        <v>0.0</v>
      </c>
      <c r="F115" s="52">
        <v>0.0</v>
      </c>
      <c r="G115" s="52">
        <v>0.0</v>
      </c>
      <c r="H115" s="52">
        <v>0.0</v>
      </c>
      <c r="I115" s="52">
        <v>0.0</v>
      </c>
      <c r="J115" s="52">
        <v>0.0</v>
      </c>
      <c r="K115" s="52">
        <v>0.0</v>
      </c>
      <c r="L115" s="52">
        <v>0.0</v>
      </c>
      <c r="M115" s="52">
        <v>0.0</v>
      </c>
      <c r="N115" s="54">
        <v>0.0</v>
      </c>
      <c r="O115" s="52">
        <v>0.0</v>
      </c>
      <c r="P115" s="52">
        <v>0.0</v>
      </c>
      <c r="Q115" s="52">
        <v>0.0</v>
      </c>
      <c r="R115" s="52">
        <v>0.0</v>
      </c>
      <c r="S115" s="52">
        <v>0.0</v>
      </c>
      <c r="T115" s="52">
        <v>0.0</v>
      </c>
      <c r="U115" s="52">
        <v>0.0</v>
      </c>
      <c r="V115" s="52">
        <v>0.0</v>
      </c>
      <c r="W115" s="52">
        <v>0.0</v>
      </c>
      <c r="X115" s="52">
        <v>0.0</v>
      </c>
      <c r="Y115" s="53">
        <v>0.0</v>
      </c>
      <c r="Z115" s="52">
        <v>0.0</v>
      </c>
      <c r="AA115" s="52">
        <v>0.0</v>
      </c>
      <c r="AB115" s="52">
        <v>0.0</v>
      </c>
      <c r="AC115" s="52">
        <v>0.0</v>
      </c>
      <c r="AD115" s="52">
        <v>0.0</v>
      </c>
      <c r="AE115" s="52">
        <v>0.0</v>
      </c>
      <c r="AF115" s="52">
        <v>0.0</v>
      </c>
      <c r="AG115" s="52">
        <v>0.0</v>
      </c>
      <c r="AH115" s="52">
        <v>0.0</v>
      </c>
      <c r="AI115" s="52">
        <v>0.0</v>
      </c>
      <c r="AJ115" s="52">
        <v>0.0</v>
      </c>
      <c r="AK115" s="52">
        <v>0.0</v>
      </c>
      <c r="AL115" s="54">
        <v>0.0</v>
      </c>
      <c r="AM115" s="52">
        <v>0.0</v>
      </c>
      <c r="AN115" s="52">
        <v>0.0</v>
      </c>
      <c r="AO115" s="52">
        <v>0.0</v>
      </c>
      <c r="AP115" s="52">
        <v>0.0</v>
      </c>
      <c r="AQ115" s="52">
        <v>0.0</v>
      </c>
      <c r="AR115" s="52">
        <v>0.0</v>
      </c>
      <c r="AS115" s="52">
        <v>0.0</v>
      </c>
      <c r="AT115" s="52">
        <v>0.0</v>
      </c>
      <c r="AU115" s="52">
        <v>0.0</v>
      </c>
      <c r="AV115" s="52">
        <v>0.0</v>
      </c>
      <c r="AW115" s="53">
        <v>0.0</v>
      </c>
      <c r="AX115" s="30"/>
      <c r="AY115" s="59">
        <f t="shared" si="5"/>
        <v>0</v>
      </c>
      <c r="AZ115" s="53">
        <f t="shared" si="6"/>
        <v>0</v>
      </c>
      <c r="BA115" s="59">
        <f t="shared" si="7"/>
        <v>0</v>
      </c>
      <c r="BB115" s="53">
        <f t="shared" si="8"/>
        <v>0</v>
      </c>
      <c r="BC115" s="30"/>
      <c r="BD115" s="30"/>
      <c r="BE115" s="30"/>
      <c r="BF115" s="30"/>
      <c r="BG115" s="30"/>
      <c r="BH115" s="30"/>
      <c r="BI115" s="30"/>
      <c r="BJ115" s="30"/>
      <c r="BK115" s="30"/>
      <c r="BL115" s="30"/>
      <c r="BM115" s="30"/>
      <c r="BN115" s="30"/>
      <c r="BO115" s="30"/>
      <c r="BP115" s="30"/>
      <c r="BQ115" s="30"/>
    </row>
    <row r="116">
      <c r="A116" s="60" t="s">
        <v>23</v>
      </c>
      <c r="B116" s="52">
        <v>0.0</v>
      </c>
      <c r="C116" s="52">
        <v>0.0</v>
      </c>
      <c r="D116" s="52">
        <v>0.0</v>
      </c>
      <c r="E116" s="52">
        <v>0.0</v>
      </c>
      <c r="F116" s="52">
        <v>0.0</v>
      </c>
      <c r="G116" s="52">
        <v>0.0</v>
      </c>
      <c r="H116" s="52">
        <v>0.0</v>
      </c>
      <c r="I116" s="52">
        <v>0.0</v>
      </c>
      <c r="J116" s="52">
        <v>0.0</v>
      </c>
      <c r="K116" s="52">
        <v>0.0</v>
      </c>
      <c r="L116" s="52">
        <v>0.0</v>
      </c>
      <c r="M116" s="52">
        <v>0.0</v>
      </c>
      <c r="N116" s="54">
        <v>0.0</v>
      </c>
      <c r="O116" s="52">
        <v>0.0</v>
      </c>
      <c r="P116" s="52">
        <v>0.0</v>
      </c>
      <c r="Q116" s="52">
        <v>0.0</v>
      </c>
      <c r="R116" s="52">
        <v>0.0</v>
      </c>
      <c r="S116" s="52">
        <v>0.0</v>
      </c>
      <c r="T116" s="52">
        <v>0.0</v>
      </c>
      <c r="U116" s="52">
        <v>0.0</v>
      </c>
      <c r="V116" s="52">
        <v>0.0</v>
      </c>
      <c r="W116" s="52">
        <v>0.0</v>
      </c>
      <c r="X116" s="52">
        <v>0.0</v>
      </c>
      <c r="Y116" s="53">
        <v>0.0</v>
      </c>
      <c r="Z116" s="52">
        <v>0.0</v>
      </c>
      <c r="AA116" s="52">
        <v>0.0</v>
      </c>
      <c r="AB116" s="52">
        <v>0.0</v>
      </c>
      <c r="AC116" s="52">
        <v>0.0</v>
      </c>
      <c r="AD116" s="52">
        <v>0.0</v>
      </c>
      <c r="AE116" s="52">
        <v>0.0</v>
      </c>
      <c r="AF116" s="52">
        <v>0.0</v>
      </c>
      <c r="AG116" s="52">
        <v>0.0</v>
      </c>
      <c r="AH116" s="52">
        <v>0.0</v>
      </c>
      <c r="AI116" s="52">
        <v>0.0</v>
      </c>
      <c r="AJ116" s="52">
        <v>0.0</v>
      </c>
      <c r="AK116" s="52">
        <v>0.0</v>
      </c>
      <c r="AL116" s="54">
        <v>0.0</v>
      </c>
      <c r="AM116" s="52">
        <v>0.0</v>
      </c>
      <c r="AN116" s="52">
        <v>0.0</v>
      </c>
      <c r="AO116" s="52">
        <v>0.0</v>
      </c>
      <c r="AP116" s="52">
        <v>0.0</v>
      </c>
      <c r="AQ116" s="52">
        <v>0.0</v>
      </c>
      <c r="AR116" s="52">
        <v>0.0</v>
      </c>
      <c r="AS116" s="52">
        <v>0.0</v>
      </c>
      <c r="AT116" s="52">
        <v>0.0</v>
      </c>
      <c r="AU116" s="52">
        <v>0.0</v>
      </c>
      <c r="AV116" s="52">
        <v>0.0</v>
      </c>
      <c r="AW116" s="53">
        <v>0.0</v>
      </c>
      <c r="AX116" s="30"/>
      <c r="AY116" s="59">
        <f t="shared" si="5"/>
        <v>0</v>
      </c>
      <c r="AZ116" s="53">
        <f t="shared" si="6"/>
        <v>0</v>
      </c>
      <c r="BA116" s="59">
        <f t="shared" si="7"/>
        <v>0</v>
      </c>
      <c r="BB116" s="53">
        <f t="shared" si="8"/>
        <v>0</v>
      </c>
      <c r="BC116" s="30"/>
      <c r="BD116" s="30"/>
      <c r="BE116" s="30"/>
      <c r="BF116" s="30"/>
      <c r="BG116" s="30"/>
      <c r="BH116" s="30"/>
      <c r="BI116" s="30"/>
      <c r="BJ116" s="30"/>
      <c r="BK116" s="30"/>
      <c r="BL116" s="30"/>
      <c r="BM116" s="30"/>
      <c r="BN116" s="30"/>
      <c r="BO116" s="30"/>
      <c r="BP116" s="30"/>
      <c r="BQ116" s="30"/>
    </row>
    <row r="117" ht="12.75" customHeight="1">
      <c r="A117" s="61" t="s">
        <v>24</v>
      </c>
      <c r="B117" s="62">
        <f t="shared" ref="B117:AW117" si="9">SUM(B110:B116)</f>
        <v>0</v>
      </c>
      <c r="C117" s="62">
        <f t="shared" si="9"/>
        <v>0</v>
      </c>
      <c r="D117" s="62">
        <f t="shared" si="9"/>
        <v>0</v>
      </c>
      <c r="E117" s="62">
        <f t="shared" si="9"/>
        <v>0</v>
      </c>
      <c r="F117" s="62">
        <f t="shared" si="9"/>
        <v>0</v>
      </c>
      <c r="G117" s="62">
        <f t="shared" si="9"/>
        <v>0</v>
      </c>
      <c r="H117" s="62">
        <f t="shared" si="9"/>
        <v>0</v>
      </c>
      <c r="I117" s="62">
        <f t="shared" si="9"/>
        <v>0</v>
      </c>
      <c r="J117" s="62">
        <f t="shared" si="9"/>
        <v>0</v>
      </c>
      <c r="K117" s="62">
        <f t="shared" si="9"/>
        <v>0</v>
      </c>
      <c r="L117" s="62">
        <f t="shared" si="9"/>
        <v>0</v>
      </c>
      <c r="M117" s="62">
        <f t="shared" si="9"/>
        <v>0</v>
      </c>
      <c r="N117" s="64">
        <f t="shared" si="9"/>
        <v>0</v>
      </c>
      <c r="O117" s="62">
        <f t="shared" si="9"/>
        <v>0</v>
      </c>
      <c r="P117" s="62">
        <f t="shared" si="9"/>
        <v>0</v>
      </c>
      <c r="Q117" s="62">
        <f t="shared" si="9"/>
        <v>0</v>
      </c>
      <c r="R117" s="62">
        <f t="shared" si="9"/>
        <v>0</v>
      </c>
      <c r="S117" s="62">
        <f t="shared" si="9"/>
        <v>0</v>
      </c>
      <c r="T117" s="62">
        <f t="shared" si="9"/>
        <v>0</v>
      </c>
      <c r="U117" s="62">
        <f t="shared" si="9"/>
        <v>0</v>
      </c>
      <c r="V117" s="62">
        <f t="shared" si="9"/>
        <v>0</v>
      </c>
      <c r="W117" s="62">
        <f t="shared" si="9"/>
        <v>0</v>
      </c>
      <c r="X117" s="62">
        <f t="shared" si="9"/>
        <v>0</v>
      </c>
      <c r="Y117" s="63">
        <f t="shared" si="9"/>
        <v>0</v>
      </c>
      <c r="Z117" s="62">
        <f t="shared" si="9"/>
        <v>0</v>
      </c>
      <c r="AA117" s="62">
        <f t="shared" si="9"/>
        <v>0</v>
      </c>
      <c r="AB117" s="62">
        <f t="shared" si="9"/>
        <v>0</v>
      </c>
      <c r="AC117" s="62">
        <f t="shared" si="9"/>
        <v>0</v>
      </c>
      <c r="AD117" s="62">
        <f t="shared" si="9"/>
        <v>0</v>
      </c>
      <c r="AE117" s="62">
        <f t="shared" si="9"/>
        <v>0</v>
      </c>
      <c r="AF117" s="62">
        <f t="shared" si="9"/>
        <v>0</v>
      </c>
      <c r="AG117" s="62">
        <f t="shared" si="9"/>
        <v>0</v>
      </c>
      <c r="AH117" s="62">
        <f t="shared" si="9"/>
        <v>0</v>
      </c>
      <c r="AI117" s="62">
        <f t="shared" si="9"/>
        <v>0</v>
      </c>
      <c r="AJ117" s="62">
        <f t="shared" si="9"/>
        <v>0</v>
      </c>
      <c r="AK117" s="62">
        <f t="shared" si="9"/>
        <v>0</v>
      </c>
      <c r="AL117" s="64">
        <f t="shared" si="9"/>
        <v>0</v>
      </c>
      <c r="AM117" s="62">
        <f t="shared" si="9"/>
        <v>0</v>
      </c>
      <c r="AN117" s="62">
        <f t="shared" si="9"/>
        <v>0</v>
      </c>
      <c r="AO117" s="62">
        <f t="shared" si="9"/>
        <v>0</v>
      </c>
      <c r="AP117" s="62">
        <f t="shared" si="9"/>
        <v>0</v>
      </c>
      <c r="AQ117" s="62">
        <f t="shared" si="9"/>
        <v>0</v>
      </c>
      <c r="AR117" s="62">
        <f t="shared" si="9"/>
        <v>0</v>
      </c>
      <c r="AS117" s="62">
        <f t="shared" si="9"/>
        <v>0</v>
      </c>
      <c r="AT117" s="62">
        <f t="shared" si="9"/>
        <v>0</v>
      </c>
      <c r="AU117" s="62">
        <f t="shared" si="9"/>
        <v>0</v>
      </c>
      <c r="AV117" s="62">
        <f t="shared" si="9"/>
        <v>0</v>
      </c>
      <c r="AW117" s="63">
        <f t="shared" si="9"/>
        <v>0</v>
      </c>
      <c r="AX117" s="30"/>
      <c r="AY117" s="66">
        <f t="shared" si="5"/>
        <v>0</v>
      </c>
      <c r="AZ117" s="67">
        <f t="shared" si="6"/>
        <v>0</v>
      </c>
      <c r="BA117" s="66">
        <f t="shared" si="7"/>
        <v>0</v>
      </c>
      <c r="BB117" s="67">
        <f t="shared" si="8"/>
        <v>0</v>
      </c>
      <c r="BC117" s="30"/>
      <c r="BD117" s="30"/>
      <c r="BE117" s="30"/>
      <c r="BF117" s="30"/>
      <c r="BG117" s="30"/>
      <c r="BH117" s="30"/>
      <c r="BI117" s="30"/>
      <c r="BJ117" s="30"/>
      <c r="BK117" s="30"/>
      <c r="BL117" s="30"/>
      <c r="BM117" s="30"/>
      <c r="BN117" s="30"/>
      <c r="BO117" s="30"/>
      <c r="BP117" s="30"/>
      <c r="BQ117" s="30"/>
    </row>
    <row r="118" ht="12.75" customHeight="1">
      <c r="A118" s="30"/>
      <c r="B118" s="52"/>
      <c r="C118" s="52"/>
      <c r="D118" s="52"/>
      <c r="E118" s="52"/>
      <c r="F118" s="52"/>
      <c r="G118" s="52"/>
      <c r="H118" s="52"/>
      <c r="I118" s="52"/>
      <c r="J118" s="52"/>
      <c r="K118" s="52"/>
      <c r="L118" s="52"/>
      <c r="M118" s="52"/>
      <c r="N118" s="54"/>
      <c r="O118" s="52"/>
      <c r="P118" s="52"/>
      <c r="Q118" s="52"/>
      <c r="R118" s="52"/>
      <c r="S118" s="52"/>
      <c r="T118" s="52"/>
      <c r="U118" s="52"/>
      <c r="V118" s="52"/>
      <c r="W118" s="52"/>
      <c r="X118" s="52"/>
      <c r="Y118" s="53"/>
      <c r="Z118" s="52"/>
      <c r="AA118" s="52"/>
      <c r="AB118" s="52"/>
      <c r="AC118" s="52"/>
      <c r="AD118" s="52"/>
      <c r="AE118" s="52"/>
      <c r="AF118" s="52"/>
      <c r="AG118" s="52"/>
      <c r="AH118" s="52"/>
      <c r="AI118" s="52"/>
      <c r="AJ118" s="52"/>
      <c r="AK118" s="52"/>
      <c r="AL118" s="54"/>
      <c r="AM118" s="52"/>
      <c r="AN118" s="52"/>
      <c r="AO118" s="52"/>
      <c r="AP118" s="52"/>
      <c r="AQ118" s="52"/>
      <c r="AR118" s="52"/>
      <c r="AS118" s="52"/>
      <c r="AT118" s="52"/>
      <c r="AU118" s="52"/>
      <c r="AV118" s="52"/>
      <c r="AW118" s="53"/>
      <c r="AX118" s="30"/>
      <c r="AY118" s="50"/>
      <c r="AZ118" s="51"/>
      <c r="BA118" s="50"/>
      <c r="BB118" s="51"/>
      <c r="BC118" s="30"/>
      <c r="BD118" s="30"/>
      <c r="BE118" s="30"/>
      <c r="BF118" s="30"/>
      <c r="BG118" s="30"/>
      <c r="BH118" s="30"/>
      <c r="BI118" s="30"/>
      <c r="BJ118" s="30"/>
      <c r="BK118" s="30"/>
      <c r="BL118" s="30"/>
      <c r="BM118" s="30"/>
      <c r="BN118" s="30"/>
      <c r="BO118" s="30"/>
      <c r="BP118" s="30"/>
      <c r="BQ118" s="30"/>
    </row>
    <row r="119" ht="12.75" customHeight="1">
      <c r="A119" s="46" t="s">
        <v>25</v>
      </c>
      <c r="B119" s="52"/>
      <c r="C119" s="52"/>
      <c r="D119" s="52"/>
      <c r="E119" s="52"/>
      <c r="F119" s="52"/>
      <c r="G119" s="52"/>
      <c r="H119" s="52"/>
      <c r="I119" s="52"/>
      <c r="J119" s="52"/>
      <c r="K119" s="52"/>
      <c r="L119" s="52"/>
      <c r="M119" s="52"/>
      <c r="N119" s="54"/>
      <c r="O119" s="52"/>
      <c r="P119" s="52"/>
      <c r="Q119" s="52"/>
      <c r="R119" s="52"/>
      <c r="S119" s="52"/>
      <c r="T119" s="52"/>
      <c r="U119" s="52"/>
      <c r="V119" s="52"/>
      <c r="W119" s="52"/>
      <c r="X119" s="52"/>
      <c r="Y119" s="53"/>
      <c r="Z119" s="52"/>
      <c r="AA119" s="52"/>
      <c r="AB119" s="52"/>
      <c r="AC119" s="52"/>
      <c r="AD119" s="52"/>
      <c r="AE119" s="52"/>
      <c r="AF119" s="52"/>
      <c r="AG119" s="52"/>
      <c r="AH119" s="52"/>
      <c r="AI119" s="52"/>
      <c r="AJ119" s="52"/>
      <c r="AK119" s="52"/>
      <c r="AL119" s="54"/>
      <c r="AM119" s="52"/>
      <c r="AN119" s="52"/>
      <c r="AO119" s="52"/>
      <c r="AP119" s="52"/>
      <c r="AQ119" s="52"/>
      <c r="AR119" s="52"/>
      <c r="AS119" s="52"/>
      <c r="AT119" s="52"/>
      <c r="AU119" s="52"/>
      <c r="AV119" s="52"/>
      <c r="AW119" s="53"/>
      <c r="AX119" s="30"/>
      <c r="AY119" s="50"/>
      <c r="AZ119" s="51"/>
      <c r="BA119" s="50"/>
      <c r="BB119" s="51"/>
      <c r="BC119" s="30"/>
      <c r="BD119" s="30"/>
      <c r="BE119" s="30"/>
      <c r="BF119" s="30"/>
      <c r="BG119" s="30"/>
      <c r="BH119" s="30"/>
      <c r="BI119" s="30"/>
      <c r="BJ119" s="30"/>
      <c r="BK119" s="30"/>
      <c r="BL119" s="30"/>
      <c r="BM119" s="30"/>
      <c r="BN119" s="30"/>
      <c r="BO119" s="30"/>
      <c r="BP119" s="30"/>
      <c r="BQ119" s="30"/>
    </row>
    <row r="120" ht="12.75" customHeight="1">
      <c r="A120" s="47" t="s">
        <v>77</v>
      </c>
      <c r="B120" s="52">
        <v>0.0</v>
      </c>
      <c r="C120" s="52">
        <v>0.0</v>
      </c>
      <c r="D120" s="52">
        <v>0.0</v>
      </c>
      <c r="E120" s="52">
        <v>0.0</v>
      </c>
      <c r="F120" s="52">
        <v>0.0</v>
      </c>
      <c r="G120" s="52">
        <v>0.0</v>
      </c>
      <c r="H120" s="52">
        <v>0.0</v>
      </c>
      <c r="I120" s="52">
        <v>0.0</v>
      </c>
      <c r="J120" s="52">
        <v>0.0</v>
      </c>
      <c r="K120" s="52">
        <v>0.0</v>
      </c>
      <c r="L120" s="52">
        <v>0.0</v>
      </c>
      <c r="M120" s="52">
        <v>0.0</v>
      </c>
      <c r="N120" s="54">
        <v>0.0</v>
      </c>
      <c r="O120" s="52">
        <v>0.0</v>
      </c>
      <c r="P120" s="52">
        <v>0.0</v>
      </c>
      <c r="Q120" s="52">
        <v>0.0</v>
      </c>
      <c r="R120" s="52">
        <v>0.0</v>
      </c>
      <c r="S120" s="52">
        <v>0.0</v>
      </c>
      <c r="T120" s="52">
        <v>0.0</v>
      </c>
      <c r="U120" s="52">
        <v>0.0</v>
      </c>
      <c r="V120" s="52">
        <v>0.0</v>
      </c>
      <c r="W120" s="52">
        <v>0.0</v>
      </c>
      <c r="X120" s="52">
        <v>0.0</v>
      </c>
      <c r="Y120" s="53">
        <v>0.0</v>
      </c>
      <c r="Z120" s="52">
        <v>0.0</v>
      </c>
      <c r="AA120" s="52">
        <v>0.0</v>
      </c>
      <c r="AB120" s="52">
        <v>0.0</v>
      </c>
      <c r="AC120" s="52">
        <v>0.0</v>
      </c>
      <c r="AD120" s="52">
        <v>0.0</v>
      </c>
      <c r="AE120" s="52">
        <v>0.0</v>
      </c>
      <c r="AF120" s="52">
        <v>0.0</v>
      </c>
      <c r="AG120" s="52">
        <v>0.0</v>
      </c>
      <c r="AH120" s="52">
        <v>0.0</v>
      </c>
      <c r="AI120" s="52">
        <v>0.0</v>
      </c>
      <c r="AJ120" s="52">
        <v>0.0</v>
      </c>
      <c r="AK120" s="52">
        <v>0.0</v>
      </c>
      <c r="AL120" s="54">
        <v>0.0</v>
      </c>
      <c r="AM120" s="52">
        <v>0.0</v>
      </c>
      <c r="AN120" s="52">
        <v>0.0</v>
      </c>
      <c r="AO120" s="52">
        <v>0.0</v>
      </c>
      <c r="AP120" s="52">
        <v>0.0</v>
      </c>
      <c r="AQ120" s="52">
        <v>0.0</v>
      </c>
      <c r="AR120" s="52">
        <v>0.0</v>
      </c>
      <c r="AS120" s="52">
        <v>0.0</v>
      </c>
      <c r="AT120" s="52">
        <v>0.0</v>
      </c>
      <c r="AU120" s="52">
        <v>0.0</v>
      </c>
      <c r="AV120" s="52">
        <v>0.0</v>
      </c>
      <c r="AW120" s="53">
        <v>0.0</v>
      </c>
      <c r="AX120" s="30"/>
      <c r="AY120" s="59">
        <f t="shared" ref="AY120:AY125" si="10">sum(B120:M120)</f>
        <v>0</v>
      </c>
      <c r="AZ120" s="53">
        <f t="shared" ref="AZ120:AZ125" si="11">sum(N120:Y120)</f>
        <v>0</v>
      </c>
      <c r="BA120" s="59">
        <f t="shared" ref="BA120:BA125" si="12">sum(Z120:AK120)</f>
        <v>0</v>
      </c>
      <c r="BB120" s="53">
        <f t="shared" ref="BB120:BB125" si="13">sum(AL120:AW120)</f>
        <v>0</v>
      </c>
      <c r="BC120" s="30"/>
      <c r="BD120" s="30"/>
      <c r="BE120" s="30"/>
      <c r="BF120" s="30"/>
      <c r="BG120" s="30"/>
      <c r="BH120" s="30"/>
      <c r="BI120" s="30"/>
      <c r="BJ120" s="30"/>
      <c r="BK120" s="30"/>
      <c r="BL120" s="30"/>
      <c r="BM120" s="30"/>
      <c r="BN120" s="30"/>
      <c r="BO120" s="30"/>
      <c r="BP120" s="30"/>
      <c r="BQ120" s="30"/>
    </row>
    <row r="121" ht="12.75" customHeight="1">
      <c r="A121" s="48" t="s">
        <v>78</v>
      </c>
      <c r="B121" s="90">
        <f t="array" ref="B121">SUMPRODUCT(B7:INDEX(B:B,6+'Product Landed Costs (3PL)'!$B$1)*'Product Landed Costs (3PL)'!$H$5:INDEX('Product Landed Costs (3PL)'!$H:$H,4+'Product Landed Costs (3PL)'!$B$1))</f>
        <v>0</v>
      </c>
      <c r="C121" s="90">
        <f t="array" ref="C121">SUMPRODUCT(C7:INDEX(C:C,6+'Product Landed Costs (3PL)'!$B$1)*'Product Landed Costs (3PL)'!$H$5:INDEX('Product Landed Costs (3PL)'!$H:$H,4+'Product Landed Costs (3PL)'!$B$1))</f>
        <v>0</v>
      </c>
      <c r="D121" s="90">
        <f t="array" ref="D121">SUMPRODUCT(D7:INDEX(D:D,6+'Product Landed Costs (3PL)'!$B$1)*'Product Landed Costs (3PL)'!$H$5:INDEX('Product Landed Costs (3PL)'!$H:$H,4+'Product Landed Costs (3PL)'!$B$1))</f>
        <v>0</v>
      </c>
      <c r="E121" s="90">
        <f t="array" ref="E121">SUMPRODUCT(E7:INDEX(E:E,6+'Product Landed Costs (3PL)'!$B$1)*'Product Landed Costs (3PL)'!$H$5:INDEX('Product Landed Costs (3PL)'!$H:$H,4+'Product Landed Costs (3PL)'!$B$1))</f>
        <v>0</v>
      </c>
      <c r="F121" s="90">
        <f t="array" ref="F121">SUMPRODUCT(F7:INDEX(F:F,6+'Product Landed Costs (3PL)'!$B$1)*'Product Landed Costs (3PL)'!$H$5:INDEX('Product Landed Costs (3PL)'!$H:$H,4+'Product Landed Costs (3PL)'!$B$1))</f>
        <v>0</v>
      </c>
      <c r="G121" s="90">
        <f t="array" ref="G121">SUMPRODUCT(G7:INDEX(G:G,6+'Product Landed Costs (3PL)'!$B$1)*'Product Landed Costs (3PL)'!$H$5:INDEX('Product Landed Costs (3PL)'!$H:$H,4+'Product Landed Costs (3PL)'!$B$1))</f>
        <v>0</v>
      </c>
      <c r="H121" s="90">
        <f t="array" ref="H121">SUMPRODUCT(H7:INDEX(H:H,6+'Product Landed Costs (3PL)'!$B$1)*'Product Landed Costs (3PL)'!$H$5:INDEX('Product Landed Costs (3PL)'!$H:$H,4+'Product Landed Costs (3PL)'!$B$1))</f>
        <v>0</v>
      </c>
      <c r="I121" s="90">
        <f t="array" ref="I121">SUMPRODUCT(I7:INDEX(I:I,6+'Product Landed Costs (3PL)'!$B$1)*'Product Landed Costs (3PL)'!$H$5:INDEX('Product Landed Costs (3PL)'!$H:$H,4+'Product Landed Costs (3PL)'!$B$1))</f>
        <v>0</v>
      </c>
      <c r="J121" s="90">
        <f t="array" ref="J121">SUMPRODUCT(J7:INDEX(J:J,6+'Product Landed Costs (3PL)'!$B$1)*'Product Landed Costs (3PL)'!$H$5:INDEX('Product Landed Costs (3PL)'!$H:$H,4+'Product Landed Costs (3PL)'!$B$1))</f>
        <v>0</v>
      </c>
      <c r="K121" s="90">
        <f t="array" ref="K121">SUMPRODUCT(K7:INDEX(K:K,6+'Product Landed Costs (3PL)'!$B$1)*'Product Landed Costs (3PL)'!$H$5:INDEX('Product Landed Costs (3PL)'!$H:$H,4+'Product Landed Costs (3PL)'!$B$1))</f>
        <v>0</v>
      </c>
      <c r="L121" s="90">
        <f t="array" ref="L121">SUMPRODUCT(L7:INDEX(L:L,6+'Product Landed Costs (3PL)'!$B$1)*'Product Landed Costs (3PL)'!$H$5:INDEX('Product Landed Costs (3PL)'!$H:$H,4+'Product Landed Costs (3PL)'!$B$1))</f>
        <v>0</v>
      </c>
      <c r="M121" s="101">
        <f t="array" ref="M121">SUMPRODUCT(M7:INDEX(M:M,6+'Product Landed Costs (3PL)'!$B$1)*'Product Landed Costs (3PL)'!$H$5:INDEX('Product Landed Costs (3PL)'!$H:$H,4+'Product Landed Costs (3PL)'!$B$1))</f>
        <v>0</v>
      </c>
      <c r="N121" s="90">
        <f t="array" ref="N121">SUMPRODUCT(N7:INDEX(N:N,6+'Product Landed Costs (3PL)'!$B$1)*'Product Landed Costs (3PL)'!$H$5:INDEX('Product Landed Costs (3PL)'!$H:$H,4+'Product Landed Costs (3PL)'!$B$1))</f>
        <v>0</v>
      </c>
      <c r="O121" s="90">
        <f t="array" ref="O121">SUMPRODUCT(O7:INDEX(O:O,6+'Product Landed Costs (3PL)'!$B$1)*'Product Landed Costs (3PL)'!$H$5:INDEX('Product Landed Costs (3PL)'!$H:$H,4+'Product Landed Costs (3PL)'!$B$1))</f>
        <v>0</v>
      </c>
      <c r="P121" s="90">
        <f t="array" ref="P121">SUMPRODUCT(P7:INDEX(P:P,6+'Product Landed Costs (3PL)'!$B$1)*'Product Landed Costs (3PL)'!$H$5:INDEX('Product Landed Costs (3PL)'!$H:$H,4+'Product Landed Costs (3PL)'!$B$1))</f>
        <v>0</v>
      </c>
      <c r="Q121" s="90">
        <f t="array" ref="Q121">SUMPRODUCT(Q7:INDEX(Q:Q,6+'Product Landed Costs (3PL)'!$B$1)*'Product Landed Costs (3PL)'!$H$5:INDEX('Product Landed Costs (3PL)'!$H:$H,4+'Product Landed Costs (3PL)'!$B$1))</f>
        <v>0</v>
      </c>
      <c r="R121" s="90">
        <f t="array" ref="R121">SUMPRODUCT(R7:INDEX(R:R,6+'Product Landed Costs (3PL)'!$B$1)*'Product Landed Costs (3PL)'!$H$5:INDEX('Product Landed Costs (3PL)'!$H:$H,4+'Product Landed Costs (3PL)'!$B$1))</f>
        <v>0</v>
      </c>
      <c r="S121" s="90">
        <f t="array" ref="S121">SUMPRODUCT(S7:INDEX(S:S,6+'Product Landed Costs (3PL)'!$B$1)*'Product Landed Costs (3PL)'!$H$5:INDEX('Product Landed Costs (3PL)'!$H:$H,4+'Product Landed Costs (3PL)'!$B$1))</f>
        <v>0</v>
      </c>
      <c r="T121" s="90">
        <f t="array" ref="T121">SUMPRODUCT(T7:INDEX(T:T,6+'Product Landed Costs (3PL)'!$B$1)*'Product Landed Costs (3PL)'!$H$5:INDEX('Product Landed Costs (3PL)'!$H:$H,4+'Product Landed Costs (3PL)'!$B$1))</f>
        <v>0</v>
      </c>
      <c r="U121" s="90">
        <f t="array" ref="U121">SUMPRODUCT(U7:INDEX(U:U,6+'Product Landed Costs (3PL)'!$B$1)*'Product Landed Costs (3PL)'!$H$5:INDEX('Product Landed Costs (3PL)'!$H:$H,4+'Product Landed Costs (3PL)'!$B$1))</f>
        <v>0</v>
      </c>
      <c r="V121" s="90">
        <f t="array" ref="V121">SUMPRODUCT(V7:INDEX(V:V,6+'Product Landed Costs (3PL)'!$B$1)*'Product Landed Costs (3PL)'!$H$5:INDEX('Product Landed Costs (3PL)'!$H:$H,4+'Product Landed Costs (3PL)'!$B$1))</f>
        <v>0</v>
      </c>
      <c r="W121" s="90">
        <f t="array" ref="W121">SUMPRODUCT(W7:INDEX(W:W,6+'Product Landed Costs (3PL)'!$B$1)*'Product Landed Costs (3PL)'!$H$5:INDEX('Product Landed Costs (3PL)'!$H:$H,4+'Product Landed Costs (3PL)'!$B$1))</f>
        <v>0</v>
      </c>
      <c r="X121" s="90">
        <f t="array" ref="X121">SUMPRODUCT(X7:INDEX(X:X,6+'Product Landed Costs (3PL)'!$B$1)*'Product Landed Costs (3PL)'!$H$5:INDEX('Product Landed Costs (3PL)'!$H:$H,4+'Product Landed Costs (3PL)'!$B$1))</f>
        <v>0</v>
      </c>
      <c r="Y121" s="90">
        <f t="array" ref="Y121">SUMPRODUCT(Y7:INDEX(Y:Y,6+'Product Landed Costs (3PL)'!$B$1)*'Product Landed Costs (3PL)'!$H$5:INDEX('Product Landed Costs (3PL)'!$H:$H,4+'Product Landed Costs (3PL)'!$B$1))</f>
        <v>0</v>
      </c>
      <c r="Z121" s="182">
        <f t="array" ref="Z121">SUMPRODUCT(Z7:INDEX(Z:Z,6+'Product Landed Costs (3PL)'!$B$1)*'Product Landed Costs (3PL)'!$H$5:INDEX('Product Landed Costs (3PL)'!$H:$H,4+'Product Landed Costs (3PL)'!$B$1))</f>
        <v>0</v>
      </c>
      <c r="AA121" s="90">
        <f t="array" ref="AA121">SUMPRODUCT(AA7:INDEX(AA:AA,6+'Product Landed Costs (3PL)'!$B$1)*'Product Landed Costs (3PL)'!$H$5:INDEX('Product Landed Costs (3PL)'!$H:$H,4+'Product Landed Costs (3PL)'!$B$1))</f>
        <v>0</v>
      </c>
      <c r="AB121" s="90">
        <f t="array" ref="AB121">SUMPRODUCT(AB7:INDEX(AB:AB,6+'Product Landed Costs (3PL)'!$B$1)*'Product Landed Costs (3PL)'!$H$5:INDEX('Product Landed Costs (3PL)'!$H:$H,4+'Product Landed Costs (3PL)'!$B$1))</f>
        <v>0</v>
      </c>
      <c r="AC121" s="90">
        <f t="array" ref="AC121">SUMPRODUCT(AC7:INDEX(AC:AC,6+'Product Landed Costs (3PL)'!$B$1)*'Product Landed Costs (3PL)'!$H$5:INDEX('Product Landed Costs (3PL)'!$H:$H,4+'Product Landed Costs (3PL)'!$B$1))</f>
        <v>0</v>
      </c>
      <c r="AD121" s="90">
        <f t="array" ref="AD121">SUMPRODUCT(AD7:INDEX(AD:AD,6+'Product Landed Costs (3PL)'!$B$1)*'Product Landed Costs (3PL)'!$H$5:INDEX('Product Landed Costs (3PL)'!$H:$H,4+'Product Landed Costs (3PL)'!$B$1))</f>
        <v>0</v>
      </c>
      <c r="AE121" s="90">
        <f t="array" ref="AE121">SUMPRODUCT(AE7:INDEX(AE:AE,6+'Product Landed Costs (3PL)'!$B$1)*'Product Landed Costs (3PL)'!$H$5:INDEX('Product Landed Costs (3PL)'!$H:$H,4+'Product Landed Costs (3PL)'!$B$1))</f>
        <v>0</v>
      </c>
      <c r="AF121" s="90">
        <f t="array" ref="AF121">SUMPRODUCT(AF7:INDEX(AF:AF,6+'Product Landed Costs (3PL)'!$B$1)*'Product Landed Costs (3PL)'!$H$5:INDEX('Product Landed Costs (3PL)'!$H:$H,4+'Product Landed Costs (3PL)'!$B$1))</f>
        <v>0</v>
      </c>
      <c r="AG121" s="90">
        <f t="array" ref="AG121">SUMPRODUCT(AG7:INDEX(AG:AG,6+'Product Landed Costs (3PL)'!$B$1)*'Product Landed Costs (3PL)'!$H$5:INDEX('Product Landed Costs (3PL)'!$H:$H,4+'Product Landed Costs (3PL)'!$B$1))</f>
        <v>0</v>
      </c>
      <c r="AH121" s="90">
        <f t="array" ref="AH121">SUMPRODUCT(AH7:INDEX(AH:AH,6+'Product Landed Costs (3PL)'!$B$1)*'Product Landed Costs (3PL)'!$H$5:INDEX('Product Landed Costs (3PL)'!$H:$H,4+'Product Landed Costs (3PL)'!$B$1))</f>
        <v>0</v>
      </c>
      <c r="AI121" s="90">
        <f t="array" ref="AI121">SUMPRODUCT(AI7:INDEX(AI:AI,6+'Product Landed Costs (3PL)'!$B$1)*'Product Landed Costs (3PL)'!$H$5:INDEX('Product Landed Costs (3PL)'!$H:$H,4+'Product Landed Costs (3PL)'!$B$1))</f>
        <v>0</v>
      </c>
      <c r="AJ121" s="90">
        <f t="array" ref="AJ121">SUMPRODUCT(AJ7:INDEX(AJ:AJ,6+'Product Landed Costs (3PL)'!$B$1)*'Product Landed Costs (3PL)'!$H$5:INDEX('Product Landed Costs (3PL)'!$H:$H,4+'Product Landed Costs (3PL)'!$B$1))</f>
        <v>0</v>
      </c>
      <c r="AK121" s="101">
        <f t="array" ref="AK121">SUMPRODUCT(AK7:INDEX(AK:AK,6+'Product Landed Costs (3PL)'!$B$1)*'Product Landed Costs (3PL)'!$H$5:INDEX('Product Landed Costs (3PL)'!$H:$H,4+'Product Landed Costs (3PL)'!$B$1))</f>
        <v>0</v>
      </c>
      <c r="AL121" s="90">
        <f t="array" ref="AL121">SUMPRODUCT(AL7:INDEX(AL:AL,6+'Product Landed Costs (3PL)'!$B$1)*'Product Landed Costs (3PL)'!$H$5:INDEX('Product Landed Costs (3PL)'!$H:$H,4+'Product Landed Costs (3PL)'!$B$1))</f>
        <v>0</v>
      </c>
      <c r="AM121" s="90">
        <f t="array" ref="AM121">SUMPRODUCT(AM7:INDEX(AM:AM,6+'Product Landed Costs (3PL)'!$B$1)*'Product Landed Costs (3PL)'!$H$5:INDEX('Product Landed Costs (3PL)'!$H:$H,4+'Product Landed Costs (3PL)'!$B$1))</f>
        <v>0</v>
      </c>
      <c r="AN121" s="90">
        <f t="array" ref="AN121">SUMPRODUCT(AN7:INDEX(AN:AN,6+'Product Landed Costs (3PL)'!$B$1)*'Product Landed Costs (3PL)'!$H$5:INDEX('Product Landed Costs (3PL)'!$H:$H,4+'Product Landed Costs (3PL)'!$B$1))</f>
        <v>0</v>
      </c>
      <c r="AO121" s="90">
        <f t="array" ref="AO121">SUMPRODUCT(AO7:INDEX(AO:AO,6+'Product Landed Costs (3PL)'!$B$1)*'Product Landed Costs (3PL)'!$H$5:INDEX('Product Landed Costs (3PL)'!$H:$H,4+'Product Landed Costs (3PL)'!$B$1))</f>
        <v>0</v>
      </c>
      <c r="AP121" s="90">
        <f t="array" ref="AP121">SUMPRODUCT(AP7:INDEX(AP:AP,6+'Product Landed Costs (3PL)'!$B$1)*'Product Landed Costs (3PL)'!$H$5:INDEX('Product Landed Costs (3PL)'!$H:$H,4+'Product Landed Costs (3PL)'!$B$1))</f>
        <v>0</v>
      </c>
      <c r="AQ121" s="90">
        <f t="array" ref="AQ121">SUMPRODUCT(AQ7:INDEX(AQ:AQ,6+'Product Landed Costs (3PL)'!$B$1)*'Product Landed Costs (3PL)'!$H$5:INDEX('Product Landed Costs (3PL)'!$H:$H,4+'Product Landed Costs (3PL)'!$B$1))</f>
        <v>0</v>
      </c>
      <c r="AR121" s="90">
        <f t="array" ref="AR121">SUMPRODUCT(AR7:INDEX(AR:AR,6+'Product Landed Costs (3PL)'!$B$1)*'Product Landed Costs (3PL)'!$H$5:INDEX('Product Landed Costs (3PL)'!$H:$H,4+'Product Landed Costs (3PL)'!$B$1))</f>
        <v>0</v>
      </c>
      <c r="AS121" s="90">
        <f t="array" ref="AS121">SUMPRODUCT(AS7:INDEX(AS:AS,6+'Product Landed Costs (3PL)'!$B$1)*'Product Landed Costs (3PL)'!$H$5:INDEX('Product Landed Costs (3PL)'!$H:$H,4+'Product Landed Costs (3PL)'!$B$1))</f>
        <v>0</v>
      </c>
      <c r="AT121" s="90">
        <f t="array" ref="AT121">SUMPRODUCT(AT7:INDEX(AT:AT,6+'Product Landed Costs (3PL)'!$B$1)*'Product Landed Costs (3PL)'!$H$5:INDEX('Product Landed Costs (3PL)'!$H:$H,4+'Product Landed Costs (3PL)'!$B$1))</f>
        <v>0</v>
      </c>
      <c r="AU121" s="90">
        <f t="array" ref="AU121">SUMPRODUCT(AU7:INDEX(AU:AU,6+'Product Landed Costs (3PL)'!$B$1)*'Product Landed Costs (3PL)'!$H$5:INDEX('Product Landed Costs (3PL)'!$H:$H,4+'Product Landed Costs (3PL)'!$B$1))</f>
        <v>0</v>
      </c>
      <c r="AV121" s="90">
        <f t="array" ref="AV121">SUMPRODUCT(AV7:INDEX(AV:AV,6+'Product Landed Costs (3PL)'!$B$1)*'Product Landed Costs (3PL)'!$H$5:INDEX('Product Landed Costs (3PL)'!$H:$H,4+'Product Landed Costs (3PL)'!$B$1))</f>
        <v>0</v>
      </c>
      <c r="AW121" s="101">
        <f t="array" ref="AW121">SUMPRODUCT(AW7:INDEX(AW:AW,6+'Product Landed Costs (3PL)'!$B$1)*'Product Landed Costs (3PL)'!$H$5:INDEX('Product Landed Costs (3PL)'!$H:$H,4+'Product Landed Costs (3PL)'!$B$1))</f>
        <v>0</v>
      </c>
      <c r="AX121" s="30"/>
      <c r="AY121" s="59">
        <f t="shared" si="10"/>
        <v>0</v>
      </c>
      <c r="AZ121" s="53">
        <f t="shared" si="11"/>
        <v>0</v>
      </c>
      <c r="BA121" s="59">
        <f t="shared" si="12"/>
        <v>0</v>
      </c>
      <c r="BB121" s="53">
        <f t="shared" si="13"/>
        <v>0</v>
      </c>
      <c r="BC121" s="30"/>
      <c r="BD121" s="30"/>
      <c r="BE121" s="30"/>
      <c r="BF121" s="30"/>
      <c r="BG121" s="30"/>
      <c r="BH121" s="30"/>
      <c r="BI121" s="30"/>
      <c r="BJ121" s="30"/>
      <c r="BK121" s="30"/>
      <c r="BL121" s="30"/>
      <c r="BM121" s="30"/>
      <c r="BN121" s="30"/>
      <c r="BO121" s="30"/>
      <c r="BP121" s="30"/>
      <c r="BQ121" s="30"/>
    </row>
    <row r="122" ht="12.75" customHeight="1">
      <c r="A122" s="47" t="s">
        <v>79</v>
      </c>
      <c r="B122" s="52">
        <v>0.0</v>
      </c>
      <c r="C122" s="52">
        <v>0.0</v>
      </c>
      <c r="D122" s="52">
        <v>0.0</v>
      </c>
      <c r="E122" s="52">
        <v>0.0</v>
      </c>
      <c r="F122" s="52">
        <v>0.0</v>
      </c>
      <c r="G122" s="52">
        <v>0.0</v>
      </c>
      <c r="H122" s="52">
        <v>0.0</v>
      </c>
      <c r="I122" s="52">
        <v>0.0</v>
      </c>
      <c r="J122" s="52">
        <v>0.0</v>
      </c>
      <c r="K122" s="52">
        <v>0.0</v>
      </c>
      <c r="L122" s="52">
        <v>0.0</v>
      </c>
      <c r="M122" s="52">
        <v>0.0</v>
      </c>
      <c r="N122" s="54">
        <v>0.0</v>
      </c>
      <c r="O122" s="52">
        <v>0.0</v>
      </c>
      <c r="P122" s="52">
        <v>0.0</v>
      </c>
      <c r="Q122" s="52">
        <v>0.0</v>
      </c>
      <c r="R122" s="52">
        <v>0.0</v>
      </c>
      <c r="S122" s="52">
        <v>0.0</v>
      </c>
      <c r="T122" s="52">
        <v>0.0</v>
      </c>
      <c r="U122" s="52">
        <v>0.0</v>
      </c>
      <c r="V122" s="52">
        <v>0.0</v>
      </c>
      <c r="W122" s="52">
        <v>0.0</v>
      </c>
      <c r="X122" s="52">
        <v>0.0</v>
      </c>
      <c r="Y122" s="53">
        <v>0.0</v>
      </c>
      <c r="Z122" s="52">
        <v>0.0</v>
      </c>
      <c r="AA122" s="52">
        <v>0.0</v>
      </c>
      <c r="AB122" s="52">
        <v>0.0</v>
      </c>
      <c r="AC122" s="52">
        <v>0.0</v>
      </c>
      <c r="AD122" s="52">
        <v>0.0</v>
      </c>
      <c r="AE122" s="52">
        <v>0.0</v>
      </c>
      <c r="AF122" s="52">
        <v>0.0</v>
      </c>
      <c r="AG122" s="52">
        <v>0.0</v>
      </c>
      <c r="AH122" s="52">
        <v>0.0</v>
      </c>
      <c r="AI122" s="52">
        <v>0.0</v>
      </c>
      <c r="AJ122" s="52">
        <v>0.0</v>
      </c>
      <c r="AK122" s="52">
        <v>0.0</v>
      </c>
      <c r="AL122" s="54">
        <v>0.0</v>
      </c>
      <c r="AM122" s="52">
        <v>0.0</v>
      </c>
      <c r="AN122" s="52">
        <v>0.0</v>
      </c>
      <c r="AO122" s="52">
        <v>0.0</v>
      </c>
      <c r="AP122" s="52">
        <v>0.0</v>
      </c>
      <c r="AQ122" s="52">
        <v>0.0</v>
      </c>
      <c r="AR122" s="52">
        <v>0.0</v>
      </c>
      <c r="AS122" s="52">
        <v>0.0</v>
      </c>
      <c r="AT122" s="52">
        <v>0.0</v>
      </c>
      <c r="AU122" s="52">
        <v>0.0</v>
      </c>
      <c r="AV122" s="52">
        <v>0.0</v>
      </c>
      <c r="AW122" s="53">
        <v>0.0</v>
      </c>
      <c r="AX122" s="30"/>
      <c r="AY122" s="59">
        <f t="shared" si="10"/>
        <v>0</v>
      </c>
      <c r="AZ122" s="53">
        <f t="shared" si="11"/>
        <v>0</v>
      </c>
      <c r="BA122" s="59">
        <f t="shared" si="12"/>
        <v>0</v>
      </c>
      <c r="BB122" s="53">
        <f t="shared" si="13"/>
        <v>0</v>
      </c>
      <c r="BC122" s="30"/>
      <c r="BD122" s="30"/>
      <c r="BE122" s="30"/>
      <c r="BF122" s="30"/>
      <c r="BG122" s="30"/>
      <c r="BH122" s="30"/>
      <c r="BI122" s="30"/>
      <c r="BJ122" s="30"/>
      <c r="BK122" s="30"/>
      <c r="BL122" s="30"/>
      <c r="BM122" s="30"/>
      <c r="BN122" s="30"/>
      <c r="BO122" s="30"/>
      <c r="BP122" s="30"/>
      <c r="BQ122" s="30"/>
    </row>
    <row r="123" ht="12.75" customHeight="1">
      <c r="A123" s="47" t="s">
        <v>30</v>
      </c>
      <c r="B123" s="52">
        <v>0.0</v>
      </c>
      <c r="C123" s="52">
        <v>0.0</v>
      </c>
      <c r="D123" s="52">
        <v>0.0</v>
      </c>
      <c r="E123" s="52">
        <v>0.0</v>
      </c>
      <c r="F123" s="52">
        <v>0.0</v>
      </c>
      <c r="G123" s="52">
        <v>0.0</v>
      </c>
      <c r="H123" s="52">
        <v>0.0</v>
      </c>
      <c r="I123" s="52">
        <v>0.0</v>
      </c>
      <c r="J123" s="52">
        <v>0.0</v>
      </c>
      <c r="K123" s="52">
        <v>0.0</v>
      </c>
      <c r="L123" s="52">
        <v>0.0</v>
      </c>
      <c r="M123" s="52">
        <v>0.0</v>
      </c>
      <c r="N123" s="54">
        <v>0.0</v>
      </c>
      <c r="O123" s="52">
        <v>0.0</v>
      </c>
      <c r="P123" s="52">
        <v>0.0</v>
      </c>
      <c r="Q123" s="52">
        <v>0.0</v>
      </c>
      <c r="R123" s="52">
        <v>0.0</v>
      </c>
      <c r="S123" s="52">
        <v>0.0</v>
      </c>
      <c r="T123" s="52">
        <v>0.0</v>
      </c>
      <c r="U123" s="52">
        <v>0.0</v>
      </c>
      <c r="V123" s="52">
        <v>0.0</v>
      </c>
      <c r="W123" s="52">
        <v>0.0</v>
      </c>
      <c r="X123" s="52">
        <v>0.0</v>
      </c>
      <c r="Y123" s="53">
        <v>0.0</v>
      </c>
      <c r="Z123" s="52">
        <v>0.0</v>
      </c>
      <c r="AA123" s="52">
        <v>0.0</v>
      </c>
      <c r="AB123" s="52">
        <v>0.0</v>
      </c>
      <c r="AC123" s="52">
        <v>0.0</v>
      </c>
      <c r="AD123" s="52">
        <v>0.0</v>
      </c>
      <c r="AE123" s="52">
        <v>0.0</v>
      </c>
      <c r="AF123" s="52">
        <v>0.0</v>
      </c>
      <c r="AG123" s="52">
        <v>0.0</v>
      </c>
      <c r="AH123" s="52">
        <v>0.0</v>
      </c>
      <c r="AI123" s="52">
        <v>0.0</v>
      </c>
      <c r="AJ123" s="52">
        <v>0.0</v>
      </c>
      <c r="AK123" s="52">
        <v>0.0</v>
      </c>
      <c r="AL123" s="54">
        <v>0.0</v>
      </c>
      <c r="AM123" s="52">
        <v>0.0</v>
      </c>
      <c r="AN123" s="52">
        <v>0.0</v>
      </c>
      <c r="AO123" s="52">
        <v>0.0</v>
      </c>
      <c r="AP123" s="52">
        <v>0.0</v>
      </c>
      <c r="AQ123" s="52">
        <v>0.0</v>
      </c>
      <c r="AR123" s="52">
        <v>0.0</v>
      </c>
      <c r="AS123" s="52">
        <v>0.0</v>
      </c>
      <c r="AT123" s="52">
        <v>0.0</v>
      </c>
      <c r="AU123" s="52">
        <v>0.0</v>
      </c>
      <c r="AV123" s="52">
        <v>0.0</v>
      </c>
      <c r="AW123" s="53">
        <v>0.0</v>
      </c>
      <c r="AX123" s="30"/>
      <c r="AY123" s="59">
        <f t="shared" si="10"/>
        <v>0</v>
      </c>
      <c r="AZ123" s="53">
        <f t="shared" si="11"/>
        <v>0</v>
      </c>
      <c r="BA123" s="59">
        <f t="shared" si="12"/>
        <v>0</v>
      </c>
      <c r="BB123" s="53">
        <f t="shared" si="13"/>
        <v>0</v>
      </c>
      <c r="BC123" s="30"/>
      <c r="BD123" s="30"/>
      <c r="BE123" s="30"/>
      <c r="BF123" s="30"/>
      <c r="BG123" s="30"/>
      <c r="BH123" s="30"/>
      <c r="BI123" s="30"/>
      <c r="BJ123" s="30"/>
      <c r="BK123" s="30"/>
      <c r="BL123" s="30"/>
      <c r="BM123" s="30"/>
      <c r="BN123" s="30"/>
      <c r="BO123" s="30"/>
      <c r="BP123" s="30"/>
      <c r="BQ123" s="30"/>
    </row>
    <row r="124" ht="12.75" customHeight="1">
      <c r="A124" s="47" t="s">
        <v>31</v>
      </c>
      <c r="B124" s="52">
        <v>0.0</v>
      </c>
      <c r="C124" s="52">
        <v>0.0</v>
      </c>
      <c r="D124" s="52">
        <v>0.0</v>
      </c>
      <c r="E124" s="52">
        <v>0.0</v>
      </c>
      <c r="F124" s="52">
        <v>0.0</v>
      </c>
      <c r="G124" s="52">
        <v>0.0</v>
      </c>
      <c r="H124" s="52">
        <v>0.0</v>
      </c>
      <c r="I124" s="52">
        <v>0.0</v>
      </c>
      <c r="J124" s="52">
        <v>0.0</v>
      </c>
      <c r="K124" s="52">
        <v>0.0</v>
      </c>
      <c r="L124" s="52">
        <v>0.0</v>
      </c>
      <c r="M124" s="52">
        <v>0.0</v>
      </c>
      <c r="N124" s="54">
        <v>0.0</v>
      </c>
      <c r="O124" s="52">
        <v>0.0</v>
      </c>
      <c r="P124" s="52">
        <v>0.0</v>
      </c>
      <c r="Q124" s="52">
        <v>0.0</v>
      </c>
      <c r="R124" s="52">
        <v>0.0</v>
      </c>
      <c r="S124" s="52">
        <v>0.0</v>
      </c>
      <c r="T124" s="52">
        <v>0.0</v>
      </c>
      <c r="U124" s="52">
        <v>0.0</v>
      </c>
      <c r="V124" s="52">
        <v>0.0</v>
      </c>
      <c r="W124" s="52">
        <v>0.0</v>
      </c>
      <c r="X124" s="52">
        <v>0.0</v>
      </c>
      <c r="Y124" s="53">
        <v>0.0</v>
      </c>
      <c r="Z124" s="52">
        <v>0.0</v>
      </c>
      <c r="AA124" s="52">
        <v>0.0</v>
      </c>
      <c r="AB124" s="52">
        <v>0.0</v>
      </c>
      <c r="AC124" s="52">
        <v>0.0</v>
      </c>
      <c r="AD124" s="52">
        <v>0.0</v>
      </c>
      <c r="AE124" s="52">
        <v>0.0</v>
      </c>
      <c r="AF124" s="52">
        <v>0.0</v>
      </c>
      <c r="AG124" s="52">
        <v>0.0</v>
      </c>
      <c r="AH124" s="52">
        <v>0.0</v>
      </c>
      <c r="AI124" s="52">
        <v>0.0</v>
      </c>
      <c r="AJ124" s="52">
        <v>0.0</v>
      </c>
      <c r="AK124" s="52">
        <v>0.0</v>
      </c>
      <c r="AL124" s="54">
        <v>0.0</v>
      </c>
      <c r="AM124" s="52">
        <v>0.0</v>
      </c>
      <c r="AN124" s="52">
        <v>0.0</v>
      </c>
      <c r="AO124" s="52">
        <v>0.0</v>
      </c>
      <c r="AP124" s="52">
        <v>0.0</v>
      </c>
      <c r="AQ124" s="52">
        <v>0.0</v>
      </c>
      <c r="AR124" s="52">
        <v>0.0</v>
      </c>
      <c r="AS124" s="52">
        <v>0.0</v>
      </c>
      <c r="AT124" s="52">
        <v>0.0</v>
      </c>
      <c r="AU124" s="52">
        <v>0.0</v>
      </c>
      <c r="AV124" s="52">
        <v>0.0</v>
      </c>
      <c r="AW124" s="53">
        <v>0.0</v>
      </c>
      <c r="AX124" s="30"/>
      <c r="AY124" s="59">
        <f t="shared" si="10"/>
        <v>0</v>
      </c>
      <c r="AZ124" s="53">
        <f t="shared" si="11"/>
        <v>0</v>
      </c>
      <c r="BA124" s="59">
        <f t="shared" si="12"/>
        <v>0</v>
      </c>
      <c r="BB124" s="53">
        <f t="shared" si="13"/>
        <v>0</v>
      </c>
      <c r="BC124" s="30"/>
      <c r="BD124" s="30"/>
      <c r="BE124" s="30"/>
      <c r="BF124" s="30"/>
      <c r="BG124" s="30"/>
      <c r="BH124" s="30"/>
      <c r="BI124" s="30"/>
      <c r="BJ124" s="30"/>
      <c r="BK124" s="30"/>
      <c r="BL124" s="30"/>
      <c r="BM124" s="30"/>
      <c r="BN124" s="30"/>
      <c r="BO124" s="30"/>
      <c r="BP124" s="30"/>
      <c r="BQ124" s="30"/>
    </row>
    <row r="125" ht="12.75" customHeight="1">
      <c r="A125" s="69" t="s">
        <v>32</v>
      </c>
      <c r="B125" s="70">
        <f t="shared" ref="B125:AW125" si="14">SUM(B120:B124)</f>
        <v>0</v>
      </c>
      <c r="C125" s="70">
        <f t="shared" si="14"/>
        <v>0</v>
      </c>
      <c r="D125" s="70">
        <f t="shared" si="14"/>
        <v>0</v>
      </c>
      <c r="E125" s="70">
        <f t="shared" si="14"/>
        <v>0</v>
      </c>
      <c r="F125" s="70">
        <f t="shared" si="14"/>
        <v>0</v>
      </c>
      <c r="G125" s="70">
        <f t="shared" si="14"/>
        <v>0</v>
      </c>
      <c r="H125" s="70">
        <f t="shared" si="14"/>
        <v>0</v>
      </c>
      <c r="I125" s="70">
        <f t="shared" si="14"/>
        <v>0</v>
      </c>
      <c r="J125" s="70">
        <f t="shared" si="14"/>
        <v>0</v>
      </c>
      <c r="K125" s="70">
        <f t="shared" si="14"/>
        <v>0</v>
      </c>
      <c r="L125" s="70">
        <f t="shared" si="14"/>
        <v>0</v>
      </c>
      <c r="M125" s="70">
        <f t="shared" si="14"/>
        <v>0</v>
      </c>
      <c r="N125" s="72">
        <f t="shared" si="14"/>
        <v>0</v>
      </c>
      <c r="O125" s="70">
        <f t="shared" si="14"/>
        <v>0</v>
      </c>
      <c r="P125" s="70">
        <f t="shared" si="14"/>
        <v>0</v>
      </c>
      <c r="Q125" s="70">
        <f t="shared" si="14"/>
        <v>0</v>
      </c>
      <c r="R125" s="70">
        <f t="shared" si="14"/>
        <v>0</v>
      </c>
      <c r="S125" s="70">
        <f t="shared" si="14"/>
        <v>0</v>
      </c>
      <c r="T125" s="70">
        <f t="shared" si="14"/>
        <v>0</v>
      </c>
      <c r="U125" s="70">
        <f t="shared" si="14"/>
        <v>0</v>
      </c>
      <c r="V125" s="70">
        <f t="shared" si="14"/>
        <v>0</v>
      </c>
      <c r="W125" s="70">
        <f t="shared" si="14"/>
        <v>0</v>
      </c>
      <c r="X125" s="70">
        <f t="shared" si="14"/>
        <v>0</v>
      </c>
      <c r="Y125" s="71">
        <f t="shared" si="14"/>
        <v>0</v>
      </c>
      <c r="Z125" s="70">
        <f t="shared" si="14"/>
        <v>0</v>
      </c>
      <c r="AA125" s="70">
        <f t="shared" si="14"/>
        <v>0</v>
      </c>
      <c r="AB125" s="70">
        <f t="shared" si="14"/>
        <v>0</v>
      </c>
      <c r="AC125" s="70">
        <f t="shared" si="14"/>
        <v>0</v>
      </c>
      <c r="AD125" s="70">
        <f t="shared" si="14"/>
        <v>0</v>
      </c>
      <c r="AE125" s="70">
        <f t="shared" si="14"/>
        <v>0</v>
      </c>
      <c r="AF125" s="70">
        <f t="shared" si="14"/>
        <v>0</v>
      </c>
      <c r="AG125" s="70">
        <f t="shared" si="14"/>
        <v>0</v>
      </c>
      <c r="AH125" s="70">
        <f t="shared" si="14"/>
        <v>0</v>
      </c>
      <c r="AI125" s="70">
        <f t="shared" si="14"/>
        <v>0</v>
      </c>
      <c r="AJ125" s="70">
        <f t="shared" si="14"/>
        <v>0</v>
      </c>
      <c r="AK125" s="70">
        <f t="shared" si="14"/>
        <v>0</v>
      </c>
      <c r="AL125" s="72">
        <f t="shared" si="14"/>
        <v>0</v>
      </c>
      <c r="AM125" s="70">
        <f t="shared" si="14"/>
        <v>0</v>
      </c>
      <c r="AN125" s="70">
        <f t="shared" si="14"/>
        <v>0</v>
      </c>
      <c r="AO125" s="70">
        <f t="shared" si="14"/>
        <v>0</v>
      </c>
      <c r="AP125" s="70">
        <f t="shared" si="14"/>
        <v>0</v>
      </c>
      <c r="AQ125" s="70">
        <f t="shared" si="14"/>
        <v>0</v>
      </c>
      <c r="AR125" s="70">
        <f t="shared" si="14"/>
        <v>0</v>
      </c>
      <c r="AS125" s="70">
        <f t="shared" si="14"/>
        <v>0</v>
      </c>
      <c r="AT125" s="70">
        <f t="shared" si="14"/>
        <v>0</v>
      </c>
      <c r="AU125" s="70">
        <f t="shared" si="14"/>
        <v>0</v>
      </c>
      <c r="AV125" s="70">
        <f t="shared" si="14"/>
        <v>0</v>
      </c>
      <c r="AW125" s="71">
        <f t="shared" si="14"/>
        <v>0</v>
      </c>
      <c r="AX125" s="30"/>
      <c r="AY125" s="74">
        <f t="shared" si="10"/>
        <v>0</v>
      </c>
      <c r="AZ125" s="75">
        <f t="shared" si="11"/>
        <v>0</v>
      </c>
      <c r="BA125" s="74">
        <f t="shared" si="12"/>
        <v>0</v>
      </c>
      <c r="BB125" s="75">
        <f t="shared" si="13"/>
        <v>0</v>
      </c>
      <c r="BC125" s="30"/>
      <c r="BD125" s="30"/>
      <c r="BE125" s="30"/>
      <c r="BF125" s="30"/>
      <c r="BG125" s="30"/>
      <c r="BH125" s="30"/>
      <c r="BI125" s="30"/>
      <c r="BJ125" s="30"/>
      <c r="BK125" s="30"/>
      <c r="BL125" s="30"/>
      <c r="BM125" s="30"/>
      <c r="BN125" s="30"/>
      <c r="BO125" s="30"/>
      <c r="BP125" s="30"/>
      <c r="BQ125" s="30"/>
    </row>
    <row r="126" ht="12.75" customHeight="1">
      <c r="A126" s="30"/>
      <c r="B126" s="52"/>
      <c r="C126" s="52"/>
      <c r="D126" s="52"/>
      <c r="E126" s="52"/>
      <c r="F126" s="52"/>
      <c r="G126" s="52"/>
      <c r="H126" s="52"/>
      <c r="I126" s="52"/>
      <c r="J126" s="52"/>
      <c r="K126" s="52"/>
      <c r="L126" s="52"/>
      <c r="M126" s="52"/>
      <c r="N126" s="54"/>
      <c r="O126" s="52"/>
      <c r="P126" s="52"/>
      <c r="Q126" s="52"/>
      <c r="R126" s="52"/>
      <c r="S126" s="52"/>
      <c r="T126" s="52"/>
      <c r="U126" s="52"/>
      <c r="V126" s="52"/>
      <c r="W126" s="52"/>
      <c r="X126" s="52"/>
      <c r="Y126" s="53"/>
      <c r="Z126" s="52"/>
      <c r="AA126" s="52"/>
      <c r="AB126" s="52"/>
      <c r="AC126" s="52"/>
      <c r="AD126" s="52"/>
      <c r="AE126" s="52"/>
      <c r="AF126" s="52"/>
      <c r="AG126" s="52"/>
      <c r="AH126" s="52"/>
      <c r="AI126" s="52"/>
      <c r="AJ126" s="52"/>
      <c r="AK126" s="52"/>
      <c r="AL126" s="54"/>
      <c r="AM126" s="52"/>
      <c r="AN126" s="52"/>
      <c r="AO126" s="52"/>
      <c r="AP126" s="52"/>
      <c r="AQ126" s="52"/>
      <c r="AR126" s="52"/>
      <c r="AS126" s="52"/>
      <c r="AT126" s="52"/>
      <c r="AU126" s="52"/>
      <c r="AV126" s="52"/>
      <c r="AW126" s="53"/>
      <c r="AX126" s="30"/>
      <c r="AY126" s="50"/>
      <c r="AZ126" s="51"/>
      <c r="BA126" s="50"/>
      <c r="BB126" s="51"/>
      <c r="BC126" s="30"/>
      <c r="BD126" s="30"/>
      <c r="BE126" s="30"/>
      <c r="BF126" s="30"/>
      <c r="BG126" s="30"/>
      <c r="BH126" s="30"/>
      <c r="BI126" s="30"/>
      <c r="BJ126" s="30"/>
      <c r="BK126" s="30"/>
      <c r="BL126" s="30"/>
      <c r="BM126" s="30"/>
      <c r="BN126" s="30"/>
      <c r="BO126" s="30"/>
      <c r="BP126" s="30"/>
      <c r="BQ126" s="30"/>
    </row>
    <row r="127" ht="12.75" customHeight="1">
      <c r="A127" s="76" t="s">
        <v>33</v>
      </c>
      <c r="B127" s="62">
        <f t="shared" ref="B127:AW127" si="15">B117-B125</f>
        <v>0</v>
      </c>
      <c r="C127" s="62">
        <f t="shared" si="15"/>
        <v>0</v>
      </c>
      <c r="D127" s="62">
        <f t="shared" si="15"/>
        <v>0</v>
      </c>
      <c r="E127" s="62">
        <f t="shared" si="15"/>
        <v>0</v>
      </c>
      <c r="F127" s="62">
        <f t="shared" si="15"/>
        <v>0</v>
      </c>
      <c r="G127" s="62">
        <f t="shared" si="15"/>
        <v>0</v>
      </c>
      <c r="H127" s="62">
        <f t="shared" si="15"/>
        <v>0</v>
      </c>
      <c r="I127" s="62">
        <f t="shared" si="15"/>
        <v>0</v>
      </c>
      <c r="J127" s="62">
        <f t="shared" si="15"/>
        <v>0</v>
      </c>
      <c r="K127" s="62">
        <f t="shared" si="15"/>
        <v>0</v>
      </c>
      <c r="L127" s="62">
        <f t="shared" si="15"/>
        <v>0</v>
      </c>
      <c r="M127" s="62">
        <f t="shared" si="15"/>
        <v>0</v>
      </c>
      <c r="N127" s="64">
        <f t="shared" si="15"/>
        <v>0</v>
      </c>
      <c r="O127" s="62">
        <f t="shared" si="15"/>
        <v>0</v>
      </c>
      <c r="P127" s="62">
        <f t="shared" si="15"/>
        <v>0</v>
      </c>
      <c r="Q127" s="62">
        <f t="shared" si="15"/>
        <v>0</v>
      </c>
      <c r="R127" s="62">
        <f t="shared" si="15"/>
        <v>0</v>
      </c>
      <c r="S127" s="62">
        <f t="shared" si="15"/>
        <v>0</v>
      </c>
      <c r="T127" s="62">
        <f t="shared" si="15"/>
        <v>0</v>
      </c>
      <c r="U127" s="62">
        <f t="shared" si="15"/>
        <v>0</v>
      </c>
      <c r="V127" s="62">
        <f t="shared" si="15"/>
        <v>0</v>
      </c>
      <c r="W127" s="62">
        <f t="shared" si="15"/>
        <v>0</v>
      </c>
      <c r="X127" s="62">
        <f t="shared" si="15"/>
        <v>0</v>
      </c>
      <c r="Y127" s="63">
        <f t="shared" si="15"/>
        <v>0</v>
      </c>
      <c r="Z127" s="62">
        <f t="shared" si="15"/>
        <v>0</v>
      </c>
      <c r="AA127" s="62">
        <f t="shared" si="15"/>
        <v>0</v>
      </c>
      <c r="AB127" s="62">
        <f t="shared" si="15"/>
        <v>0</v>
      </c>
      <c r="AC127" s="62">
        <f t="shared" si="15"/>
        <v>0</v>
      </c>
      <c r="AD127" s="62">
        <f t="shared" si="15"/>
        <v>0</v>
      </c>
      <c r="AE127" s="62">
        <f t="shared" si="15"/>
        <v>0</v>
      </c>
      <c r="AF127" s="62">
        <f t="shared" si="15"/>
        <v>0</v>
      </c>
      <c r="AG127" s="62">
        <f t="shared" si="15"/>
        <v>0</v>
      </c>
      <c r="AH127" s="62">
        <f t="shared" si="15"/>
        <v>0</v>
      </c>
      <c r="AI127" s="62">
        <f t="shared" si="15"/>
        <v>0</v>
      </c>
      <c r="AJ127" s="62">
        <f t="shared" si="15"/>
        <v>0</v>
      </c>
      <c r="AK127" s="62">
        <f t="shared" si="15"/>
        <v>0</v>
      </c>
      <c r="AL127" s="64">
        <f t="shared" si="15"/>
        <v>0</v>
      </c>
      <c r="AM127" s="62">
        <f t="shared" si="15"/>
        <v>0</v>
      </c>
      <c r="AN127" s="62">
        <f t="shared" si="15"/>
        <v>0</v>
      </c>
      <c r="AO127" s="62">
        <f t="shared" si="15"/>
        <v>0</v>
      </c>
      <c r="AP127" s="62">
        <f t="shared" si="15"/>
        <v>0</v>
      </c>
      <c r="AQ127" s="62">
        <f t="shared" si="15"/>
        <v>0</v>
      </c>
      <c r="AR127" s="62">
        <f t="shared" si="15"/>
        <v>0</v>
      </c>
      <c r="AS127" s="62">
        <f t="shared" si="15"/>
        <v>0</v>
      </c>
      <c r="AT127" s="62">
        <f t="shared" si="15"/>
        <v>0</v>
      </c>
      <c r="AU127" s="62">
        <f t="shared" si="15"/>
        <v>0</v>
      </c>
      <c r="AV127" s="62">
        <f t="shared" si="15"/>
        <v>0</v>
      </c>
      <c r="AW127" s="63">
        <f t="shared" si="15"/>
        <v>0</v>
      </c>
      <c r="AX127" s="30"/>
      <c r="AY127" s="66">
        <f>sum(B127:M127)</f>
        <v>0</v>
      </c>
      <c r="AZ127" s="67">
        <f>sum(N127:Y127)</f>
        <v>0</v>
      </c>
      <c r="BA127" s="66">
        <f>sum(Z127:AK127)</f>
        <v>0</v>
      </c>
      <c r="BB127" s="67">
        <f>sum(AL127:AW127)</f>
        <v>0</v>
      </c>
      <c r="BC127" s="30"/>
      <c r="BD127" s="30"/>
      <c r="BE127" s="30"/>
      <c r="BF127" s="30"/>
      <c r="BG127" s="30"/>
      <c r="BH127" s="30"/>
      <c r="BI127" s="30"/>
      <c r="BJ127" s="30"/>
      <c r="BK127" s="30"/>
      <c r="BL127" s="30"/>
      <c r="BM127" s="30"/>
      <c r="BN127" s="30"/>
      <c r="BO127" s="30"/>
      <c r="BP127" s="30"/>
      <c r="BQ127" s="30"/>
    </row>
    <row r="128" ht="12.75" customHeight="1">
      <c r="A128" s="30"/>
      <c r="B128" s="52"/>
      <c r="C128" s="52"/>
      <c r="D128" s="52"/>
      <c r="E128" s="52"/>
      <c r="F128" s="52"/>
      <c r="G128" s="52"/>
      <c r="H128" s="52"/>
      <c r="I128" s="52"/>
      <c r="J128" s="52"/>
      <c r="K128" s="52"/>
      <c r="L128" s="52"/>
      <c r="M128" s="52"/>
      <c r="N128" s="54"/>
      <c r="O128" s="52"/>
      <c r="P128" s="52"/>
      <c r="Q128" s="52"/>
      <c r="R128" s="52"/>
      <c r="S128" s="52"/>
      <c r="T128" s="52"/>
      <c r="U128" s="52"/>
      <c r="V128" s="52"/>
      <c r="W128" s="52"/>
      <c r="X128" s="52"/>
      <c r="Y128" s="53"/>
      <c r="Z128" s="52"/>
      <c r="AA128" s="52"/>
      <c r="AB128" s="52"/>
      <c r="AC128" s="52"/>
      <c r="AD128" s="52"/>
      <c r="AE128" s="52"/>
      <c r="AF128" s="52"/>
      <c r="AG128" s="52"/>
      <c r="AH128" s="52"/>
      <c r="AI128" s="52"/>
      <c r="AJ128" s="52"/>
      <c r="AK128" s="52"/>
      <c r="AL128" s="54"/>
      <c r="AM128" s="52"/>
      <c r="AN128" s="52"/>
      <c r="AO128" s="52"/>
      <c r="AP128" s="52"/>
      <c r="AQ128" s="52"/>
      <c r="AR128" s="52"/>
      <c r="AS128" s="52"/>
      <c r="AT128" s="52"/>
      <c r="AU128" s="52"/>
      <c r="AV128" s="52"/>
      <c r="AW128" s="53"/>
      <c r="AX128" s="30"/>
      <c r="AY128" s="50"/>
      <c r="AZ128" s="51"/>
      <c r="BA128" s="50"/>
      <c r="BB128" s="51"/>
      <c r="BC128" s="30"/>
      <c r="BD128" s="30"/>
      <c r="BE128" s="30"/>
      <c r="BF128" s="30"/>
      <c r="BG128" s="30"/>
      <c r="BH128" s="30"/>
      <c r="BI128" s="30"/>
      <c r="BJ128" s="30"/>
      <c r="BK128" s="30"/>
      <c r="BL128" s="30"/>
      <c r="BM128" s="30"/>
      <c r="BN128" s="30"/>
      <c r="BO128" s="30"/>
      <c r="BP128" s="30"/>
      <c r="BQ128" s="30"/>
    </row>
    <row r="129" ht="12.75" customHeight="1">
      <c r="A129" s="46" t="s">
        <v>34</v>
      </c>
      <c r="B129" s="52"/>
      <c r="C129" s="52"/>
      <c r="D129" s="52"/>
      <c r="E129" s="52"/>
      <c r="F129" s="52"/>
      <c r="G129" s="52"/>
      <c r="H129" s="52"/>
      <c r="I129" s="52"/>
      <c r="J129" s="52"/>
      <c r="K129" s="52"/>
      <c r="L129" s="52"/>
      <c r="M129" s="52"/>
      <c r="N129" s="54"/>
      <c r="O129" s="52"/>
      <c r="P129" s="52"/>
      <c r="Q129" s="52"/>
      <c r="R129" s="52"/>
      <c r="S129" s="52"/>
      <c r="T129" s="52"/>
      <c r="U129" s="52"/>
      <c r="V129" s="52"/>
      <c r="W129" s="52"/>
      <c r="X129" s="52"/>
      <c r="Y129" s="53"/>
      <c r="Z129" s="52"/>
      <c r="AA129" s="52"/>
      <c r="AB129" s="52"/>
      <c r="AC129" s="52"/>
      <c r="AD129" s="52"/>
      <c r="AE129" s="52"/>
      <c r="AF129" s="52"/>
      <c r="AG129" s="52"/>
      <c r="AH129" s="52"/>
      <c r="AI129" s="52"/>
      <c r="AJ129" s="52"/>
      <c r="AK129" s="52"/>
      <c r="AL129" s="54"/>
      <c r="AM129" s="52"/>
      <c r="AN129" s="52"/>
      <c r="AO129" s="52"/>
      <c r="AP129" s="52"/>
      <c r="AQ129" s="52"/>
      <c r="AR129" s="52"/>
      <c r="AS129" s="52"/>
      <c r="AT129" s="52"/>
      <c r="AU129" s="52"/>
      <c r="AV129" s="52"/>
      <c r="AW129" s="53"/>
      <c r="AX129" s="30"/>
      <c r="AY129" s="50"/>
      <c r="AZ129" s="51"/>
      <c r="BA129" s="50"/>
      <c r="BB129" s="51"/>
      <c r="BC129" s="30"/>
      <c r="BD129" s="30"/>
      <c r="BE129" s="30"/>
      <c r="BF129" s="30"/>
      <c r="BG129" s="30"/>
      <c r="BH129" s="30"/>
      <c r="BI129" s="30"/>
      <c r="BJ129" s="30"/>
      <c r="BK129" s="30"/>
      <c r="BL129" s="30"/>
      <c r="BM129" s="30"/>
      <c r="BN129" s="30"/>
      <c r="BO129" s="30"/>
      <c r="BP129" s="30"/>
      <c r="BQ129" s="30"/>
    </row>
    <row r="130" ht="12.75" customHeight="1">
      <c r="A130" s="47" t="s">
        <v>36</v>
      </c>
      <c r="B130" s="52">
        <v>0.0</v>
      </c>
      <c r="C130" s="52">
        <v>0.0</v>
      </c>
      <c r="D130" s="52">
        <v>0.0</v>
      </c>
      <c r="E130" s="52">
        <v>0.0</v>
      </c>
      <c r="F130" s="52">
        <v>0.0</v>
      </c>
      <c r="G130" s="52">
        <v>0.0</v>
      </c>
      <c r="H130" s="52">
        <v>0.0</v>
      </c>
      <c r="I130" s="52">
        <v>0.0</v>
      </c>
      <c r="J130" s="52">
        <v>0.0</v>
      </c>
      <c r="K130" s="52">
        <v>0.0</v>
      </c>
      <c r="L130" s="52">
        <v>0.0</v>
      </c>
      <c r="M130" s="52">
        <v>0.0</v>
      </c>
      <c r="N130" s="54">
        <v>0.0</v>
      </c>
      <c r="O130" s="52">
        <v>0.0</v>
      </c>
      <c r="P130" s="52">
        <v>0.0</v>
      </c>
      <c r="Q130" s="52">
        <v>0.0</v>
      </c>
      <c r="R130" s="52">
        <v>0.0</v>
      </c>
      <c r="S130" s="52">
        <v>0.0</v>
      </c>
      <c r="T130" s="52">
        <v>0.0</v>
      </c>
      <c r="U130" s="52">
        <v>0.0</v>
      </c>
      <c r="V130" s="52">
        <v>0.0</v>
      </c>
      <c r="W130" s="52">
        <v>0.0</v>
      </c>
      <c r="X130" s="52">
        <v>0.0</v>
      </c>
      <c r="Y130" s="53">
        <v>0.0</v>
      </c>
      <c r="Z130" s="52">
        <v>0.0</v>
      </c>
      <c r="AA130" s="52">
        <v>0.0</v>
      </c>
      <c r="AB130" s="52">
        <v>0.0</v>
      </c>
      <c r="AC130" s="52">
        <v>0.0</v>
      </c>
      <c r="AD130" s="52">
        <v>0.0</v>
      </c>
      <c r="AE130" s="52">
        <v>0.0</v>
      </c>
      <c r="AF130" s="52">
        <v>0.0</v>
      </c>
      <c r="AG130" s="52">
        <v>0.0</v>
      </c>
      <c r="AH130" s="52">
        <v>0.0</v>
      </c>
      <c r="AI130" s="52">
        <v>0.0</v>
      </c>
      <c r="AJ130" s="52">
        <v>0.0</v>
      </c>
      <c r="AK130" s="52">
        <v>0.0</v>
      </c>
      <c r="AL130" s="54">
        <v>0.0</v>
      </c>
      <c r="AM130" s="52">
        <v>0.0</v>
      </c>
      <c r="AN130" s="52">
        <v>0.0</v>
      </c>
      <c r="AO130" s="52">
        <v>0.0</v>
      </c>
      <c r="AP130" s="52">
        <v>0.0</v>
      </c>
      <c r="AQ130" s="52">
        <v>0.0</v>
      </c>
      <c r="AR130" s="52">
        <v>0.0</v>
      </c>
      <c r="AS130" s="52">
        <v>0.0</v>
      </c>
      <c r="AT130" s="52">
        <v>0.0</v>
      </c>
      <c r="AU130" s="52">
        <v>0.0</v>
      </c>
      <c r="AV130" s="52">
        <v>0.0</v>
      </c>
      <c r="AW130" s="53">
        <v>0.0</v>
      </c>
      <c r="AX130" s="30"/>
      <c r="AY130" s="59">
        <f t="shared" ref="AY130:AY141" si="16">sum(B130:M130)</f>
        <v>0</v>
      </c>
      <c r="AZ130" s="53">
        <f t="shared" ref="AZ130:AZ141" si="17">sum(N130:Y130)</f>
        <v>0</v>
      </c>
      <c r="BA130" s="59">
        <f t="shared" ref="BA130:BA141" si="18">sum(Z130:AK130)</f>
        <v>0</v>
      </c>
      <c r="BB130" s="53">
        <f t="shared" ref="BB130:BB141" si="19">sum(AL130:AW130)</f>
        <v>0</v>
      </c>
      <c r="BC130" s="30"/>
      <c r="BD130" s="30"/>
      <c r="BE130" s="30"/>
      <c r="BF130" s="30"/>
      <c r="BG130" s="30"/>
      <c r="BH130" s="30"/>
      <c r="BI130" s="30"/>
      <c r="BJ130" s="30"/>
      <c r="BK130" s="30"/>
      <c r="BL130" s="30"/>
      <c r="BM130" s="30"/>
      <c r="BN130" s="30"/>
      <c r="BO130" s="30"/>
      <c r="BP130" s="30"/>
      <c r="BQ130" s="30"/>
    </row>
    <row r="131" ht="12.75" customHeight="1">
      <c r="A131" s="47" t="s">
        <v>37</v>
      </c>
      <c r="B131" s="52">
        <v>0.0</v>
      </c>
      <c r="C131" s="52">
        <v>0.0</v>
      </c>
      <c r="D131" s="52">
        <v>0.0</v>
      </c>
      <c r="E131" s="52">
        <v>0.0</v>
      </c>
      <c r="F131" s="52">
        <v>0.0</v>
      </c>
      <c r="G131" s="52">
        <v>0.0</v>
      </c>
      <c r="H131" s="52">
        <v>0.0</v>
      </c>
      <c r="I131" s="52">
        <v>0.0</v>
      </c>
      <c r="J131" s="52">
        <v>0.0</v>
      </c>
      <c r="K131" s="52">
        <v>0.0</v>
      </c>
      <c r="L131" s="52">
        <v>0.0</v>
      </c>
      <c r="M131" s="52">
        <v>0.0</v>
      </c>
      <c r="N131" s="54">
        <v>0.0</v>
      </c>
      <c r="O131" s="52">
        <v>0.0</v>
      </c>
      <c r="P131" s="52">
        <v>0.0</v>
      </c>
      <c r="Q131" s="52">
        <v>0.0</v>
      </c>
      <c r="R131" s="52">
        <v>0.0</v>
      </c>
      <c r="S131" s="52">
        <v>0.0</v>
      </c>
      <c r="T131" s="52">
        <v>0.0</v>
      </c>
      <c r="U131" s="52">
        <v>0.0</v>
      </c>
      <c r="V131" s="52">
        <v>0.0</v>
      </c>
      <c r="W131" s="52">
        <v>0.0</v>
      </c>
      <c r="X131" s="52">
        <v>0.0</v>
      </c>
      <c r="Y131" s="53">
        <v>0.0</v>
      </c>
      <c r="Z131" s="52">
        <v>0.0</v>
      </c>
      <c r="AA131" s="52">
        <v>0.0</v>
      </c>
      <c r="AB131" s="52">
        <v>0.0</v>
      </c>
      <c r="AC131" s="52">
        <v>0.0</v>
      </c>
      <c r="AD131" s="52">
        <v>0.0</v>
      </c>
      <c r="AE131" s="52">
        <v>0.0</v>
      </c>
      <c r="AF131" s="52">
        <v>0.0</v>
      </c>
      <c r="AG131" s="52">
        <v>0.0</v>
      </c>
      <c r="AH131" s="52">
        <v>0.0</v>
      </c>
      <c r="AI131" s="52">
        <v>0.0</v>
      </c>
      <c r="AJ131" s="52">
        <v>0.0</v>
      </c>
      <c r="AK131" s="52">
        <v>0.0</v>
      </c>
      <c r="AL131" s="54">
        <v>0.0</v>
      </c>
      <c r="AM131" s="52">
        <v>0.0</v>
      </c>
      <c r="AN131" s="52">
        <v>0.0</v>
      </c>
      <c r="AO131" s="52">
        <v>0.0</v>
      </c>
      <c r="AP131" s="52">
        <v>0.0</v>
      </c>
      <c r="AQ131" s="52">
        <v>0.0</v>
      </c>
      <c r="AR131" s="52">
        <v>0.0</v>
      </c>
      <c r="AS131" s="52">
        <v>0.0</v>
      </c>
      <c r="AT131" s="52">
        <v>0.0</v>
      </c>
      <c r="AU131" s="52">
        <v>0.0</v>
      </c>
      <c r="AV131" s="52">
        <v>0.0</v>
      </c>
      <c r="AW131" s="53">
        <v>0.0</v>
      </c>
      <c r="AX131" s="30"/>
      <c r="AY131" s="59">
        <f t="shared" si="16"/>
        <v>0</v>
      </c>
      <c r="AZ131" s="53">
        <f t="shared" si="17"/>
        <v>0</v>
      </c>
      <c r="BA131" s="59">
        <f t="shared" si="18"/>
        <v>0</v>
      </c>
      <c r="BB131" s="53">
        <f t="shared" si="19"/>
        <v>0</v>
      </c>
      <c r="BC131" s="30"/>
      <c r="BD131" s="30"/>
      <c r="BE131" s="30"/>
      <c r="BF131" s="30"/>
      <c r="BG131" s="30"/>
      <c r="BH131" s="30"/>
      <c r="BI131" s="30"/>
      <c r="BJ131" s="30"/>
      <c r="BK131" s="30"/>
      <c r="BL131" s="30"/>
      <c r="BM131" s="30"/>
      <c r="BN131" s="30"/>
      <c r="BO131" s="30"/>
      <c r="BP131" s="30"/>
      <c r="BQ131" s="30"/>
    </row>
    <row r="132" ht="12.75" customHeight="1">
      <c r="A132" s="47" t="s">
        <v>38</v>
      </c>
      <c r="B132" s="52">
        <v>0.0</v>
      </c>
      <c r="C132" s="52">
        <v>0.0</v>
      </c>
      <c r="D132" s="52">
        <v>0.0</v>
      </c>
      <c r="E132" s="52">
        <v>0.0</v>
      </c>
      <c r="F132" s="52">
        <v>0.0</v>
      </c>
      <c r="G132" s="52">
        <v>0.0</v>
      </c>
      <c r="H132" s="52">
        <v>0.0</v>
      </c>
      <c r="I132" s="52">
        <v>0.0</v>
      </c>
      <c r="J132" s="52">
        <v>0.0</v>
      </c>
      <c r="K132" s="52">
        <v>0.0</v>
      </c>
      <c r="L132" s="52">
        <v>0.0</v>
      </c>
      <c r="M132" s="52">
        <v>0.0</v>
      </c>
      <c r="N132" s="54">
        <v>0.0</v>
      </c>
      <c r="O132" s="52">
        <v>0.0</v>
      </c>
      <c r="P132" s="52">
        <v>0.0</v>
      </c>
      <c r="Q132" s="52">
        <v>0.0</v>
      </c>
      <c r="R132" s="52">
        <v>0.0</v>
      </c>
      <c r="S132" s="52">
        <v>0.0</v>
      </c>
      <c r="T132" s="52">
        <v>0.0</v>
      </c>
      <c r="U132" s="52">
        <v>0.0</v>
      </c>
      <c r="V132" s="52">
        <v>0.0</v>
      </c>
      <c r="W132" s="52">
        <v>0.0</v>
      </c>
      <c r="X132" s="52">
        <v>0.0</v>
      </c>
      <c r="Y132" s="53">
        <v>0.0</v>
      </c>
      <c r="Z132" s="52">
        <v>0.0</v>
      </c>
      <c r="AA132" s="52">
        <v>0.0</v>
      </c>
      <c r="AB132" s="52">
        <v>0.0</v>
      </c>
      <c r="AC132" s="52">
        <v>0.0</v>
      </c>
      <c r="AD132" s="52">
        <v>0.0</v>
      </c>
      <c r="AE132" s="52">
        <v>0.0</v>
      </c>
      <c r="AF132" s="52">
        <v>0.0</v>
      </c>
      <c r="AG132" s="52">
        <v>0.0</v>
      </c>
      <c r="AH132" s="52">
        <v>0.0</v>
      </c>
      <c r="AI132" s="52">
        <v>0.0</v>
      </c>
      <c r="AJ132" s="52">
        <v>0.0</v>
      </c>
      <c r="AK132" s="52">
        <v>0.0</v>
      </c>
      <c r="AL132" s="54">
        <v>0.0</v>
      </c>
      <c r="AM132" s="52">
        <v>0.0</v>
      </c>
      <c r="AN132" s="52">
        <v>0.0</v>
      </c>
      <c r="AO132" s="52">
        <v>0.0</v>
      </c>
      <c r="AP132" s="52">
        <v>0.0</v>
      </c>
      <c r="AQ132" s="52">
        <v>0.0</v>
      </c>
      <c r="AR132" s="52">
        <v>0.0</v>
      </c>
      <c r="AS132" s="52">
        <v>0.0</v>
      </c>
      <c r="AT132" s="52">
        <v>0.0</v>
      </c>
      <c r="AU132" s="52">
        <v>0.0</v>
      </c>
      <c r="AV132" s="52">
        <v>0.0</v>
      </c>
      <c r="AW132" s="53">
        <v>0.0</v>
      </c>
      <c r="AX132" s="30"/>
      <c r="AY132" s="59">
        <f t="shared" si="16"/>
        <v>0</v>
      </c>
      <c r="AZ132" s="53">
        <f t="shared" si="17"/>
        <v>0</v>
      </c>
      <c r="BA132" s="59">
        <f t="shared" si="18"/>
        <v>0</v>
      </c>
      <c r="BB132" s="53">
        <f t="shared" si="19"/>
        <v>0</v>
      </c>
      <c r="BC132" s="30"/>
      <c r="BD132" s="30"/>
      <c r="BE132" s="30"/>
      <c r="BF132" s="30"/>
      <c r="BG132" s="30"/>
      <c r="BH132" s="30"/>
      <c r="BI132" s="30"/>
      <c r="BJ132" s="30"/>
      <c r="BK132" s="30"/>
      <c r="BL132" s="30"/>
      <c r="BM132" s="30"/>
      <c r="BN132" s="30"/>
      <c r="BO132" s="30"/>
      <c r="BP132" s="30"/>
      <c r="BQ132" s="30"/>
    </row>
    <row r="133" ht="12.75" customHeight="1">
      <c r="A133" s="47" t="s">
        <v>39</v>
      </c>
      <c r="B133" s="52">
        <v>0.0</v>
      </c>
      <c r="C133" s="52">
        <v>0.0</v>
      </c>
      <c r="D133" s="52">
        <v>0.0</v>
      </c>
      <c r="E133" s="52">
        <v>0.0</v>
      </c>
      <c r="F133" s="52">
        <v>0.0</v>
      </c>
      <c r="G133" s="52">
        <v>0.0</v>
      </c>
      <c r="H133" s="52">
        <v>0.0</v>
      </c>
      <c r="I133" s="52">
        <v>0.0</v>
      </c>
      <c r="J133" s="52">
        <v>0.0</v>
      </c>
      <c r="K133" s="52">
        <v>0.0</v>
      </c>
      <c r="L133" s="52">
        <v>0.0</v>
      </c>
      <c r="M133" s="52">
        <v>0.0</v>
      </c>
      <c r="N133" s="54">
        <v>0.0</v>
      </c>
      <c r="O133" s="52">
        <v>0.0</v>
      </c>
      <c r="P133" s="52">
        <v>0.0</v>
      </c>
      <c r="Q133" s="52">
        <v>0.0</v>
      </c>
      <c r="R133" s="52">
        <v>0.0</v>
      </c>
      <c r="S133" s="52">
        <v>0.0</v>
      </c>
      <c r="T133" s="52">
        <v>0.0</v>
      </c>
      <c r="U133" s="52">
        <v>0.0</v>
      </c>
      <c r="V133" s="52">
        <v>0.0</v>
      </c>
      <c r="W133" s="52">
        <v>0.0</v>
      </c>
      <c r="X133" s="52">
        <v>0.0</v>
      </c>
      <c r="Y133" s="53">
        <v>0.0</v>
      </c>
      <c r="Z133" s="52">
        <v>0.0</v>
      </c>
      <c r="AA133" s="52">
        <v>0.0</v>
      </c>
      <c r="AB133" s="52">
        <v>0.0</v>
      </c>
      <c r="AC133" s="52">
        <v>0.0</v>
      </c>
      <c r="AD133" s="52">
        <v>0.0</v>
      </c>
      <c r="AE133" s="52">
        <v>0.0</v>
      </c>
      <c r="AF133" s="52">
        <v>0.0</v>
      </c>
      <c r="AG133" s="52">
        <v>0.0</v>
      </c>
      <c r="AH133" s="52">
        <v>0.0</v>
      </c>
      <c r="AI133" s="52">
        <v>0.0</v>
      </c>
      <c r="AJ133" s="52">
        <v>0.0</v>
      </c>
      <c r="AK133" s="52">
        <v>0.0</v>
      </c>
      <c r="AL133" s="54">
        <v>0.0</v>
      </c>
      <c r="AM133" s="52">
        <v>0.0</v>
      </c>
      <c r="AN133" s="52">
        <v>0.0</v>
      </c>
      <c r="AO133" s="52">
        <v>0.0</v>
      </c>
      <c r="AP133" s="52">
        <v>0.0</v>
      </c>
      <c r="AQ133" s="52">
        <v>0.0</v>
      </c>
      <c r="AR133" s="52">
        <v>0.0</v>
      </c>
      <c r="AS133" s="52">
        <v>0.0</v>
      </c>
      <c r="AT133" s="52">
        <v>0.0</v>
      </c>
      <c r="AU133" s="52">
        <v>0.0</v>
      </c>
      <c r="AV133" s="52">
        <v>0.0</v>
      </c>
      <c r="AW133" s="53">
        <v>0.0</v>
      </c>
      <c r="AX133" s="30"/>
      <c r="AY133" s="59">
        <f t="shared" si="16"/>
        <v>0</v>
      </c>
      <c r="AZ133" s="53">
        <f t="shared" si="17"/>
        <v>0</v>
      </c>
      <c r="BA133" s="59">
        <f t="shared" si="18"/>
        <v>0</v>
      </c>
      <c r="BB133" s="53">
        <f t="shared" si="19"/>
        <v>0</v>
      </c>
      <c r="BC133" s="30"/>
      <c r="BD133" s="30"/>
      <c r="BE133" s="30"/>
      <c r="BF133" s="30"/>
      <c r="BG133" s="30"/>
      <c r="BH133" s="30"/>
      <c r="BI133" s="30"/>
      <c r="BJ133" s="30"/>
      <c r="BK133" s="30"/>
      <c r="BL133" s="30"/>
      <c r="BM133" s="30"/>
      <c r="BN133" s="30"/>
      <c r="BO133" s="30"/>
      <c r="BP133" s="30"/>
      <c r="BQ133" s="30"/>
    </row>
    <row r="134" ht="12.75" customHeight="1">
      <c r="A134" s="47" t="s">
        <v>40</v>
      </c>
      <c r="B134" s="52">
        <v>0.0</v>
      </c>
      <c r="C134" s="52">
        <v>0.0</v>
      </c>
      <c r="D134" s="52">
        <v>0.0</v>
      </c>
      <c r="E134" s="52">
        <v>0.0</v>
      </c>
      <c r="F134" s="52">
        <v>0.0</v>
      </c>
      <c r="G134" s="52">
        <v>0.0</v>
      </c>
      <c r="H134" s="52">
        <v>0.0</v>
      </c>
      <c r="I134" s="52">
        <v>0.0</v>
      </c>
      <c r="J134" s="52">
        <v>0.0</v>
      </c>
      <c r="K134" s="52">
        <v>0.0</v>
      </c>
      <c r="L134" s="52">
        <v>0.0</v>
      </c>
      <c r="M134" s="52">
        <v>0.0</v>
      </c>
      <c r="N134" s="54">
        <v>0.0</v>
      </c>
      <c r="O134" s="52">
        <v>0.0</v>
      </c>
      <c r="P134" s="52">
        <v>0.0</v>
      </c>
      <c r="Q134" s="52">
        <v>0.0</v>
      </c>
      <c r="R134" s="52">
        <v>0.0</v>
      </c>
      <c r="S134" s="52">
        <v>0.0</v>
      </c>
      <c r="T134" s="52">
        <v>0.0</v>
      </c>
      <c r="U134" s="52">
        <v>0.0</v>
      </c>
      <c r="V134" s="52">
        <v>0.0</v>
      </c>
      <c r="W134" s="52">
        <v>0.0</v>
      </c>
      <c r="X134" s="52">
        <v>0.0</v>
      </c>
      <c r="Y134" s="53">
        <v>0.0</v>
      </c>
      <c r="Z134" s="52">
        <v>0.0</v>
      </c>
      <c r="AA134" s="52">
        <v>0.0</v>
      </c>
      <c r="AB134" s="52">
        <v>0.0</v>
      </c>
      <c r="AC134" s="52">
        <v>0.0</v>
      </c>
      <c r="AD134" s="52">
        <v>0.0</v>
      </c>
      <c r="AE134" s="52">
        <v>0.0</v>
      </c>
      <c r="AF134" s="52">
        <v>0.0</v>
      </c>
      <c r="AG134" s="52">
        <v>0.0</v>
      </c>
      <c r="AH134" s="52">
        <v>0.0</v>
      </c>
      <c r="AI134" s="52">
        <v>0.0</v>
      </c>
      <c r="AJ134" s="52">
        <v>0.0</v>
      </c>
      <c r="AK134" s="52">
        <v>0.0</v>
      </c>
      <c r="AL134" s="54">
        <v>0.0</v>
      </c>
      <c r="AM134" s="52">
        <v>0.0</v>
      </c>
      <c r="AN134" s="52">
        <v>0.0</v>
      </c>
      <c r="AO134" s="52">
        <v>0.0</v>
      </c>
      <c r="AP134" s="52">
        <v>0.0</v>
      </c>
      <c r="AQ134" s="52">
        <v>0.0</v>
      </c>
      <c r="AR134" s="52">
        <v>0.0</v>
      </c>
      <c r="AS134" s="52">
        <v>0.0</v>
      </c>
      <c r="AT134" s="52">
        <v>0.0</v>
      </c>
      <c r="AU134" s="52">
        <v>0.0</v>
      </c>
      <c r="AV134" s="52">
        <v>0.0</v>
      </c>
      <c r="AW134" s="53">
        <v>0.0</v>
      </c>
      <c r="AX134" s="30"/>
      <c r="AY134" s="59">
        <f t="shared" si="16"/>
        <v>0</v>
      </c>
      <c r="AZ134" s="53">
        <f t="shared" si="17"/>
        <v>0</v>
      </c>
      <c r="BA134" s="59">
        <f t="shared" si="18"/>
        <v>0</v>
      </c>
      <c r="BB134" s="53">
        <f t="shared" si="19"/>
        <v>0</v>
      </c>
      <c r="BC134" s="30"/>
      <c r="BD134" s="30"/>
      <c r="BE134" s="30"/>
      <c r="BF134" s="30"/>
      <c r="BG134" s="30"/>
      <c r="BH134" s="30"/>
      <c r="BI134" s="30"/>
      <c r="BJ134" s="30"/>
      <c r="BK134" s="30"/>
      <c r="BL134" s="30"/>
      <c r="BM134" s="30"/>
      <c r="BN134" s="30"/>
      <c r="BO134" s="30"/>
      <c r="BP134" s="30"/>
      <c r="BQ134" s="30"/>
    </row>
    <row r="135" ht="12.75" customHeight="1">
      <c r="A135" s="47" t="s">
        <v>41</v>
      </c>
      <c r="B135" s="52">
        <v>0.0</v>
      </c>
      <c r="C135" s="52">
        <v>0.0</v>
      </c>
      <c r="D135" s="52">
        <v>0.0</v>
      </c>
      <c r="E135" s="52">
        <v>0.0</v>
      </c>
      <c r="F135" s="52">
        <v>0.0</v>
      </c>
      <c r="G135" s="52">
        <v>0.0</v>
      </c>
      <c r="H135" s="52">
        <v>0.0</v>
      </c>
      <c r="I135" s="52">
        <v>0.0</v>
      </c>
      <c r="J135" s="52">
        <v>0.0</v>
      </c>
      <c r="K135" s="52">
        <v>0.0</v>
      </c>
      <c r="L135" s="52">
        <v>0.0</v>
      </c>
      <c r="M135" s="52">
        <v>0.0</v>
      </c>
      <c r="N135" s="54">
        <v>0.0</v>
      </c>
      <c r="O135" s="52">
        <v>0.0</v>
      </c>
      <c r="P135" s="52">
        <v>0.0</v>
      </c>
      <c r="Q135" s="52">
        <v>0.0</v>
      </c>
      <c r="R135" s="52">
        <v>0.0</v>
      </c>
      <c r="S135" s="52">
        <v>0.0</v>
      </c>
      <c r="T135" s="52">
        <v>0.0</v>
      </c>
      <c r="U135" s="52">
        <v>0.0</v>
      </c>
      <c r="V135" s="52">
        <v>0.0</v>
      </c>
      <c r="W135" s="52">
        <v>0.0</v>
      </c>
      <c r="X135" s="52">
        <v>0.0</v>
      </c>
      <c r="Y135" s="53">
        <v>0.0</v>
      </c>
      <c r="Z135" s="52">
        <v>0.0</v>
      </c>
      <c r="AA135" s="52">
        <v>0.0</v>
      </c>
      <c r="AB135" s="52">
        <v>0.0</v>
      </c>
      <c r="AC135" s="52">
        <v>0.0</v>
      </c>
      <c r="AD135" s="52">
        <v>0.0</v>
      </c>
      <c r="AE135" s="52">
        <v>0.0</v>
      </c>
      <c r="AF135" s="52">
        <v>0.0</v>
      </c>
      <c r="AG135" s="52">
        <v>0.0</v>
      </c>
      <c r="AH135" s="52">
        <v>0.0</v>
      </c>
      <c r="AI135" s="52">
        <v>0.0</v>
      </c>
      <c r="AJ135" s="52">
        <v>0.0</v>
      </c>
      <c r="AK135" s="52">
        <v>0.0</v>
      </c>
      <c r="AL135" s="54">
        <v>0.0</v>
      </c>
      <c r="AM135" s="52">
        <v>0.0</v>
      </c>
      <c r="AN135" s="52">
        <v>0.0</v>
      </c>
      <c r="AO135" s="52">
        <v>0.0</v>
      </c>
      <c r="AP135" s="52">
        <v>0.0</v>
      </c>
      <c r="AQ135" s="52">
        <v>0.0</v>
      </c>
      <c r="AR135" s="52">
        <v>0.0</v>
      </c>
      <c r="AS135" s="52">
        <v>0.0</v>
      </c>
      <c r="AT135" s="52">
        <v>0.0</v>
      </c>
      <c r="AU135" s="52">
        <v>0.0</v>
      </c>
      <c r="AV135" s="52">
        <v>0.0</v>
      </c>
      <c r="AW135" s="53">
        <v>0.0</v>
      </c>
      <c r="AX135" s="30"/>
      <c r="AY135" s="59">
        <f t="shared" si="16"/>
        <v>0</v>
      </c>
      <c r="AZ135" s="53">
        <f t="shared" si="17"/>
        <v>0</v>
      </c>
      <c r="BA135" s="59">
        <f t="shared" si="18"/>
        <v>0</v>
      </c>
      <c r="BB135" s="53">
        <f t="shared" si="19"/>
        <v>0</v>
      </c>
      <c r="BC135" s="30"/>
      <c r="BD135" s="30"/>
      <c r="BE135" s="30"/>
      <c r="BF135" s="30"/>
      <c r="BG135" s="30"/>
      <c r="BH135" s="30"/>
      <c r="BI135" s="30"/>
      <c r="BJ135" s="30"/>
      <c r="BK135" s="30"/>
      <c r="BL135" s="30"/>
      <c r="BM135" s="30"/>
      <c r="BN135" s="30"/>
      <c r="BO135" s="30"/>
      <c r="BP135" s="30"/>
      <c r="BQ135" s="30"/>
    </row>
    <row r="136" ht="12.75" customHeight="1">
      <c r="A136" s="47" t="s">
        <v>42</v>
      </c>
      <c r="B136" s="52">
        <v>0.0</v>
      </c>
      <c r="C136" s="52">
        <v>0.0</v>
      </c>
      <c r="D136" s="52">
        <v>0.0</v>
      </c>
      <c r="E136" s="52">
        <v>0.0</v>
      </c>
      <c r="F136" s="52">
        <v>0.0</v>
      </c>
      <c r="G136" s="52">
        <v>0.0</v>
      </c>
      <c r="H136" s="52">
        <v>0.0</v>
      </c>
      <c r="I136" s="52">
        <v>0.0</v>
      </c>
      <c r="J136" s="52">
        <v>0.0</v>
      </c>
      <c r="K136" s="52">
        <v>0.0</v>
      </c>
      <c r="L136" s="52">
        <v>0.0</v>
      </c>
      <c r="M136" s="52">
        <v>0.0</v>
      </c>
      <c r="N136" s="54">
        <v>0.0</v>
      </c>
      <c r="O136" s="52">
        <v>0.0</v>
      </c>
      <c r="P136" s="52">
        <v>0.0</v>
      </c>
      <c r="Q136" s="52">
        <v>0.0</v>
      </c>
      <c r="R136" s="52">
        <v>0.0</v>
      </c>
      <c r="S136" s="52">
        <v>0.0</v>
      </c>
      <c r="T136" s="52">
        <v>0.0</v>
      </c>
      <c r="U136" s="52">
        <v>0.0</v>
      </c>
      <c r="V136" s="52">
        <v>0.0</v>
      </c>
      <c r="W136" s="52">
        <v>0.0</v>
      </c>
      <c r="X136" s="52">
        <v>0.0</v>
      </c>
      <c r="Y136" s="53">
        <v>0.0</v>
      </c>
      <c r="Z136" s="52">
        <v>0.0</v>
      </c>
      <c r="AA136" s="52">
        <v>0.0</v>
      </c>
      <c r="AB136" s="52">
        <v>0.0</v>
      </c>
      <c r="AC136" s="52">
        <v>0.0</v>
      </c>
      <c r="AD136" s="52">
        <v>0.0</v>
      </c>
      <c r="AE136" s="52">
        <v>0.0</v>
      </c>
      <c r="AF136" s="52">
        <v>0.0</v>
      </c>
      <c r="AG136" s="52">
        <v>0.0</v>
      </c>
      <c r="AH136" s="52">
        <v>0.0</v>
      </c>
      <c r="AI136" s="52">
        <v>0.0</v>
      </c>
      <c r="AJ136" s="52">
        <v>0.0</v>
      </c>
      <c r="AK136" s="52">
        <v>0.0</v>
      </c>
      <c r="AL136" s="54">
        <v>0.0</v>
      </c>
      <c r="AM136" s="52">
        <v>0.0</v>
      </c>
      <c r="AN136" s="52">
        <v>0.0</v>
      </c>
      <c r="AO136" s="52">
        <v>0.0</v>
      </c>
      <c r="AP136" s="52">
        <v>0.0</v>
      </c>
      <c r="AQ136" s="52">
        <v>0.0</v>
      </c>
      <c r="AR136" s="52">
        <v>0.0</v>
      </c>
      <c r="AS136" s="52">
        <v>0.0</v>
      </c>
      <c r="AT136" s="52">
        <v>0.0</v>
      </c>
      <c r="AU136" s="52">
        <v>0.0</v>
      </c>
      <c r="AV136" s="52">
        <v>0.0</v>
      </c>
      <c r="AW136" s="53">
        <v>0.0</v>
      </c>
      <c r="AX136" s="30"/>
      <c r="AY136" s="59">
        <f t="shared" si="16"/>
        <v>0</v>
      </c>
      <c r="AZ136" s="53">
        <f t="shared" si="17"/>
        <v>0</v>
      </c>
      <c r="BA136" s="59">
        <f t="shared" si="18"/>
        <v>0</v>
      </c>
      <c r="BB136" s="53">
        <f t="shared" si="19"/>
        <v>0</v>
      </c>
      <c r="BC136" s="30"/>
      <c r="BD136" s="30"/>
      <c r="BE136" s="30"/>
      <c r="BF136" s="30"/>
      <c r="BG136" s="30"/>
      <c r="BH136" s="30"/>
      <c r="BI136" s="30"/>
      <c r="BJ136" s="30"/>
      <c r="BK136" s="30"/>
      <c r="BL136" s="30"/>
      <c r="BM136" s="30"/>
      <c r="BN136" s="30"/>
      <c r="BO136" s="30"/>
      <c r="BP136" s="30"/>
      <c r="BQ136" s="30"/>
    </row>
    <row r="137" ht="12.75" customHeight="1">
      <c r="A137" s="47" t="s">
        <v>80</v>
      </c>
      <c r="B137" s="52">
        <v>0.0</v>
      </c>
      <c r="C137" s="52">
        <v>0.0</v>
      </c>
      <c r="D137" s="52">
        <v>0.0</v>
      </c>
      <c r="E137" s="52">
        <v>0.0</v>
      </c>
      <c r="F137" s="52">
        <v>0.0</v>
      </c>
      <c r="G137" s="52">
        <v>0.0</v>
      </c>
      <c r="H137" s="52">
        <v>0.0</v>
      </c>
      <c r="I137" s="52">
        <v>0.0</v>
      </c>
      <c r="J137" s="52">
        <v>0.0</v>
      </c>
      <c r="K137" s="52">
        <v>0.0</v>
      </c>
      <c r="L137" s="52">
        <v>0.0</v>
      </c>
      <c r="M137" s="52">
        <v>0.0</v>
      </c>
      <c r="N137" s="54">
        <v>0.0</v>
      </c>
      <c r="O137" s="52">
        <v>0.0</v>
      </c>
      <c r="P137" s="52">
        <v>0.0</v>
      </c>
      <c r="Q137" s="52">
        <v>0.0</v>
      </c>
      <c r="R137" s="52">
        <v>0.0</v>
      </c>
      <c r="S137" s="52">
        <v>0.0</v>
      </c>
      <c r="T137" s="52">
        <v>0.0</v>
      </c>
      <c r="U137" s="52">
        <v>0.0</v>
      </c>
      <c r="V137" s="52">
        <v>0.0</v>
      </c>
      <c r="W137" s="52">
        <v>0.0</v>
      </c>
      <c r="X137" s="52">
        <v>0.0</v>
      </c>
      <c r="Y137" s="53">
        <v>0.0</v>
      </c>
      <c r="Z137" s="52">
        <v>0.0</v>
      </c>
      <c r="AA137" s="52">
        <v>0.0</v>
      </c>
      <c r="AB137" s="52">
        <v>0.0</v>
      </c>
      <c r="AC137" s="52">
        <v>0.0</v>
      </c>
      <c r="AD137" s="52">
        <v>0.0</v>
      </c>
      <c r="AE137" s="52">
        <v>0.0</v>
      </c>
      <c r="AF137" s="52">
        <v>0.0</v>
      </c>
      <c r="AG137" s="52">
        <v>0.0</v>
      </c>
      <c r="AH137" s="52">
        <v>0.0</v>
      </c>
      <c r="AI137" s="52">
        <v>0.0</v>
      </c>
      <c r="AJ137" s="52">
        <v>0.0</v>
      </c>
      <c r="AK137" s="52">
        <v>0.0</v>
      </c>
      <c r="AL137" s="54">
        <v>0.0</v>
      </c>
      <c r="AM137" s="52">
        <v>0.0</v>
      </c>
      <c r="AN137" s="52">
        <v>0.0</v>
      </c>
      <c r="AO137" s="52">
        <v>0.0</v>
      </c>
      <c r="AP137" s="52">
        <v>0.0</v>
      </c>
      <c r="AQ137" s="52">
        <v>0.0</v>
      </c>
      <c r="AR137" s="52">
        <v>0.0</v>
      </c>
      <c r="AS137" s="52">
        <v>0.0</v>
      </c>
      <c r="AT137" s="52">
        <v>0.0</v>
      </c>
      <c r="AU137" s="52">
        <v>0.0</v>
      </c>
      <c r="AV137" s="52">
        <v>0.0</v>
      </c>
      <c r="AW137" s="53">
        <v>0.0</v>
      </c>
      <c r="AX137" s="30"/>
      <c r="AY137" s="59">
        <f t="shared" si="16"/>
        <v>0</v>
      </c>
      <c r="AZ137" s="53">
        <f t="shared" si="17"/>
        <v>0</v>
      </c>
      <c r="BA137" s="59">
        <f t="shared" si="18"/>
        <v>0</v>
      </c>
      <c r="BB137" s="53">
        <f t="shared" si="19"/>
        <v>0</v>
      </c>
      <c r="BC137" s="30"/>
      <c r="BD137" s="30"/>
      <c r="BE137" s="30"/>
      <c r="BF137" s="30"/>
      <c r="BG137" s="30"/>
      <c r="BH137" s="30"/>
      <c r="BI137" s="30"/>
      <c r="BJ137" s="30"/>
      <c r="BK137" s="30"/>
      <c r="BL137" s="30"/>
      <c r="BM137" s="30"/>
      <c r="BN137" s="30"/>
      <c r="BO137" s="30"/>
      <c r="BP137" s="30"/>
      <c r="BQ137" s="30"/>
    </row>
    <row r="138" ht="12.75" customHeight="1">
      <c r="A138" s="60" t="s">
        <v>44</v>
      </c>
      <c r="B138" s="52">
        <v>0.0</v>
      </c>
      <c r="C138" s="52">
        <v>0.0</v>
      </c>
      <c r="D138" s="52">
        <v>0.0</v>
      </c>
      <c r="E138" s="52">
        <v>0.0</v>
      </c>
      <c r="F138" s="52">
        <v>0.0</v>
      </c>
      <c r="G138" s="52">
        <v>0.0</v>
      </c>
      <c r="H138" s="52">
        <v>0.0</v>
      </c>
      <c r="I138" s="52">
        <v>0.0</v>
      </c>
      <c r="J138" s="52">
        <v>0.0</v>
      </c>
      <c r="K138" s="52">
        <v>0.0</v>
      </c>
      <c r="L138" s="52">
        <v>0.0</v>
      </c>
      <c r="M138" s="52">
        <v>0.0</v>
      </c>
      <c r="N138" s="54">
        <v>0.0</v>
      </c>
      <c r="O138" s="52">
        <v>0.0</v>
      </c>
      <c r="P138" s="52">
        <v>0.0</v>
      </c>
      <c r="Q138" s="52">
        <v>0.0</v>
      </c>
      <c r="R138" s="52">
        <v>0.0</v>
      </c>
      <c r="S138" s="52">
        <v>0.0</v>
      </c>
      <c r="T138" s="52">
        <v>0.0</v>
      </c>
      <c r="U138" s="52">
        <v>0.0</v>
      </c>
      <c r="V138" s="52">
        <v>0.0</v>
      </c>
      <c r="W138" s="52">
        <v>0.0</v>
      </c>
      <c r="X138" s="52">
        <v>0.0</v>
      </c>
      <c r="Y138" s="53">
        <v>0.0</v>
      </c>
      <c r="Z138" s="52">
        <v>0.0</v>
      </c>
      <c r="AA138" s="52">
        <v>0.0</v>
      </c>
      <c r="AB138" s="52">
        <v>0.0</v>
      </c>
      <c r="AC138" s="52">
        <v>0.0</v>
      </c>
      <c r="AD138" s="52">
        <v>0.0</v>
      </c>
      <c r="AE138" s="52">
        <v>0.0</v>
      </c>
      <c r="AF138" s="52">
        <v>0.0</v>
      </c>
      <c r="AG138" s="52">
        <v>0.0</v>
      </c>
      <c r="AH138" s="52">
        <v>0.0</v>
      </c>
      <c r="AI138" s="52">
        <v>0.0</v>
      </c>
      <c r="AJ138" s="52">
        <v>0.0</v>
      </c>
      <c r="AK138" s="52">
        <v>0.0</v>
      </c>
      <c r="AL138" s="54">
        <v>0.0</v>
      </c>
      <c r="AM138" s="52">
        <v>0.0</v>
      </c>
      <c r="AN138" s="52">
        <v>0.0</v>
      </c>
      <c r="AO138" s="52">
        <v>0.0</v>
      </c>
      <c r="AP138" s="52">
        <v>0.0</v>
      </c>
      <c r="AQ138" s="52">
        <v>0.0</v>
      </c>
      <c r="AR138" s="52">
        <v>0.0</v>
      </c>
      <c r="AS138" s="52">
        <v>0.0</v>
      </c>
      <c r="AT138" s="52">
        <v>0.0</v>
      </c>
      <c r="AU138" s="52">
        <v>0.0</v>
      </c>
      <c r="AV138" s="52">
        <v>0.0</v>
      </c>
      <c r="AW138" s="53">
        <v>0.0</v>
      </c>
      <c r="AX138" s="30"/>
      <c r="AY138" s="59">
        <f t="shared" si="16"/>
        <v>0</v>
      </c>
      <c r="AZ138" s="53">
        <f t="shared" si="17"/>
        <v>0</v>
      </c>
      <c r="BA138" s="59">
        <f t="shared" si="18"/>
        <v>0</v>
      </c>
      <c r="BB138" s="53">
        <f t="shared" si="19"/>
        <v>0</v>
      </c>
      <c r="BC138" s="30"/>
      <c r="BD138" s="30"/>
      <c r="BE138" s="30"/>
      <c r="BF138" s="30"/>
      <c r="BG138" s="30"/>
      <c r="BH138" s="30"/>
      <c r="BI138" s="30"/>
      <c r="BJ138" s="30"/>
      <c r="BK138" s="30"/>
      <c r="BL138" s="30"/>
      <c r="BM138" s="30"/>
      <c r="BN138" s="30"/>
      <c r="BO138" s="30"/>
      <c r="BP138" s="30"/>
      <c r="BQ138" s="30"/>
    </row>
    <row r="139" ht="12.75" customHeight="1">
      <c r="A139" s="47" t="s">
        <v>45</v>
      </c>
      <c r="B139" s="52">
        <v>0.0</v>
      </c>
      <c r="C139" s="52">
        <v>0.0</v>
      </c>
      <c r="D139" s="52">
        <v>0.0</v>
      </c>
      <c r="E139" s="52">
        <v>0.0</v>
      </c>
      <c r="F139" s="52">
        <v>0.0</v>
      </c>
      <c r="G139" s="52">
        <v>0.0</v>
      </c>
      <c r="H139" s="52">
        <v>0.0</v>
      </c>
      <c r="I139" s="52">
        <v>0.0</v>
      </c>
      <c r="J139" s="52">
        <v>0.0</v>
      </c>
      <c r="K139" s="52">
        <v>0.0</v>
      </c>
      <c r="L139" s="52">
        <v>0.0</v>
      </c>
      <c r="M139" s="52">
        <v>0.0</v>
      </c>
      <c r="N139" s="54">
        <v>0.0</v>
      </c>
      <c r="O139" s="52">
        <v>0.0</v>
      </c>
      <c r="P139" s="52">
        <v>0.0</v>
      </c>
      <c r="Q139" s="52">
        <v>0.0</v>
      </c>
      <c r="R139" s="52">
        <v>0.0</v>
      </c>
      <c r="S139" s="52">
        <v>0.0</v>
      </c>
      <c r="T139" s="52">
        <v>0.0</v>
      </c>
      <c r="U139" s="52">
        <v>0.0</v>
      </c>
      <c r="V139" s="52">
        <v>0.0</v>
      </c>
      <c r="W139" s="52">
        <v>0.0</v>
      </c>
      <c r="X139" s="52">
        <v>0.0</v>
      </c>
      <c r="Y139" s="53">
        <v>0.0</v>
      </c>
      <c r="Z139" s="52">
        <v>0.0</v>
      </c>
      <c r="AA139" s="52">
        <v>0.0</v>
      </c>
      <c r="AB139" s="52">
        <v>0.0</v>
      </c>
      <c r="AC139" s="52">
        <v>0.0</v>
      </c>
      <c r="AD139" s="52">
        <v>0.0</v>
      </c>
      <c r="AE139" s="52">
        <v>0.0</v>
      </c>
      <c r="AF139" s="52">
        <v>0.0</v>
      </c>
      <c r="AG139" s="52">
        <v>0.0</v>
      </c>
      <c r="AH139" s="52">
        <v>0.0</v>
      </c>
      <c r="AI139" s="52">
        <v>0.0</v>
      </c>
      <c r="AJ139" s="52">
        <v>0.0</v>
      </c>
      <c r="AK139" s="52">
        <v>0.0</v>
      </c>
      <c r="AL139" s="54">
        <v>0.0</v>
      </c>
      <c r="AM139" s="52">
        <v>0.0</v>
      </c>
      <c r="AN139" s="52">
        <v>0.0</v>
      </c>
      <c r="AO139" s="52">
        <v>0.0</v>
      </c>
      <c r="AP139" s="52">
        <v>0.0</v>
      </c>
      <c r="AQ139" s="52">
        <v>0.0</v>
      </c>
      <c r="AR139" s="52">
        <v>0.0</v>
      </c>
      <c r="AS139" s="52">
        <v>0.0</v>
      </c>
      <c r="AT139" s="52">
        <v>0.0</v>
      </c>
      <c r="AU139" s="52">
        <v>0.0</v>
      </c>
      <c r="AV139" s="52">
        <v>0.0</v>
      </c>
      <c r="AW139" s="53">
        <v>0.0</v>
      </c>
      <c r="AX139" s="30"/>
      <c r="AY139" s="59">
        <f t="shared" si="16"/>
        <v>0</v>
      </c>
      <c r="AZ139" s="53">
        <f t="shared" si="17"/>
        <v>0</v>
      </c>
      <c r="BA139" s="59">
        <f t="shared" si="18"/>
        <v>0</v>
      </c>
      <c r="BB139" s="53">
        <f t="shared" si="19"/>
        <v>0</v>
      </c>
      <c r="BC139" s="30"/>
      <c r="BD139" s="30"/>
      <c r="BE139" s="30"/>
      <c r="BF139" s="30"/>
      <c r="BG139" s="30"/>
      <c r="BH139" s="30"/>
      <c r="BI139" s="30"/>
      <c r="BJ139" s="30"/>
      <c r="BK139" s="30"/>
      <c r="BL139" s="30"/>
      <c r="BM139" s="30"/>
      <c r="BN139" s="30"/>
      <c r="BO139" s="30"/>
      <c r="BP139" s="30"/>
      <c r="BQ139" s="30"/>
    </row>
    <row r="140" ht="12.75" customHeight="1">
      <c r="A140" s="183" t="s">
        <v>46</v>
      </c>
      <c r="B140" s="52">
        <v>0.0</v>
      </c>
      <c r="C140" s="52">
        <v>0.0</v>
      </c>
      <c r="D140" s="52">
        <v>0.0</v>
      </c>
      <c r="E140" s="52">
        <v>0.0</v>
      </c>
      <c r="F140" s="52">
        <v>0.0</v>
      </c>
      <c r="G140" s="52">
        <v>0.0</v>
      </c>
      <c r="H140" s="52">
        <v>0.0</v>
      </c>
      <c r="I140" s="52">
        <v>0.0</v>
      </c>
      <c r="J140" s="52">
        <v>0.0</v>
      </c>
      <c r="K140" s="52">
        <v>0.0</v>
      </c>
      <c r="L140" s="52">
        <v>0.0</v>
      </c>
      <c r="M140" s="52">
        <v>0.0</v>
      </c>
      <c r="N140" s="54">
        <v>0.0</v>
      </c>
      <c r="O140" s="52">
        <v>0.0</v>
      </c>
      <c r="P140" s="52">
        <v>0.0</v>
      </c>
      <c r="Q140" s="52">
        <v>0.0</v>
      </c>
      <c r="R140" s="52">
        <v>0.0</v>
      </c>
      <c r="S140" s="52">
        <v>0.0</v>
      </c>
      <c r="T140" s="52">
        <v>0.0</v>
      </c>
      <c r="U140" s="52">
        <v>0.0</v>
      </c>
      <c r="V140" s="52">
        <v>0.0</v>
      </c>
      <c r="W140" s="52">
        <v>0.0</v>
      </c>
      <c r="X140" s="52">
        <v>0.0</v>
      </c>
      <c r="Y140" s="53">
        <v>0.0</v>
      </c>
      <c r="Z140" s="52">
        <v>0.0</v>
      </c>
      <c r="AA140" s="52">
        <v>0.0</v>
      </c>
      <c r="AB140" s="52">
        <v>0.0</v>
      </c>
      <c r="AC140" s="52">
        <v>0.0</v>
      </c>
      <c r="AD140" s="52">
        <v>0.0</v>
      </c>
      <c r="AE140" s="52">
        <v>0.0</v>
      </c>
      <c r="AF140" s="52">
        <v>0.0</v>
      </c>
      <c r="AG140" s="52">
        <v>0.0</v>
      </c>
      <c r="AH140" s="52">
        <v>0.0</v>
      </c>
      <c r="AI140" s="52">
        <v>0.0</v>
      </c>
      <c r="AJ140" s="52">
        <v>0.0</v>
      </c>
      <c r="AK140" s="52">
        <v>0.0</v>
      </c>
      <c r="AL140" s="54">
        <v>0.0</v>
      </c>
      <c r="AM140" s="52">
        <v>0.0</v>
      </c>
      <c r="AN140" s="52">
        <v>0.0</v>
      </c>
      <c r="AO140" s="52">
        <v>0.0</v>
      </c>
      <c r="AP140" s="52">
        <v>0.0</v>
      </c>
      <c r="AQ140" s="52">
        <v>0.0</v>
      </c>
      <c r="AR140" s="52">
        <v>0.0</v>
      </c>
      <c r="AS140" s="52">
        <v>0.0</v>
      </c>
      <c r="AT140" s="52">
        <v>0.0</v>
      </c>
      <c r="AU140" s="52">
        <v>0.0</v>
      </c>
      <c r="AV140" s="52">
        <v>0.0</v>
      </c>
      <c r="AW140" s="53">
        <v>0.0</v>
      </c>
      <c r="AX140" s="30"/>
      <c r="AY140" s="59">
        <f t="shared" si="16"/>
        <v>0</v>
      </c>
      <c r="AZ140" s="53">
        <f t="shared" si="17"/>
        <v>0</v>
      </c>
      <c r="BA140" s="59">
        <f t="shared" si="18"/>
        <v>0</v>
      </c>
      <c r="BB140" s="53">
        <f t="shared" si="19"/>
        <v>0</v>
      </c>
      <c r="BC140" s="30"/>
      <c r="BD140" s="30"/>
      <c r="BE140" s="30"/>
      <c r="BF140" s="30"/>
      <c r="BG140" s="30"/>
      <c r="BH140" s="30"/>
      <c r="BI140" s="30"/>
      <c r="BJ140" s="30"/>
      <c r="BK140" s="30"/>
      <c r="BL140" s="30"/>
      <c r="BM140" s="30"/>
      <c r="BN140" s="30"/>
      <c r="BO140" s="30"/>
      <c r="BP140" s="30"/>
      <c r="BQ140" s="30"/>
    </row>
    <row r="141" ht="12.75" customHeight="1">
      <c r="A141" s="69" t="s">
        <v>47</v>
      </c>
      <c r="B141" s="70">
        <f t="shared" ref="B141:AW141" si="20">SUM(B130:B140)</f>
        <v>0</v>
      </c>
      <c r="C141" s="70">
        <f t="shared" si="20"/>
        <v>0</v>
      </c>
      <c r="D141" s="70">
        <f t="shared" si="20"/>
        <v>0</v>
      </c>
      <c r="E141" s="70">
        <f t="shared" si="20"/>
        <v>0</v>
      </c>
      <c r="F141" s="70">
        <f t="shared" si="20"/>
        <v>0</v>
      </c>
      <c r="G141" s="70">
        <f t="shared" si="20"/>
        <v>0</v>
      </c>
      <c r="H141" s="70">
        <f t="shared" si="20"/>
        <v>0</v>
      </c>
      <c r="I141" s="70">
        <f t="shared" si="20"/>
        <v>0</v>
      </c>
      <c r="J141" s="70">
        <f t="shared" si="20"/>
        <v>0</v>
      </c>
      <c r="K141" s="70">
        <f t="shared" si="20"/>
        <v>0</v>
      </c>
      <c r="L141" s="70">
        <f t="shared" si="20"/>
        <v>0</v>
      </c>
      <c r="M141" s="70">
        <f t="shared" si="20"/>
        <v>0</v>
      </c>
      <c r="N141" s="72">
        <f t="shared" si="20"/>
        <v>0</v>
      </c>
      <c r="O141" s="70">
        <f t="shared" si="20"/>
        <v>0</v>
      </c>
      <c r="P141" s="70">
        <f t="shared" si="20"/>
        <v>0</v>
      </c>
      <c r="Q141" s="70">
        <f t="shared" si="20"/>
        <v>0</v>
      </c>
      <c r="R141" s="70">
        <f t="shared" si="20"/>
        <v>0</v>
      </c>
      <c r="S141" s="70">
        <f t="shared" si="20"/>
        <v>0</v>
      </c>
      <c r="T141" s="70">
        <f t="shared" si="20"/>
        <v>0</v>
      </c>
      <c r="U141" s="70">
        <f t="shared" si="20"/>
        <v>0</v>
      </c>
      <c r="V141" s="70">
        <f t="shared" si="20"/>
        <v>0</v>
      </c>
      <c r="W141" s="70">
        <f t="shared" si="20"/>
        <v>0</v>
      </c>
      <c r="X141" s="70">
        <f t="shared" si="20"/>
        <v>0</v>
      </c>
      <c r="Y141" s="71">
        <f t="shared" si="20"/>
        <v>0</v>
      </c>
      <c r="Z141" s="70">
        <f t="shared" si="20"/>
        <v>0</v>
      </c>
      <c r="AA141" s="70">
        <f t="shared" si="20"/>
        <v>0</v>
      </c>
      <c r="AB141" s="70">
        <f t="shared" si="20"/>
        <v>0</v>
      </c>
      <c r="AC141" s="70">
        <f t="shared" si="20"/>
        <v>0</v>
      </c>
      <c r="AD141" s="70">
        <f t="shared" si="20"/>
        <v>0</v>
      </c>
      <c r="AE141" s="70">
        <f t="shared" si="20"/>
        <v>0</v>
      </c>
      <c r="AF141" s="70">
        <f t="shared" si="20"/>
        <v>0</v>
      </c>
      <c r="AG141" s="70">
        <f t="shared" si="20"/>
        <v>0</v>
      </c>
      <c r="AH141" s="70">
        <f t="shared" si="20"/>
        <v>0</v>
      </c>
      <c r="AI141" s="70">
        <f t="shared" si="20"/>
        <v>0</v>
      </c>
      <c r="AJ141" s="70">
        <f t="shared" si="20"/>
        <v>0</v>
      </c>
      <c r="AK141" s="70">
        <f t="shared" si="20"/>
        <v>0</v>
      </c>
      <c r="AL141" s="72">
        <f t="shared" si="20"/>
        <v>0</v>
      </c>
      <c r="AM141" s="70">
        <f t="shared" si="20"/>
        <v>0</v>
      </c>
      <c r="AN141" s="70">
        <f t="shared" si="20"/>
        <v>0</v>
      </c>
      <c r="AO141" s="70">
        <f t="shared" si="20"/>
        <v>0</v>
      </c>
      <c r="AP141" s="70">
        <f t="shared" si="20"/>
        <v>0</v>
      </c>
      <c r="AQ141" s="70">
        <f t="shared" si="20"/>
        <v>0</v>
      </c>
      <c r="AR141" s="70">
        <f t="shared" si="20"/>
        <v>0</v>
      </c>
      <c r="AS141" s="70">
        <f t="shared" si="20"/>
        <v>0</v>
      </c>
      <c r="AT141" s="70">
        <f t="shared" si="20"/>
        <v>0</v>
      </c>
      <c r="AU141" s="70">
        <f t="shared" si="20"/>
        <v>0</v>
      </c>
      <c r="AV141" s="70">
        <f t="shared" si="20"/>
        <v>0</v>
      </c>
      <c r="AW141" s="71">
        <f t="shared" si="20"/>
        <v>0</v>
      </c>
      <c r="AX141" s="30"/>
      <c r="AY141" s="74">
        <f t="shared" si="16"/>
        <v>0</v>
      </c>
      <c r="AZ141" s="75">
        <f t="shared" si="17"/>
        <v>0</v>
      </c>
      <c r="BA141" s="74">
        <f t="shared" si="18"/>
        <v>0</v>
      </c>
      <c r="BB141" s="75">
        <f t="shared" si="19"/>
        <v>0</v>
      </c>
      <c r="BC141" s="30"/>
      <c r="BD141" s="30"/>
      <c r="BE141" s="30"/>
      <c r="BF141" s="30"/>
      <c r="BG141" s="30"/>
      <c r="BH141" s="30"/>
      <c r="BI141" s="30"/>
      <c r="BJ141" s="30"/>
      <c r="BK141" s="30"/>
      <c r="BL141" s="30"/>
      <c r="BM141" s="30"/>
      <c r="BN141" s="30"/>
      <c r="BO141" s="30"/>
      <c r="BP141" s="30"/>
      <c r="BQ141" s="30"/>
    </row>
    <row r="142" ht="12.75" customHeight="1">
      <c r="A142" s="30"/>
      <c r="B142" s="52"/>
      <c r="C142" s="52"/>
      <c r="D142" s="52"/>
      <c r="E142" s="52"/>
      <c r="F142" s="52"/>
      <c r="G142" s="52"/>
      <c r="H142" s="52"/>
      <c r="I142" s="52"/>
      <c r="J142" s="52"/>
      <c r="K142" s="52"/>
      <c r="L142" s="52"/>
      <c r="M142" s="52"/>
      <c r="N142" s="54"/>
      <c r="O142" s="52"/>
      <c r="P142" s="52"/>
      <c r="Q142" s="52"/>
      <c r="R142" s="52"/>
      <c r="S142" s="52"/>
      <c r="T142" s="52"/>
      <c r="U142" s="52"/>
      <c r="V142" s="52"/>
      <c r="W142" s="52"/>
      <c r="X142" s="52"/>
      <c r="Y142" s="53"/>
      <c r="Z142" s="52"/>
      <c r="AA142" s="52"/>
      <c r="AB142" s="52"/>
      <c r="AC142" s="52"/>
      <c r="AD142" s="52"/>
      <c r="AE142" s="52"/>
      <c r="AF142" s="52"/>
      <c r="AG142" s="52"/>
      <c r="AH142" s="52"/>
      <c r="AI142" s="52"/>
      <c r="AJ142" s="52"/>
      <c r="AK142" s="52"/>
      <c r="AL142" s="54"/>
      <c r="AM142" s="52"/>
      <c r="AN142" s="52"/>
      <c r="AO142" s="52"/>
      <c r="AP142" s="52"/>
      <c r="AQ142" s="52"/>
      <c r="AR142" s="52"/>
      <c r="AS142" s="52"/>
      <c r="AT142" s="52"/>
      <c r="AU142" s="52"/>
      <c r="AV142" s="52"/>
      <c r="AW142" s="53"/>
      <c r="AX142" s="30"/>
      <c r="AY142" s="50"/>
      <c r="AZ142" s="51"/>
      <c r="BA142" s="50"/>
      <c r="BB142" s="51"/>
      <c r="BC142" s="30"/>
      <c r="BD142" s="30"/>
      <c r="BE142" s="30"/>
      <c r="BF142" s="30"/>
      <c r="BG142" s="30"/>
      <c r="BH142" s="30"/>
      <c r="BI142" s="30"/>
      <c r="BJ142" s="30"/>
      <c r="BK142" s="30"/>
      <c r="BL142" s="30"/>
      <c r="BM142" s="30"/>
      <c r="BN142" s="30"/>
      <c r="BO142" s="30"/>
      <c r="BP142" s="30"/>
      <c r="BQ142" s="30"/>
    </row>
    <row r="143" ht="12.75" customHeight="1">
      <c r="A143" s="184" t="s">
        <v>48</v>
      </c>
      <c r="B143" s="185">
        <f t="shared" ref="B143:AW143" si="21">B141+B125</f>
        <v>0</v>
      </c>
      <c r="C143" s="84">
        <f t="shared" si="21"/>
        <v>0</v>
      </c>
      <c r="D143" s="84">
        <f t="shared" si="21"/>
        <v>0</v>
      </c>
      <c r="E143" s="84">
        <f t="shared" si="21"/>
        <v>0</v>
      </c>
      <c r="F143" s="84">
        <f t="shared" si="21"/>
        <v>0</v>
      </c>
      <c r="G143" s="84">
        <f t="shared" si="21"/>
        <v>0</v>
      </c>
      <c r="H143" s="84">
        <f t="shared" si="21"/>
        <v>0</v>
      </c>
      <c r="I143" s="84">
        <f t="shared" si="21"/>
        <v>0</v>
      </c>
      <c r="J143" s="84">
        <f t="shared" si="21"/>
        <v>0</v>
      </c>
      <c r="K143" s="84">
        <f t="shared" si="21"/>
        <v>0</v>
      </c>
      <c r="L143" s="84">
        <f t="shared" si="21"/>
        <v>0</v>
      </c>
      <c r="M143" s="84">
        <f t="shared" si="21"/>
        <v>0</v>
      </c>
      <c r="N143" s="86">
        <f t="shared" si="21"/>
        <v>0</v>
      </c>
      <c r="O143" s="84">
        <f t="shared" si="21"/>
        <v>0</v>
      </c>
      <c r="P143" s="84">
        <f t="shared" si="21"/>
        <v>0</v>
      </c>
      <c r="Q143" s="84">
        <f t="shared" si="21"/>
        <v>0</v>
      </c>
      <c r="R143" s="84">
        <f t="shared" si="21"/>
        <v>0</v>
      </c>
      <c r="S143" s="84">
        <f t="shared" si="21"/>
        <v>0</v>
      </c>
      <c r="T143" s="84">
        <f t="shared" si="21"/>
        <v>0</v>
      </c>
      <c r="U143" s="84">
        <f t="shared" si="21"/>
        <v>0</v>
      </c>
      <c r="V143" s="84">
        <f t="shared" si="21"/>
        <v>0</v>
      </c>
      <c r="W143" s="84">
        <f t="shared" si="21"/>
        <v>0</v>
      </c>
      <c r="X143" s="84">
        <f t="shared" si="21"/>
        <v>0</v>
      </c>
      <c r="Y143" s="85">
        <f t="shared" si="21"/>
        <v>0</v>
      </c>
      <c r="Z143" s="84">
        <f t="shared" si="21"/>
        <v>0</v>
      </c>
      <c r="AA143" s="84">
        <f t="shared" si="21"/>
        <v>0</v>
      </c>
      <c r="AB143" s="84">
        <f t="shared" si="21"/>
        <v>0</v>
      </c>
      <c r="AC143" s="84">
        <f t="shared" si="21"/>
        <v>0</v>
      </c>
      <c r="AD143" s="84">
        <f t="shared" si="21"/>
        <v>0</v>
      </c>
      <c r="AE143" s="84">
        <f t="shared" si="21"/>
        <v>0</v>
      </c>
      <c r="AF143" s="84">
        <f t="shared" si="21"/>
        <v>0</v>
      </c>
      <c r="AG143" s="84">
        <f t="shared" si="21"/>
        <v>0</v>
      </c>
      <c r="AH143" s="84">
        <f t="shared" si="21"/>
        <v>0</v>
      </c>
      <c r="AI143" s="84">
        <f t="shared" si="21"/>
        <v>0</v>
      </c>
      <c r="AJ143" s="84">
        <f t="shared" si="21"/>
        <v>0</v>
      </c>
      <c r="AK143" s="84">
        <f t="shared" si="21"/>
        <v>0</v>
      </c>
      <c r="AL143" s="86">
        <f t="shared" si="21"/>
        <v>0</v>
      </c>
      <c r="AM143" s="84">
        <f t="shared" si="21"/>
        <v>0</v>
      </c>
      <c r="AN143" s="84">
        <f t="shared" si="21"/>
        <v>0</v>
      </c>
      <c r="AO143" s="84">
        <f t="shared" si="21"/>
        <v>0</v>
      </c>
      <c r="AP143" s="84">
        <f t="shared" si="21"/>
        <v>0</v>
      </c>
      <c r="AQ143" s="84">
        <f t="shared" si="21"/>
        <v>0</v>
      </c>
      <c r="AR143" s="84">
        <f t="shared" si="21"/>
        <v>0</v>
      </c>
      <c r="AS143" s="84">
        <f t="shared" si="21"/>
        <v>0</v>
      </c>
      <c r="AT143" s="84">
        <f t="shared" si="21"/>
        <v>0</v>
      </c>
      <c r="AU143" s="84">
        <f t="shared" si="21"/>
        <v>0</v>
      </c>
      <c r="AV143" s="84">
        <f t="shared" si="21"/>
        <v>0</v>
      </c>
      <c r="AW143" s="85">
        <f t="shared" si="21"/>
        <v>0</v>
      </c>
      <c r="AX143" s="30"/>
      <c r="AY143" s="87">
        <f>sum(B143:M143)</f>
        <v>0</v>
      </c>
      <c r="AZ143" s="88">
        <f>sum(N143:Y143)</f>
        <v>0</v>
      </c>
      <c r="BA143" s="87">
        <f>sum(Z143:AK143)</f>
        <v>0</v>
      </c>
      <c r="BB143" s="88">
        <f>sum(AL143:AW143)</f>
        <v>0</v>
      </c>
      <c r="BC143" s="30"/>
      <c r="BD143" s="30"/>
      <c r="BE143" s="30"/>
      <c r="BF143" s="30"/>
      <c r="BG143" s="30"/>
      <c r="BH143" s="30"/>
      <c r="BI143" s="30"/>
      <c r="BJ143" s="30"/>
      <c r="BK143" s="30"/>
      <c r="BL143" s="30"/>
      <c r="BM143" s="30"/>
      <c r="BN143" s="30"/>
      <c r="BO143" s="30"/>
      <c r="BP143" s="30"/>
      <c r="BQ143" s="30"/>
    </row>
    <row r="144" ht="12.75" customHeight="1">
      <c r="A144" s="43"/>
      <c r="B144" s="52"/>
      <c r="C144" s="52"/>
      <c r="D144" s="52"/>
      <c r="E144" s="52"/>
      <c r="F144" s="52"/>
      <c r="G144" s="52"/>
      <c r="H144" s="52"/>
      <c r="I144" s="52"/>
      <c r="J144" s="52"/>
      <c r="K144" s="52"/>
      <c r="L144" s="52"/>
      <c r="M144" s="52"/>
      <c r="N144" s="54"/>
      <c r="O144" s="52"/>
      <c r="P144" s="52"/>
      <c r="Q144" s="52"/>
      <c r="R144" s="52"/>
      <c r="S144" s="52"/>
      <c r="T144" s="52"/>
      <c r="U144" s="52"/>
      <c r="V144" s="52"/>
      <c r="W144" s="52"/>
      <c r="X144" s="52"/>
      <c r="Y144" s="53"/>
      <c r="Z144" s="52"/>
      <c r="AA144" s="52"/>
      <c r="AB144" s="52"/>
      <c r="AC144" s="52"/>
      <c r="AD144" s="52"/>
      <c r="AE144" s="52"/>
      <c r="AF144" s="52"/>
      <c r="AG144" s="52"/>
      <c r="AH144" s="52"/>
      <c r="AI144" s="52"/>
      <c r="AJ144" s="52"/>
      <c r="AK144" s="52"/>
      <c r="AL144" s="54"/>
      <c r="AM144" s="52"/>
      <c r="AN144" s="52"/>
      <c r="AO144" s="52"/>
      <c r="AP144" s="52"/>
      <c r="AQ144" s="52"/>
      <c r="AR144" s="52"/>
      <c r="AS144" s="52"/>
      <c r="AT144" s="52"/>
      <c r="AU144" s="52"/>
      <c r="AV144" s="52"/>
      <c r="AW144" s="53"/>
      <c r="AX144" s="30"/>
      <c r="AY144" s="50"/>
      <c r="AZ144" s="51"/>
      <c r="BA144" s="50"/>
      <c r="BB144" s="51"/>
      <c r="BC144" s="30"/>
      <c r="BD144" s="30"/>
      <c r="BE144" s="30"/>
      <c r="BF144" s="30"/>
      <c r="BG144" s="30"/>
      <c r="BH144" s="30"/>
      <c r="BI144" s="30"/>
      <c r="BJ144" s="30"/>
      <c r="BK144" s="30"/>
      <c r="BL144" s="30"/>
      <c r="BM144" s="30"/>
      <c r="BN144" s="30"/>
      <c r="BO144" s="30"/>
      <c r="BP144" s="30"/>
      <c r="BQ144" s="30"/>
    </row>
    <row r="145" ht="12.75" customHeight="1">
      <c r="A145" s="186" t="s">
        <v>49</v>
      </c>
      <c r="B145" s="90"/>
      <c r="C145" s="52"/>
      <c r="D145" s="52"/>
      <c r="E145" s="52"/>
      <c r="F145" s="52"/>
      <c r="G145" s="52"/>
      <c r="H145" s="52"/>
      <c r="I145" s="52"/>
      <c r="J145" s="52"/>
      <c r="K145" s="52"/>
      <c r="L145" s="52"/>
      <c r="M145" s="52"/>
      <c r="N145" s="54"/>
      <c r="O145" s="52"/>
      <c r="P145" s="52"/>
      <c r="Q145" s="52"/>
      <c r="R145" s="52"/>
      <c r="S145" s="52"/>
      <c r="T145" s="52"/>
      <c r="U145" s="52"/>
      <c r="V145" s="52"/>
      <c r="W145" s="52"/>
      <c r="X145" s="52"/>
      <c r="Y145" s="53"/>
      <c r="Z145" s="90"/>
      <c r="AA145" s="52"/>
      <c r="AB145" s="52"/>
      <c r="AC145" s="52"/>
      <c r="AD145" s="52"/>
      <c r="AE145" s="52"/>
      <c r="AF145" s="52"/>
      <c r="AG145" s="52"/>
      <c r="AH145" s="52"/>
      <c r="AI145" s="52"/>
      <c r="AJ145" s="52"/>
      <c r="AK145" s="52"/>
      <c r="AL145" s="54"/>
      <c r="AM145" s="52"/>
      <c r="AN145" s="52"/>
      <c r="AO145" s="52"/>
      <c r="AP145" s="52"/>
      <c r="AQ145" s="52"/>
      <c r="AR145" s="52"/>
      <c r="AS145" s="52"/>
      <c r="AT145" s="52"/>
      <c r="AU145" s="52"/>
      <c r="AV145" s="52"/>
      <c r="AW145" s="53"/>
      <c r="AX145" s="30"/>
      <c r="AY145" s="50"/>
      <c r="AZ145" s="51"/>
      <c r="BA145" s="50"/>
      <c r="BB145" s="51"/>
      <c r="BC145" s="30"/>
      <c r="BD145" s="30"/>
      <c r="BE145" s="30"/>
      <c r="BF145" s="30"/>
      <c r="BG145" s="30"/>
      <c r="BH145" s="30"/>
      <c r="BI145" s="30"/>
      <c r="BJ145" s="30"/>
      <c r="BK145" s="30"/>
      <c r="BL145" s="30"/>
      <c r="BM145" s="30"/>
      <c r="BN145" s="30"/>
      <c r="BO145" s="30"/>
      <c r="BP145" s="30"/>
      <c r="BQ145" s="30"/>
    </row>
    <row r="146" ht="12.75" customHeight="1">
      <c r="A146" s="101" t="s">
        <v>50</v>
      </c>
      <c r="B146" s="91">
        <v>0.0</v>
      </c>
      <c r="C146" s="91">
        <v>0.0</v>
      </c>
      <c r="D146" s="91">
        <v>0.0</v>
      </c>
      <c r="E146" s="91">
        <v>0.0</v>
      </c>
      <c r="F146" s="91">
        <v>0.0</v>
      </c>
      <c r="G146" s="91">
        <v>0.0</v>
      </c>
      <c r="H146" s="91">
        <v>0.0</v>
      </c>
      <c r="I146" s="91">
        <v>0.0</v>
      </c>
      <c r="J146" s="91">
        <v>0.0</v>
      </c>
      <c r="K146" s="91">
        <v>0.0</v>
      </c>
      <c r="L146" s="91">
        <v>0.0</v>
      </c>
      <c r="M146" s="92">
        <v>0.0</v>
      </c>
      <c r="N146" s="91">
        <v>0.0</v>
      </c>
      <c r="O146" s="91">
        <v>0.0</v>
      </c>
      <c r="P146" s="91">
        <v>0.0</v>
      </c>
      <c r="Q146" s="91">
        <v>0.0</v>
      </c>
      <c r="R146" s="91">
        <v>0.0</v>
      </c>
      <c r="S146" s="91">
        <v>0.0</v>
      </c>
      <c r="T146" s="91">
        <v>0.0</v>
      </c>
      <c r="U146" s="91">
        <v>0.0</v>
      </c>
      <c r="V146" s="91">
        <v>0.0</v>
      </c>
      <c r="W146" s="91">
        <v>0.0</v>
      </c>
      <c r="X146" s="91">
        <v>0.0</v>
      </c>
      <c r="Y146" s="92">
        <v>0.0</v>
      </c>
      <c r="Z146" s="91">
        <v>0.0</v>
      </c>
      <c r="AA146" s="91">
        <v>0.0</v>
      </c>
      <c r="AB146" s="91">
        <v>0.0</v>
      </c>
      <c r="AC146" s="91">
        <v>0.0</v>
      </c>
      <c r="AD146" s="91">
        <v>0.0</v>
      </c>
      <c r="AE146" s="91">
        <v>0.0</v>
      </c>
      <c r="AF146" s="91">
        <v>0.0</v>
      </c>
      <c r="AG146" s="91">
        <v>0.0</v>
      </c>
      <c r="AH146" s="91">
        <v>0.0</v>
      </c>
      <c r="AI146" s="91">
        <v>0.0</v>
      </c>
      <c r="AJ146" s="91">
        <v>0.0</v>
      </c>
      <c r="AK146" s="92">
        <v>0.0</v>
      </c>
      <c r="AL146" s="91">
        <v>0.0</v>
      </c>
      <c r="AM146" s="91">
        <v>0.0</v>
      </c>
      <c r="AN146" s="91">
        <v>0.0</v>
      </c>
      <c r="AO146" s="91">
        <v>0.0</v>
      </c>
      <c r="AP146" s="91">
        <v>0.0</v>
      </c>
      <c r="AQ146" s="91">
        <v>0.0</v>
      </c>
      <c r="AR146" s="91">
        <v>0.0</v>
      </c>
      <c r="AS146" s="91">
        <v>0.0</v>
      </c>
      <c r="AT146" s="91">
        <v>0.0</v>
      </c>
      <c r="AU146" s="91">
        <v>0.0</v>
      </c>
      <c r="AV146" s="91">
        <v>0.0</v>
      </c>
      <c r="AW146" s="92">
        <v>0.0</v>
      </c>
      <c r="AX146" s="30"/>
      <c r="AY146" s="59">
        <f t="shared" ref="AY146:AY151" si="22">sum(B146:M146)</f>
        <v>0</v>
      </c>
      <c r="AZ146" s="53">
        <f t="shared" ref="AZ146:AZ151" si="23">sum(N146:Y146)</f>
        <v>0</v>
      </c>
      <c r="BA146" s="59">
        <f t="shared" ref="BA146:BA151" si="24">sum(Z146:AK146)</f>
        <v>0</v>
      </c>
      <c r="BB146" s="53">
        <f t="shared" ref="BB146:BB151" si="25">sum(AL146:AW146)</f>
        <v>0</v>
      </c>
      <c r="BC146" s="30"/>
      <c r="BD146" s="30"/>
      <c r="BE146" s="30"/>
      <c r="BF146" s="30"/>
      <c r="BG146" s="30"/>
      <c r="BH146" s="30"/>
      <c r="BI146" s="30"/>
      <c r="BJ146" s="30"/>
      <c r="BK146" s="30"/>
      <c r="BL146" s="30"/>
      <c r="BM146" s="30"/>
      <c r="BN146" s="30"/>
      <c r="BO146" s="30"/>
      <c r="BP146" s="30"/>
      <c r="BQ146" s="30"/>
    </row>
    <row r="147" ht="12.75" customHeight="1">
      <c r="A147" s="101" t="s">
        <v>51</v>
      </c>
      <c r="B147" s="91">
        <v>0.0</v>
      </c>
      <c r="C147" s="91">
        <v>0.0</v>
      </c>
      <c r="D147" s="91">
        <v>0.0</v>
      </c>
      <c r="E147" s="91">
        <v>0.0</v>
      </c>
      <c r="F147" s="91">
        <v>0.0</v>
      </c>
      <c r="G147" s="91">
        <v>0.0</v>
      </c>
      <c r="H147" s="91">
        <v>0.0</v>
      </c>
      <c r="I147" s="91">
        <v>0.0</v>
      </c>
      <c r="J147" s="91">
        <v>0.0</v>
      </c>
      <c r="K147" s="91">
        <v>0.0</v>
      </c>
      <c r="L147" s="91">
        <v>0.0</v>
      </c>
      <c r="M147" s="92">
        <v>0.0</v>
      </c>
      <c r="N147" s="91">
        <v>0.0</v>
      </c>
      <c r="O147" s="91">
        <v>0.0</v>
      </c>
      <c r="P147" s="91">
        <v>0.0</v>
      </c>
      <c r="Q147" s="91">
        <v>0.0</v>
      </c>
      <c r="R147" s="91">
        <v>0.0</v>
      </c>
      <c r="S147" s="91">
        <v>0.0</v>
      </c>
      <c r="T147" s="91">
        <v>0.0</v>
      </c>
      <c r="U147" s="91">
        <v>0.0</v>
      </c>
      <c r="V147" s="91">
        <v>0.0</v>
      </c>
      <c r="W147" s="91">
        <v>0.0</v>
      </c>
      <c r="X147" s="91">
        <v>0.0</v>
      </c>
      <c r="Y147" s="92">
        <v>0.0</v>
      </c>
      <c r="Z147" s="91">
        <v>0.0</v>
      </c>
      <c r="AA147" s="91">
        <v>0.0</v>
      </c>
      <c r="AB147" s="91">
        <v>0.0</v>
      </c>
      <c r="AC147" s="91">
        <v>0.0</v>
      </c>
      <c r="AD147" s="91">
        <v>0.0</v>
      </c>
      <c r="AE147" s="91">
        <v>0.0</v>
      </c>
      <c r="AF147" s="91">
        <v>0.0</v>
      </c>
      <c r="AG147" s="91">
        <v>0.0</v>
      </c>
      <c r="AH147" s="91">
        <v>0.0</v>
      </c>
      <c r="AI147" s="91">
        <v>0.0</v>
      </c>
      <c r="AJ147" s="91">
        <v>0.0</v>
      </c>
      <c r="AK147" s="92">
        <v>0.0</v>
      </c>
      <c r="AL147" s="91">
        <v>0.0</v>
      </c>
      <c r="AM147" s="91">
        <v>0.0</v>
      </c>
      <c r="AN147" s="91">
        <v>0.0</v>
      </c>
      <c r="AO147" s="91">
        <v>0.0</v>
      </c>
      <c r="AP147" s="91">
        <v>0.0</v>
      </c>
      <c r="AQ147" s="91">
        <v>0.0</v>
      </c>
      <c r="AR147" s="91">
        <v>0.0</v>
      </c>
      <c r="AS147" s="91">
        <v>0.0</v>
      </c>
      <c r="AT147" s="91">
        <v>0.0</v>
      </c>
      <c r="AU147" s="91">
        <v>0.0</v>
      </c>
      <c r="AV147" s="91">
        <v>0.0</v>
      </c>
      <c r="AW147" s="92">
        <v>0.0</v>
      </c>
      <c r="AX147" s="30"/>
      <c r="AY147" s="59">
        <f t="shared" si="22"/>
        <v>0</v>
      </c>
      <c r="AZ147" s="53">
        <f t="shared" si="23"/>
        <v>0</v>
      </c>
      <c r="BA147" s="59">
        <f t="shared" si="24"/>
        <v>0</v>
      </c>
      <c r="BB147" s="53">
        <f t="shared" si="25"/>
        <v>0</v>
      </c>
      <c r="BC147" s="30"/>
      <c r="BD147" s="30"/>
      <c r="BE147" s="30"/>
      <c r="BF147" s="30"/>
      <c r="BG147" s="30"/>
      <c r="BH147" s="30"/>
      <c r="BI147" s="30"/>
      <c r="BJ147" s="30"/>
      <c r="BK147" s="30"/>
      <c r="BL147" s="30"/>
      <c r="BM147" s="30"/>
      <c r="BN147" s="30"/>
      <c r="BO147" s="30"/>
      <c r="BP147" s="30"/>
      <c r="BQ147" s="30"/>
    </row>
    <row r="148" ht="12.75" customHeight="1">
      <c r="A148" s="101" t="s">
        <v>52</v>
      </c>
      <c r="B148" s="91">
        <v>0.0</v>
      </c>
      <c r="C148" s="91">
        <v>0.0</v>
      </c>
      <c r="D148" s="91">
        <v>0.0</v>
      </c>
      <c r="E148" s="91">
        <v>0.0</v>
      </c>
      <c r="F148" s="91">
        <v>0.0</v>
      </c>
      <c r="G148" s="91">
        <v>0.0</v>
      </c>
      <c r="H148" s="91">
        <v>0.0</v>
      </c>
      <c r="I148" s="91">
        <v>0.0</v>
      </c>
      <c r="J148" s="91">
        <v>0.0</v>
      </c>
      <c r="K148" s="91">
        <v>0.0</v>
      </c>
      <c r="L148" s="91">
        <v>0.0</v>
      </c>
      <c r="M148" s="92">
        <v>0.0</v>
      </c>
      <c r="N148" s="91">
        <v>0.0</v>
      </c>
      <c r="O148" s="91">
        <v>0.0</v>
      </c>
      <c r="P148" s="91">
        <v>0.0</v>
      </c>
      <c r="Q148" s="91">
        <v>0.0</v>
      </c>
      <c r="R148" s="91">
        <v>0.0</v>
      </c>
      <c r="S148" s="91">
        <v>0.0</v>
      </c>
      <c r="T148" s="91">
        <v>0.0</v>
      </c>
      <c r="U148" s="91">
        <v>0.0</v>
      </c>
      <c r="V148" s="91">
        <v>0.0</v>
      </c>
      <c r="W148" s="91">
        <v>0.0</v>
      </c>
      <c r="X148" s="91">
        <v>0.0</v>
      </c>
      <c r="Y148" s="92">
        <v>0.0</v>
      </c>
      <c r="Z148" s="91">
        <v>0.0</v>
      </c>
      <c r="AA148" s="91">
        <v>0.0</v>
      </c>
      <c r="AB148" s="91">
        <v>0.0</v>
      </c>
      <c r="AC148" s="91">
        <v>0.0</v>
      </c>
      <c r="AD148" s="91">
        <v>0.0</v>
      </c>
      <c r="AE148" s="91">
        <v>0.0</v>
      </c>
      <c r="AF148" s="91">
        <v>0.0</v>
      </c>
      <c r="AG148" s="91">
        <v>0.0</v>
      </c>
      <c r="AH148" s="91">
        <v>0.0</v>
      </c>
      <c r="AI148" s="91">
        <v>0.0</v>
      </c>
      <c r="AJ148" s="91">
        <v>0.0</v>
      </c>
      <c r="AK148" s="92">
        <v>0.0</v>
      </c>
      <c r="AL148" s="91">
        <v>0.0</v>
      </c>
      <c r="AM148" s="91">
        <v>0.0</v>
      </c>
      <c r="AN148" s="91">
        <v>0.0</v>
      </c>
      <c r="AO148" s="91">
        <v>0.0</v>
      </c>
      <c r="AP148" s="91">
        <v>0.0</v>
      </c>
      <c r="AQ148" s="91">
        <v>0.0</v>
      </c>
      <c r="AR148" s="91">
        <v>0.0</v>
      </c>
      <c r="AS148" s="91">
        <v>0.0</v>
      </c>
      <c r="AT148" s="91">
        <v>0.0</v>
      </c>
      <c r="AU148" s="91">
        <v>0.0</v>
      </c>
      <c r="AV148" s="91">
        <v>0.0</v>
      </c>
      <c r="AW148" s="92">
        <v>0.0</v>
      </c>
      <c r="AX148" s="30"/>
      <c r="AY148" s="59">
        <f t="shared" si="22"/>
        <v>0</v>
      </c>
      <c r="AZ148" s="53">
        <f t="shared" si="23"/>
        <v>0</v>
      </c>
      <c r="BA148" s="59">
        <f t="shared" si="24"/>
        <v>0</v>
      </c>
      <c r="BB148" s="53">
        <f t="shared" si="25"/>
        <v>0</v>
      </c>
      <c r="BC148" s="30"/>
      <c r="BD148" s="30"/>
      <c r="BE148" s="30"/>
      <c r="BF148" s="30"/>
      <c r="BG148" s="30"/>
      <c r="BH148" s="30"/>
      <c r="BI148" s="30"/>
      <c r="BJ148" s="30"/>
      <c r="BK148" s="30"/>
      <c r="BL148" s="30"/>
      <c r="BM148" s="30"/>
      <c r="BN148" s="30"/>
      <c r="BO148" s="30"/>
      <c r="BP148" s="30"/>
      <c r="BQ148" s="30"/>
    </row>
    <row r="149" ht="12.75" customHeight="1">
      <c r="A149" s="101" t="s">
        <v>53</v>
      </c>
      <c r="B149" s="91">
        <v>0.0</v>
      </c>
      <c r="C149" s="91">
        <v>0.0</v>
      </c>
      <c r="D149" s="91">
        <v>0.0</v>
      </c>
      <c r="E149" s="91">
        <v>0.0</v>
      </c>
      <c r="F149" s="91">
        <v>0.0</v>
      </c>
      <c r="G149" s="91">
        <v>0.0</v>
      </c>
      <c r="H149" s="91">
        <v>0.0</v>
      </c>
      <c r="I149" s="91">
        <v>0.0</v>
      </c>
      <c r="J149" s="91">
        <v>0.0</v>
      </c>
      <c r="K149" s="91">
        <v>0.0</v>
      </c>
      <c r="L149" s="91">
        <v>0.0</v>
      </c>
      <c r="M149" s="92">
        <v>0.0</v>
      </c>
      <c r="N149" s="91">
        <v>0.0</v>
      </c>
      <c r="O149" s="91">
        <v>0.0</v>
      </c>
      <c r="P149" s="91">
        <v>0.0</v>
      </c>
      <c r="Q149" s="91">
        <v>0.0</v>
      </c>
      <c r="R149" s="91">
        <v>0.0</v>
      </c>
      <c r="S149" s="91">
        <v>0.0</v>
      </c>
      <c r="T149" s="91">
        <v>0.0</v>
      </c>
      <c r="U149" s="91">
        <v>0.0</v>
      </c>
      <c r="V149" s="91">
        <v>0.0</v>
      </c>
      <c r="W149" s="91">
        <v>0.0</v>
      </c>
      <c r="X149" s="91">
        <v>0.0</v>
      </c>
      <c r="Y149" s="92">
        <v>0.0</v>
      </c>
      <c r="Z149" s="91">
        <v>0.0</v>
      </c>
      <c r="AA149" s="91">
        <v>0.0</v>
      </c>
      <c r="AB149" s="91">
        <v>0.0</v>
      </c>
      <c r="AC149" s="91">
        <v>0.0</v>
      </c>
      <c r="AD149" s="91">
        <v>0.0</v>
      </c>
      <c r="AE149" s="91">
        <v>0.0</v>
      </c>
      <c r="AF149" s="91">
        <v>0.0</v>
      </c>
      <c r="AG149" s="91">
        <v>0.0</v>
      </c>
      <c r="AH149" s="91">
        <v>0.0</v>
      </c>
      <c r="AI149" s="91">
        <v>0.0</v>
      </c>
      <c r="AJ149" s="91">
        <v>0.0</v>
      </c>
      <c r="AK149" s="92">
        <v>0.0</v>
      </c>
      <c r="AL149" s="91">
        <v>0.0</v>
      </c>
      <c r="AM149" s="91">
        <v>0.0</v>
      </c>
      <c r="AN149" s="91">
        <v>0.0</v>
      </c>
      <c r="AO149" s="91">
        <v>0.0</v>
      </c>
      <c r="AP149" s="91">
        <v>0.0</v>
      </c>
      <c r="AQ149" s="91">
        <v>0.0</v>
      </c>
      <c r="AR149" s="91">
        <v>0.0</v>
      </c>
      <c r="AS149" s="91">
        <v>0.0</v>
      </c>
      <c r="AT149" s="91">
        <v>0.0</v>
      </c>
      <c r="AU149" s="91">
        <v>0.0</v>
      </c>
      <c r="AV149" s="91">
        <v>0.0</v>
      </c>
      <c r="AW149" s="92">
        <v>0.0</v>
      </c>
      <c r="AX149" s="30"/>
      <c r="AY149" s="59">
        <f t="shared" si="22"/>
        <v>0</v>
      </c>
      <c r="AZ149" s="53">
        <f t="shared" si="23"/>
        <v>0</v>
      </c>
      <c r="BA149" s="59">
        <f t="shared" si="24"/>
        <v>0</v>
      </c>
      <c r="BB149" s="53">
        <f t="shared" si="25"/>
        <v>0</v>
      </c>
      <c r="BC149" s="30"/>
      <c r="BD149" s="30"/>
      <c r="BE149" s="30"/>
      <c r="BF149" s="30"/>
      <c r="BG149" s="30"/>
      <c r="BH149" s="30"/>
      <c r="BI149" s="30"/>
      <c r="BJ149" s="30"/>
      <c r="BK149" s="30"/>
      <c r="BL149" s="30"/>
      <c r="BM149" s="30"/>
      <c r="BN149" s="30"/>
      <c r="BO149" s="30"/>
      <c r="BP149" s="30"/>
      <c r="BQ149" s="30"/>
    </row>
    <row r="150" ht="12.75" customHeight="1">
      <c r="A150" s="187" t="s">
        <v>54</v>
      </c>
      <c r="B150" s="94">
        <v>0.0</v>
      </c>
      <c r="C150" s="94">
        <v>0.0</v>
      </c>
      <c r="D150" s="94">
        <v>0.0</v>
      </c>
      <c r="E150" s="94">
        <v>0.0</v>
      </c>
      <c r="F150" s="94">
        <v>0.0</v>
      </c>
      <c r="G150" s="94">
        <v>0.0</v>
      </c>
      <c r="H150" s="94">
        <v>0.0</v>
      </c>
      <c r="I150" s="94">
        <v>0.0</v>
      </c>
      <c r="J150" s="94">
        <v>0.0</v>
      </c>
      <c r="K150" s="94">
        <v>0.0</v>
      </c>
      <c r="L150" s="94">
        <v>0.0</v>
      </c>
      <c r="M150" s="95">
        <v>0.0</v>
      </c>
      <c r="N150" s="94">
        <v>0.0</v>
      </c>
      <c r="O150" s="94">
        <v>0.0</v>
      </c>
      <c r="P150" s="94">
        <v>0.0</v>
      </c>
      <c r="Q150" s="94">
        <v>0.0</v>
      </c>
      <c r="R150" s="94">
        <v>0.0</v>
      </c>
      <c r="S150" s="94">
        <v>0.0</v>
      </c>
      <c r="T150" s="94">
        <v>0.0</v>
      </c>
      <c r="U150" s="94">
        <v>0.0</v>
      </c>
      <c r="V150" s="94">
        <v>0.0</v>
      </c>
      <c r="W150" s="94">
        <v>0.0</v>
      </c>
      <c r="X150" s="94">
        <v>0.0</v>
      </c>
      <c r="Y150" s="95">
        <v>0.0</v>
      </c>
      <c r="Z150" s="94">
        <v>0.0</v>
      </c>
      <c r="AA150" s="94">
        <v>0.0</v>
      </c>
      <c r="AB150" s="94">
        <v>0.0</v>
      </c>
      <c r="AC150" s="94">
        <v>0.0</v>
      </c>
      <c r="AD150" s="94">
        <v>0.0</v>
      </c>
      <c r="AE150" s="94">
        <v>0.0</v>
      </c>
      <c r="AF150" s="94">
        <v>0.0</v>
      </c>
      <c r="AG150" s="94">
        <v>0.0</v>
      </c>
      <c r="AH150" s="94">
        <v>0.0</v>
      </c>
      <c r="AI150" s="94">
        <v>0.0</v>
      </c>
      <c r="AJ150" s="94">
        <v>0.0</v>
      </c>
      <c r="AK150" s="95">
        <v>0.0</v>
      </c>
      <c r="AL150" s="94">
        <v>0.0</v>
      </c>
      <c r="AM150" s="94">
        <v>0.0</v>
      </c>
      <c r="AN150" s="94">
        <v>0.0</v>
      </c>
      <c r="AO150" s="94">
        <v>0.0</v>
      </c>
      <c r="AP150" s="94">
        <v>0.0</v>
      </c>
      <c r="AQ150" s="94">
        <v>0.0</v>
      </c>
      <c r="AR150" s="94">
        <v>0.0</v>
      </c>
      <c r="AS150" s="94">
        <v>0.0</v>
      </c>
      <c r="AT150" s="94">
        <v>0.0</v>
      </c>
      <c r="AU150" s="94">
        <v>0.0</v>
      </c>
      <c r="AV150" s="94">
        <v>0.0</v>
      </c>
      <c r="AW150" s="95">
        <v>0.0</v>
      </c>
      <c r="AX150" s="30"/>
      <c r="AY150" s="59">
        <f t="shared" si="22"/>
        <v>0</v>
      </c>
      <c r="AZ150" s="53">
        <f t="shared" si="23"/>
        <v>0</v>
      </c>
      <c r="BA150" s="59">
        <f t="shared" si="24"/>
        <v>0</v>
      </c>
      <c r="BB150" s="53">
        <f t="shared" si="25"/>
        <v>0</v>
      </c>
      <c r="BC150" s="30"/>
      <c r="BD150" s="30"/>
      <c r="BE150" s="30"/>
      <c r="BF150" s="30"/>
      <c r="BG150" s="30"/>
      <c r="BH150" s="30"/>
      <c r="BI150" s="30"/>
      <c r="BJ150" s="30"/>
      <c r="BK150" s="30"/>
      <c r="BL150" s="30"/>
      <c r="BM150" s="30"/>
      <c r="BN150" s="30"/>
      <c r="BO150" s="30"/>
      <c r="BP150" s="30"/>
      <c r="BQ150" s="30"/>
    </row>
    <row r="151" ht="12.75" customHeight="1">
      <c r="A151" s="188" t="s">
        <v>55</v>
      </c>
      <c r="B151" s="97">
        <f t="shared" ref="B151:AW151" si="26">sum(B146:B150)</f>
        <v>0</v>
      </c>
      <c r="C151" s="97">
        <f t="shared" si="26"/>
        <v>0</v>
      </c>
      <c r="D151" s="97">
        <f t="shared" si="26"/>
        <v>0</v>
      </c>
      <c r="E151" s="97">
        <f t="shared" si="26"/>
        <v>0</v>
      </c>
      <c r="F151" s="97">
        <f t="shared" si="26"/>
        <v>0</v>
      </c>
      <c r="G151" s="97">
        <f t="shared" si="26"/>
        <v>0</v>
      </c>
      <c r="H151" s="97">
        <f t="shared" si="26"/>
        <v>0</v>
      </c>
      <c r="I151" s="97">
        <f t="shared" si="26"/>
        <v>0</v>
      </c>
      <c r="J151" s="97">
        <f t="shared" si="26"/>
        <v>0</v>
      </c>
      <c r="K151" s="97">
        <f t="shared" si="26"/>
        <v>0</v>
      </c>
      <c r="L151" s="97">
        <f t="shared" si="26"/>
        <v>0</v>
      </c>
      <c r="M151" s="98">
        <f t="shared" si="26"/>
        <v>0</v>
      </c>
      <c r="N151" s="97">
        <f t="shared" si="26"/>
        <v>0</v>
      </c>
      <c r="O151" s="97">
        <f t="shared" si="26"/>
        <v>0</v>
      </c>
      <c r="P151" s="97">
        <f t="shared" si="26"/>
        <v>0</v>
      </c>
      <c r="Q151" s="97">
        <f t="shared" si="26"/>
        <v>0</v>
      </c>
      <c r="R151" s="97">
        <f t="shared" si="26"/>
        <v>0</v>
      </c>
      <c r="S151" s="97">
        <f t="shared" si="26"/>
        <v>0</v>
      </c>
      <c r="T151" s="97">
        <f t="shared" si="26"/>
        <v>0</v>
      </c>
      <c r="U151" s="97">
        <f t="shared" si="26"/>
        <v>0</v>
      </c>
      <c r="V151" s="97">
        <f t="shared" si="26"/>
        <v>0</v>
      </c>
      <c r="W151" s="97">
        <f t="shared" si="26"/>
        <v>0</v>
      </c>
      <c r="X151" s="97">
        <f t="shared" si="26"/>
        <v>0</v>
      </c>
      <c r="Y151" s="98">
        <f t="shared" si="26"/>
        <v>0</v>
      </c>
      <c r="Z151" s="97">
        <f t="shared" si="26"/>
        <v>0</v>
      </c>
      <c r="AA151" s="97">
        <f t="shared" si="26"/>
        <v>0</v>
      </c>
      <c r="AB151" s="97">
        <f t="shared" si="26"/>
        <v>0</v>
      </c>
      <c r="AC151" s="97">
        <f t="shared" si="26"/>
        <v>0</v>
      </c>
      <c r="AD151" s="97">
        <f t="shared" si="26"/>
        <v>0</v>
      </c>
      <c r="AE151" s="97">
        <f t="shared" si="26"/>
        <v>0</v>
      </c>
      <c r="AF151" s="97">
        <f t="shared" si="26"/>
        <v>0</v>
      </c>
      <c r="AG151" s="97">
        <f t="shared" si="26"/>
        <v>0</v>
      </c>
      <c r="AH151" s="97">
        <f t="shared" si="26"/>
        <v>0</v>
      </c>
      <c r="AI151" s="97">
        <f t="shared" si="26"/>
        <v>0</v>
      </c>
      <c r="AJ151" s="97">
        <f t="shared" si="26"/>
        <v>0</v>
      </c>
      <c r="AK151" s="98">
        <f t="shared" si="26"/>
        <v>0</v>
      </c>
      <c r="AL151" s="97">
        <f t="shared" si="26"/>
        <v>0</v>
      </c>
      <c r="AM151" s="97">
        <f t="shared" si="26"/>
        <v>0</v>
      </c>
      <c r="AN151" s="97">
        <f t="shared" si="26"/>
        <v>0</v>
      </c>
      <c r="AO151" s="97">
        <f t="shared" si="26"/>
        <v>0</v>
      </c>
      <c r="AP151" s="97">
        <f t="shared" si="26"/>
        <v>0</v>
      </c>
      <c r="AQ151" s="97">
        <f t="shared" si="26"/>
        <v>0</v>
      </c>
      <c r="AR151" s="97">
        <f t="shared" si="26"/>
        <v>0</v>
      </c>
      <c r="AS151" s="97">
        <f t="shared" si="26"/>
        <v>0</v>
      </c>
      <c r="AT151" s="97">
        <f t="shared" si="26"/>
        <v>0</v>
      </c>
      <c r="AU151" s="97">
        <f t="shared" si="26"/>
        <v>0</v>
      </c>
      <c r="AV151" s="97">
        <f t="shared" si="26"/>
        <v>0</v>
      </c>
      <c r="AW151" s="98">
        <f t="shared" si="26"/>
        <v>0</v>
      </c>
      <c r="AX151" s="30"/>
      <c r="AY151" s="99">
        <f t="shared" si="22"/>
        <v>0</v>
      </c>
      <c r="AZ151" s="98">
        <f t="shared" si="23"/>
        <v>0</v>
      </c>
      <c r="BA151" s="99">
        <f t="shared" si="24"/>
        <v>0</v>
      </c>
      <c r="BB151" s="98">
        <f t="shared" si="25"/>
        <v>0</v>
      </c>
      <c r="BC151" s="30"/>
      <c r="BD151" s="30"/>
      <c r="BE151" s="30"/>
      <c r="BF151" s="30"/>
      <c r="BG151" s="30"/>
      <c r="BH151" s="30"/>
      <c r="BI151" s="30"/>
      <c r="BJ151" s="30"/>
      <c r="BK151" s="30"/>
      <c r="BL151" s="30"/>
      <c r="BM151" s="30"/>
      <c r="BN151" s="30"/>
      <c r="BO151" s="30"/>
      <c r="BP151" s="30"/>
      <c r="BQ151" s="30"/>
    </row>
    <row r="152" ht="12.75" customHeight="1">
      <c r="A152" s="189"/>
      <c r="B152" s="90"/>
      <c r="C152" s="90"/>
      <c r="D152" s="90"/>
      <c r="E152" s="90"/>
      <c r="F152" s="90"/>
      <c r="G152" s="90"/>
      <c r="H152" s="90"/>
      <c r="I152" s="90"/>
      <c r="J152" s="90"/>
      <c r="K152" s="90"/>
      <c r="L152" s="90"/>
      <c r="M152" s="101"/>
      <c r="N152" s="90"/>
      <c r="O152" s="90"/>
      <c r="P152" s="90"/>
      <c r="Q152" s="90"/>
      <c r="R152" s="90"/>
      <c r="S152" s="90"/>
      <c r="T152" s="90"/>
      <c r="U152" s="90"/>
      <c r="V152" s="90"/>
      <c r="W152" s="90"/>
      <c r="X152" s="90"/>
      <c r="Y152" s="101"/>
      <c r="Z152" s="90"/>
      <c r="AA152" s="90"/>
      <c r="AB152" s="90"/>
      <c r="AC152" s="90"/>
      <c r="AD152" s="90"/>
      <c r="AE152" s="90"/>
      <c r="AF152" s="90"/>
      <c r="AG152" s="90"/>
      <c r="AH152" s="90"/>
      <c r="AI152" s="90"/>
      <c r="AJ152" s="90"/>
      <c r="AK152" s="101"/>
      <c r="AL152" s="90"/>
      <c r="AM152" s="90"/>
      <c r="AN152" s="90"/>
      <c r="AO152" s="90"/>
      <c r="AP152" s="90"/>
      <c r="AQ152" s="90"/>
      <c r="AR152" s="90"/>
      <c r="AS152" s="90"/>
      <c r="AT152" s="90"/>
      <c r="AU152" s="90"/>
      <c r="AV152" s="90"/>
      <c r="AW152" s="101"/>
      <c r="AX152" s="30"/>
      <c r="AY152" s="50"/>
      <c r="AZ152" s="51"/>
      <c r="BA152" s="50"/>
      <c r="BB152" s="51"/>
      <c r="BC152" s="30"/>
      <c r="BD152" s="30"/>
      <c r="BE152" s="30"/>
      <c r="BF152" s="30"/>
      <c r="BG152" s="30"/>
      <c r="BH152" s="30"/>
      <c r="BI152" s="30"/>
      <c r="BJ152" s="30"/>
      <c r="BK152" s="30"/>
      <c r="BL152" s="30"/>
      <c r="BM152" s="30"/>
      <c r="BN152" s="30"/>
      <c r="BO152" s="30"/>
      <c r="BP152" s="30"/>
      <c r="BQ152" s="30"/>
    </row>
    <row r="153" ht="12.75" customHeight="1">
      <c r="A153" s="188" t="s">
        <v>56</v>
      </c>
      <c r="B153" s="97">
        <f t="shared" ref="B153:AW153" si="27">B143-B151</f>
        <v>0</v>
      </c>
      <c r="C153" s="97">
        <f t="shared" si="27"/>
        <v>0</v>
      </c>
      <c r="D153" s="97">
        <f t="shared" si="27"/>
        <v>0</v>
      </c>
      <c r="E153" s="97">
        <f t="shared" si="27"/>
        <v>0</v>
      </c>
      <c r="F153" s="97">
        <f t="shared" si="27"/>
        <v>0</v>
      </c>
      <c r="G153" s="97">
        <f t="shared" si="27"/>
        <v>0</v>
      </c>
      <c r="H153" s="97">
        <f t="shared" si="27"/>
        <v>0</v>
      </c>
      <c r="I153" s="97">
        <f t="shared" si="27"/>
        <v>0</v>
      </c>
      <c r="J153" s="97">
        <f t="shared" si="27"/>
        <v>0</v>
      </c>
      <c r="K153" s="97">
        <f t="shared" si="27"/>
        <v>0</v>
      </c>
      <c r="L153" s="97">
        <f t="shared" si="27"/>
        <v>0</v>
      </c>
      <c r="M153" s="98">
        <f t="shared" si="27"/>
        <v>0</v>
      </c>
      <c r="N153" s="97">
        <f t="shared" si="27"/>
        <v>0</v>
      </c>
      <c r="O153" s="97">
        <f t="shared" si="27"/>
        <v>0</v>
      </c>
      <c r="P153" s="97">
        <f t="shared" si="27"/>
        <v>0</v>
      </c>
      <c r="Q153" s="97">
        <f t="shared" si="27"/>
        <v>0</v>
      </c>
      <c r="R153" s="97">
        <f t="shared" si="27"/>
        <v>0</v>
      </c>
      <c r="S153" s="97">
        <f t="shared" si="27"/>
        <v>0</v>
      </c>
      <c r="T153" s="97">
        <f t="shared" si="27"/>
        <v>0</v>
      </c>
      <c r="U153" s="97">
        <f t="shared" si="27"/>
        <v>0</v>
      </c>
      <c r="V153" s="97">
        <f t="shared" si="27"/>
        <v>0</v>
      </c>
      <c r="W153" s="97">
        <f t="shared" si="27"/>
        <v>0</v>
      </c>
      <c r="X153" s="97">
        <f t="shared" si="27"/>
        <v>0</v>
      </c>
      <c r="Y153" s="98">
        <f t="shared" si="27"/>
        <v>0</v>
      </c>
      <c r="Z153" s="97">
        <f t="shared" si="27"/>
        <v>0</v>
      </c>
      <c r="AA153" s="97">
        <f t="shared" si="27"/>
        <v>0</v>
      </c>
      <c r="AB153" s="97">
        <f t="shared" si="27"/>
        <v>0</v>
      </c>
      <c r="AC153" s="97">
        <f t="shared" si="27"/>
        <v>0</v>
      </c>
      <c r="AD153" s="97">
        <f t="shared" si="27"/>
        <v>0</v>
      </c>
      <c r="AE153" s="97">
        <f t="shared" si="27"/>
        <v>0</v>
      </c>
      <c r="AF153" s="97">
        <f t="shared" si="27"/>
        <v>0</v>
      </c>
      <c r="AG153" s="97">
        <f t="shared" si="27"/>
        <v>0</v>
      </c>
      <c r="AH153" s="97">
        <f t="shared" si="27"/>
        <v>0</v>
      </c>
      <c r="AI153" s="97">
        <f t="shared" si="27"/>
        <v>0</v>
      </c>
      <c r="AJ153" s="97">
        <f t="shared" si="27"/>
        <v>0</v>
      </c>
      <c r="AK153" s="98">
        <f t="shared" si="27"/>
        <v>0</v>
      </c>
      <c r="AL153" s="97">
        <f t="shared" si="27"/>
        <v>0</v>
      </c>
      <c r="AM153" s="97">
        <f t="shared" si="27"/>
        <v>0</v>
      </c>
      <c r="AN153" s="97">
        <f t="shared" si="27"/>
        <v>0</v>
      </c>
      <c r="AO153" s="97">
        <f t="shared" si="27"/>
        <v>0</v>
      </c>
      <c r="AP153" s="97">
        <f t="shared" si="27"/>
        <v>0</v>
      </c>
      <c r="AQ153" s="97">
        <f t="shared" si="27"/>
        <v>0</v>
      </c>
      <c r="AR153" s="97">
        <f t="shared" si="27"/>
        <v>0</v>
      </c>
      <c r="AS153" s="97">
        <f t="shared" si="27"/>
        <v>0</v>
      </c>
      <c r="AT153" s="97">
        <f t="shared" si="27"/>
        <v>0</v>
      </c>
      <c r="AU153" s="97">
        <f t="shared" si="27"/>
        <v>0</v>
      </c>
      <c r="AV153" s="97">
        <f t="shared" si="27"/>
        <v>0</v>
      </c>
      <c r="AW153" s="98">
        <f t="shared" si="27"/>
        <v>0</v>
      </c>
      <c r="AX153" s="30"/>
      <c r="AY153" s="99">
        <f>sum(B153:M153)</f>
        <v>0</v>
      </c>
      <c r="AZ153" s="98">
        <f>sum(N153:Y153)</f>
        <v>0</v>
      </c>
      <c r="BA153" s="99">
        <f>sum(Z153:AK153)</f>
        <v>0</v>
      </c>
      <c r="BB153" s="98">
        <f>sum(AL153:AW153)</f>
        <v>0</v>
      </c>
      <c r="BC153" s="30"/>
      <c r="BD153" s="30"/>
      <c r="BE153" s="30"/>
      <c r="BF153" s="30"/>
      <c r="BG153" s="30"/>
      <c r="BH153" s="30"/>
      <c r="BI153" s="30"/>
      <c r="BJ153" s="30"/>
      <c r="BK153" s="30"/>
      <c r="BL153" s="30"/>
      <c r="BM153" s="30"/>
      <c r="BN153" s="30"/>
      <c r="BO153" s="30"/>
      <c r="BP153" s="30"/>
      <c r="BQ153" s="30"/>
    </row>
    <row r="154" ht="12.75" customHeight="1">
      <c r="A154" s="43"/>
      <c r="B154" s="52"/>
      <c r="C154" s="52"/>
      <c r="D154" s="52"/>
      <c r="E154" s="52"/>
      <c r="F154" s="52"/>
      <c r="G154" s="52"/>
      <c r="H154" s="52"/>
      <c r="I154" s="52"/>
      <c r="J154" s="52"/>
      <c r="K154" s="52"/>
      <c r="L154" s="52"/>
      <c r="M154" s="53"/>
      <c r="N154" s="52"/>
      <c r="O154" s="52"/>
      <c r="P154" s="52"/>
      <c r="Q154" s="52"/>
      <c r="R154" s="52"/>
      <c r="S154" s="52"/>
      <c r="T154" s="52"/>
      <c r="U154" s="52"/>
      <c r="V154" s="52"/>
      <c r="W154" s="52"/>
      <c r="X154" s="52"/>
      <c r="Y154" s="53"/>
      <c r="Z154" s="52"/>
      <c r="AA154" s="52"/>
      <c r="AB154" s="52"/>
      <c r="AC154" s="52"/>
      <c r="AD154" s="52"/>
      <c r="AE154" s="52"/>
      <c r="AF154" s="52"/>
      <c r="AG154" s="52"/>
      <c r="AH154" s="52"/>
      <c r="AI154" s="52"/>
      <c r="AJ154" s="52"/>
      <c r="AK154" s="53"/>
      <c r="AL154" s="52"/>
      <c r="AM154" s="52"/>
      <c r="AN154" s="52"/>
      <c r="AO154" s="52"/>
      <c r="AP154" s="52"/>
      <c r="AQ154" s="52"/>
      <c r="AR154" s="52"/>
      <c r="AS154" s="52"/>
      <c r="AT154" s="52"/>
      <c r="AU154" s="52"/>
      <c r="AV154" s="52"/>
      <c r="AW154" s="53"/>
      <c r="AX154" s="30"/>
      <c r="AY154" s="50"/>
      <c r="AZ154" s="51"/>
      <c r="BA154" s="50"/>
      <c r="BB154" s="51"/>
      <c r="BC154" s="30"/>
      <c r="BD154" s="30"/>
      <c r="BE154" s="30"/>
      <c r="BF154" s="30"/>
      <c r="BG154" s="30"/>
      <c r="BH154" s="30"/>
      <c r="BI154" s="30"/>
      <c r="BJ154" s="30"/>
      <c r="BK154" s="30"/>
      <c r="BL154" s="30"/>
      <c r="BM154" s="30"/>
      <c r="BN154" s="30"/>
      <c r="BO154" s="30"/>
      <c r="BP154" s="30"/>
      <c r="BQ154" s="30"/>
    </row>
    <row r="155" ht="12.75" customHeight="1">
      <c r="A155" s="190" t="s">
        <v>57</v>
      </c>
      <c r="B155" s="106">
        <f t="shared" ref="B155:AW155" si="28">B117-B153</f>
        <v>0</v>
      </c>
      <c r="C155" s="104">
        <f t="shared" si="28"/>
        <v>0</v>
      </c>
      <c r="D155" s="104">
        <f t="shared" si="28"/>
        <v>0</v>
      </c>
      <c r="E155" s="104">
        <f t="shared" si="28"/>
        <v>0</v>
      </c>
      <c r="F155" s="104">
        <f t="shared" si="28"/>
        <v>0</v>
      </c>
      <c r="G155" s="104">
        <f t="shared" si="28"/>
        <v>0</v>
      </c>
      <c r="H155" s="104">
        <f t="shared" si="28"/>
        <v>0</v>
      </c>
      <c r="I155" s="104">
        <f t="shared" si="28"/>
        <v>0</v>
      </c>
      <c r="J155" s="104">
        <f t="shared" si="28"/>
        <v>0</v>
      </c>
      <c r="K155" s="104">
        <f t="shared" si="28"/>
        <v>0</v>
      </c>
      <c r="L155" s="104">
        <f t="shared" si="28"/>
        <v>0</v>
      </c>
      <c r="M155" s="105">
        <f t="shared" si="28"/>
        <v>0</v>
      </c>
      <c r="N155" s="106">
        <f t="shared" si="28"/>
        <v>0</v>
      </c>
      <c r="O155" s="104">
        <f t="shared" si="28"/>
        <v>0</v>
      </c>
      <c r="P155" s="104">
        <f t="shared" si="28"/>
        <v>0</v>
      </c>
      <c r="Q155" s="104">
        <f t="shared" si="28"/>
        <v>0</v>
      </c>
      <c r="R155" s="104">
        <f t="shared" si="28"/>
        <v>0</v>
      </c>
      <c r="S155" s="104">
        <f t="shared" si="28"/>
        <v>0</v>
      </c>
      <c r="T155" s="104">
        <f t="shared" si="28"/>
        <v>0</v>
      </c>
      <c r="U155" s="104">
        <f t="shared" si="28"/>
        <v>0</v>
      </c>
      <c r="V155" s="104">
        <f t="shared" si="28"/>
        <v>0</v>
      </c>
      <c r="W155" s="104">
        <f t="shared" si="28"/>
        <v>0</v>
      </c>
      <c r="X155" s="104">
        <f t="shared" si="28"/>
        <v>0</v>
      </c>
      <c r="Y155" s="105">
        <f t="shared" si="28"/>
        <v>0</v>
      </c>
      <c r="Z155" s="104">
        <f t="shared" si="28"/>
        <v>0</v>
      </c>
      <c r="AA155" s="104">
        <f t="shared" si="28"/>
        <v>0</v>
      </c>
      <c r="AB155" s="104">
        <f t="shared" si="28"/>
        <v>0</v>
      </c>
      <c r="AC155" s="104">
        <f t="shared" si="28"/>
        <v>0</v>
      </c>
      <c r="AD155" s="104">
        <f t="shared" si="28"/>
        <v>0</v>
      </c>
      <c r="AE155" s="104">
        <f t="shared" si="28"/>
        <v>0</v>
      </c>
      <c r="AF155" s="104">
        <f t="shared" si="28"/>
        <v>0</v>
      </c>
      <c r="AG155" s="104">
        <f t="shared" si="28"/>
        <v>0</v>
      </c>
      <c r="AH155" s="104">
        <f t="shared" si="28"/>
        <v>0</v>
      </c>
      <c r="AI155" s="104">
        <f t="shared" si="28"/>
        <v>0</v>
      </c>
      <c r="AJ155" s="104">
        <f t="shared" si="28"/>
        <v>0</v>
      </c>
      <c r="AK155" s="105">
        <f t="shared" si="28"/>
        <v>0</v>
      </c>
      <c r="AL155" s="106">
        <f t="shared" si="28"/>
        <v>0</v>
      </c>
      <c r="AM155" s="104">
        <f t="shared" si="28"/>
        <v>0</v>
      </c>
      <c r="AN155" s="104">
        <f t="shared" si="28"/>
        <v>0</v>
      </c>
      <c r="AO155" s="104">
        <f t="shared" si="28"/>
        <v>0</v>
      </c>
      <c r="AP155" s="104">
        <f t="shared" si="28"/>
        <v>0</v>
      </c>
      <c r="AQ155" s="104">
        <f t="shared" si="28"/>
        <v>0</v>
      </c>
      <c r="AR155" s="104">
        <f t="shared" si="28"/>
        <v>0</v>
      </c>
      <c r="AS155" s="104">
        <f t="shared" si="28"/>
        <v>0</v>
      </c>
      <c r="AT155" s="104">
        <f t="shared" si="28"/>
        <v>0</v>
      </c>
      <c r="AU155" s="104">
        <f t="shared" si="28"/>
        <v>0</v>
      </c>
      <c r="AV155" s="104">
        <f t="shared" si="28"/>
        <v>0</v>
      </c>
      <c r="AW155" s="105">
        <f t="shared" si="28"/>
        <v>0</v>
      </c>
      <c r="AX155" s="102"/>
      <c r="AY155" s="107">
        <f>sum(B155:M155)</f>
        <v>0</v>
      </c>
      <c r="AZ155" s="108">
        <f>sum(N155:Y155)</f>
        <v>0</v>
      </c>
      <c r="BA155" s="107">
        <f>sum(Z155:AK155)</f>
        <v>0</v>
      </c>
      <c r="BB155" s="108">
        <f>sum(AL155:AW155)</f>
        <v>0</v>
      </c>
      <c r="BC155" s="102"/>
      <c r="BD155" s="102"/>
      <c r="BE155" s="102"/>
      <c r="BF155" s="102"/>
      <c r="BG155" s="102"/>
      <c r="BH155" s="102"/>
      <c r="BI155" s="102"/>
      <c r="BJ155" s="102"/>
      <c r="BK155" s="102"/>
      <c r="BL155" s="102"/>
      <c r="BM155" s="102"/>
      <c r="BN155" s="102"/>
      <c r="BO155" s="102"/>
      <c r="BP155" s="102"/>
      <c r="BQ155" s="102"/>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row>
    <row r="157" ht="12.75" customHeight="1">
      <c r="A157" s="109" t="s">
        <v>58</v>
      </c>
      <c r="B157" s="110"/>
      <c r="C157" s="110"/>
      <c r="D157" s="111"/>
      <c r="E157" s="111"/>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3"/>
      <c r="AY157" s="112"/>
      <c r="AZ157" s="112"/>
      <c r="BA157" s="112"/>
      <c r="BB157" s="112"/>
      <c r="BC157" s="113"/>
      <c r="BD157" s="113"/>
      <c r="BE157" s="113"/>
      <c r="BF157" s="113"/>
      <c r="BG157" s="113"/>
      <c r="BH157" s="113"/>
      <c r="BI157" s="30"/>
      <c r="BJ157" s="30"/>
      <c r="BK157" s="30"/>
      <c r="BL157" s="30"/>
      <c r="BM157" s="30"/>
      <c r="BN157" s="30"/>
      <c r="BO157" s="30"/>
      <c r="BP157" s="30"/>
      <c r="BQ157" s="30"/>
    </row>
    <row r="158" ht="12.75" customHeight="1">
      <c r="A158" s="114" t="s">
        <v>59</v>
      </c>
      <c r="B158" s="115">
        <v>0.0</v>
      </c>
      <c r="C158" s="115">
        <v>0.0</v>
      </c>
      <c r="D158" s="115">
        <v>0.0</v>
      </c>
      <c r="E158" s="115">
        <v>0.0</v>
      </c>
      <c r="F158" s="115">
        <v>0.0</v>
      </c>
      <c r="G158" s="115">
        <v>0.0</v>
      </c>
      <c r="H158" s="115">
        <v>0.0</v>
      </c>
      <c r="I158" s="115">
        <v>0.0</v>
      </c>
      <c r="J158" s="115">
        <v>0.0</v>
      </c>
      <c r="K158" s="115">
        <v>0.0</v>
      </c>
      <c r="L158" s="115">
        <v>0.0</v>
      </c>
      <c r="M158" s="115">
        <v>0.0</v>
      </c>
      <c r="N158" s="115">
        <v>0.0</v>
      </c>
      <c r="O158" s="115">
        <v>0.0</v>
      </c>
      <c r="P158" s="115">
        <v>0.0</v>
      </c>
      <c r="Q158" s="115">
        <v>0.0</v>
      </c>
      <c r="R158" s="115">
        <v>0.0</v>
      </c>
      <c r="S158" s="115">
        <v>0.0</v>
      </c>
      <c r="T158" s="115">
        <v>0.0</v>
      </c>
      <c r="U158" s="115">
        <v>0.0</v>
      </c>
      <c r="V158" s="115">
        <v>0.0</v>
      </c>
      <c r="W158" s="115">
        <v>0.0</v>
      </c>
      <c r="X158" s="115">
        <v>0.0</v>
      </c>
      <c r="Y158" s="118">
        <v>0.0</v>
      </c>
      <c r="Z158" s="115">
        <v>0.0</v>
      </c>
      <c r="AA158" s="115">
        <v>0.0</v>
      </c>
      <c r="AB158" s="115">
        <v>0.0</v>
      </c>
      <c r="AC158" s="115">
        <v>0.0</v>
      </c>
      <c r="AD158" s="115">
        <v>0.0</v>
      </c>
      <c r="AE158" s="115">
        <v>0.0</v>
      </c>
      <c r="AF158" s="115">
        <v>0.0</v>
      </c>
      <c r="AG158" s="115">
        <v>0.0</v>
      </c>
      <c r="AH158" s="115">
        <v>0.0</v>
      </c>
      <c r="AI158" s="115">
        <v>0.0</v>
      </c>
      <c r="AJ158" s="115">
        <v>0.0</v>
      </c>
      <c r="AK158" s="118">
        <v>0.0</v>
      </c>
      <c r="AL158" s="115">
        <v>0.0</v>
      </c>
      <c r="AM158" s="115">
        <v>0.0</v>
      </c>
      <c r="AN158" s="115">
        <v>0.0</v>
      </c>
      <c r="AO158" s="115">
        <v>0.0</v>
      </c>
      <c r="AP158" s="115">
        <v>0.0</v>
      </c>
      <c r="AQ158" s="115">
        <v>0.0</v>
      </c>
      <c r="AR158" s="115">
        <v>0.0</v>
      </c>
      <c r="AS158" s="115">
        <v>0.0</v>
      </c>
      <c r="AT158" s="115">
        <v>0.0</v>
      </c>
      <c r="AU158" s="115">
        <v>0.0</v>
      </c>
      <c r="AV158" s="115">
        <v>0.0</v>
      </c>
      <c r="AW158" s="118">
        <v>0.0</v>
      </c>
      <c r="AX158" s="119"/>
      <c r="AY158" s="120">
        <f t="shared" ref="AY158:AY159" si="29">sum(B158:M158)</f>
        <v>0</v>
      </c>
      <c r="AZ158" s="120">
        <f t="shared" ref="AZ158:AZ159" si="30">sum(N158:Y158)</f>
        <v>0</v>
      </c>
      <c r="BA158" s="120">
        <f t="shared" ref="BA158:BA159" si="31">sum(Z158:AK158)</f>
        <v>0</v>
      </c>
      <c r="BB158" s="120">
        <f t="shared" ref="BB158:BB159" si="32">sum(AL158:AW158)</f>
        <v>0</v>
      </c>
      <c r="BC158" s="113"/>
      <c r="BD158" s="113"/>
      <c r="BE158" s="113"/>
      <c r="BF158" s="113"/>
      <c r="BG158" s="113"/>
      <c r="BH158" s="113"/>
      <c r="BI158" s="30"/>
      <c r="BJ158" s="30"/>
      <c r="BK158" s="30"/>
      <c r="BL158" s="30"/>
      <c r="BM158" s="30"/>
      <c r="BN158" s="30"/>
      <c r="BO158" s="30"/>
      <c r="BP158" s="30"/>
      <c r="BQ158" s="30"/>
    </row>
    <row r="159" ht="12.75" customHeight="1">
      <c r="A159" s="121" t="s">
        <v>60</v>
      </c>
      <c r="B159" s="122">
        <v>0.0</v>
      </c>
      <c r="C159" s="122">
        <v>0.0</v>
      </c>
      <c r="D159" s="122">
        <v>0.0</v>
      </c>
      <c r="E159" s="122">
        <v>0.0</v>
      </c>
      <c r="F159" s="122">
        <v>0.0</v>
      </c>
      <c r="G159" s="122">
        <v>0.0</v>
      </c>
      <c r="H159" s="122">
        <v>0.0</v>
      </c>
      <c r="I159" s="122">
        <v>0.0</v>
      </c>
      <c r="J159" s="122">
        <v>0.0</v>
      </c>
      <c r="K159" s="122">
        <v>0.0</v>
      </c>
      <c r="L159" s="122">
        <v>0.0</v>
      </c>
      <c r="M159" s="122">
        <v>0.0</v>
      </c>
      <c r="N159" s="122">
        <v>0.0</v>
      </c>
      <c r="O159" s="122">
        <v>0.0</v>
      </c>
      <c r="P159" s="122">
        <v>0.0</v>
      </c>
      <c r="Q159" s="122">
        <v>0.0</v>
      </c>
      <c r="R159" s="122">
        <v>0.0</v>
      </c>
      <c r="S159" s="122">
        <v>0.0</v>
      </c>
      <c r="T159" s="122">
        <v>0.0</v>
      </c>
      <c r="U159" s="122">
        <v>0.0</v>
      </c>
      <c r="V159" s="122">
        <v>0.0</v>
      </c>
      <c r="W159" s="122">
        <v>0.0</v>
      </c>
      <c r="X159" s="122">
        <v>0.0</v>
      </c>
      <c r="Y159" s="125">
        <v>0.0</v>
      </c>
      <c r="Z159" s="122">
        <v>0.0</v>
      </c>
      <c r="AA159" s="122">
        <v>0.0</v>
      </c>
      <c r="AB159" s="122">
        <v>0.0</v>
      </c>
      <c r="AC159" s="122">
        <v>0.0</v>
      </c>
      <c r="AD159" s="122">
        <v>0.0</v>
      </c>
      <c r="AE159" s="122">
        <v>0.0</v>
      </c>
      <c r="AF159" s="122">
        <v>0.0</v>
      </c>
      <c r="AG159" s="122">
        <v>0.0</v>
      </c>
      <c r="AH159" s="122">
        <v>0.0</v>
      </c>
      <c r="AI159" s="122">
        <v>0.0</v>
      </c>
      <c r="AJ159" s="122">
        <v>0.0</v>
      </c>
      <c r="AK159" s="125">
        <v>0.0</v>
      </c>
      <c r="AL159" s="122">
        <v>0.0</v>
      </c>
      <c r="AM159" s="122">
        <v>0.0</v>
      </c>
      <c r="AN159" s="122">
        <v>0.0</v>
      </c>
      <c r="AO159" s="122">
        <v>0.0</v>
      </c>
      <c r="AP159" s="122">
        <v>0.0</v>
      </c>
      <c r="AQ159" s="122">
        <v>0.0</v>
      </c>
      <c r="AR159" s="122">
        <v>0.0</v>
      </c>
      <c r="AS159" s="122">
        <v>0.0</v>
      </c>
      <c r="AT159" s="122">
        <v>0.0</v>
      </c>
      <c r="AU159" s="122">
        <v>0.0</v>
      </c>
      <c r="AV159" s="122">
        <v>0.0</v>
      </c>
      <c r="AW159" s="125">
        <v>0.0</v>
      </c>
      <c r="AX159" s="119"/>
      <c r="AY159" s="126">
        <f t="shared" si="29"/>
        <v>0</v>
      </c>
      <c r="AZ159" s="126">
        <f t="shared" si="30"/>
        <v>0</v>
      </c>
      <c r="BA159" s="126">
        <f t="shared" si="31"/>
        <v>0</v>
      </c>
      <c r="BB159" s="126">
        <f t="shared" si="32"/>
        <v>0</v>
      </c>
      <c r="BC159" s="113"/>
      <c r="BD159" s="113"/>
      <c r="BE159" s="113"/>
      <c r="BF159" s="113"/>
      <c r="BG159" s="113"/>
      <c r="BH159" s="113"/>
      <c r="BI159" s="30"/>
      <c r="BJ159" s="30"/>
      <c r="BK159" s="30"/>
      <c r="BL159" s="30"/>
      <c r="BM159" s="30"/>
      <c r="BN159" s="30"/>
      <c r="BO159" s="30"/>
      <c r="BP159" s="30"/>
      <c r="BQ159" s="30"/>
    </row>
    <row r="160" ht="12.75" customHeight="1">
      <c r="A160" s="113"/>
      <c r="B160" s="127"/>
      <c r="C160" s="127"/>
      <c r="D160" s="128"/>
      <c r="E160" s="128"/>
      <c r="F160" s="113"/>
      <c r="G160" s="113"/>
      <c r="H160" s="113"/>
      <c r="I160" s="113"/>
      <c r="J160" s="113"/>
      <c r="K160" s="113"/>
      <c r="L160" s="113"/>
      <c r="M160" s="113"/>
      <c r="N160" s="127"/>
      <c r="O160" s="127"/>
      <c r="P160" s="128"/>
      <c r="Q160" s="128"/>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30"/>
      <c r="BJ160" s="30"/>
      <c r="BK160" s="30"/>
      <c r="BL160" s="30"/>
      <c r="BM160" s="30"/>
      <c r="BN160" s="30"/>
      <c r="BO160" s="30"/>
      <c r="BP160" s="30"/>
      <c r="BQ160" s="30"/>
    </row>
    <row r="161" ht="12.75" customHeight="1">
      <c r="A161" s="109" t="s">
        <v>61</v>
      </c>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3"/>
      <c r="AY161" s="112"/>
      <c r="AZ161" s="112"/>
      <c r="BA161" s="112"/>
      <c r="BB161" s="112"/>
      <c r="BC161" s="113"/>
      <c r="BD161" s="113"/>
      <c r="BE161" s="113"/>
      <c r="BF161" s="113"/>
      <c r="BG161" s="113"/>
      <c r="BH161" s="113"/>
      <c r="BI161" s="30"/>
      <c r="BJ161" s="30"/>
      <c r="BK161" s="30"/>
      <c r="BL161" s="30"/>
      <c r="BM161" s="30"/>
      <c r="BN161" s="30"/>
      <c r="BO161" s="30"/>
      <c r="BP161" s="30"/>
      <c r="BQ161" s="30"/>
    </row>
    <row r="162" ht="12.75" customHeight="1">
      <c r="A162" s="114" t="s">
        <v>59</v>
      </c>
      <c r="B162" s="115">
        <v>0.0</v>
      </c>
      <c r="C162" s="115">
        <v>0.0</v>
      </c>
      <c r="D162" s="115">
        <v>0.0</v>
      </c>
      <c r="E162" s="115">
        <v>0.0</v>
      </c>
      <c r="F162" s="115">
        <v>0.0</v>
      </c>
      <c r="G162" s="115">
        <v>0.0</v>
      </c>
      <c r="H162" s="115">
        <v>0.0</v>
      </c>
      <c r="I162" s="115">
        <v>0.0</v>
      </c>
      <c r="J162" s="115">
        <v>0.0</v>
      </c>
      <c r="K162" s="115">
        <v>0.0</v>
      </c>
      <c r="L162" s="115">
        <v>0.0</v>
      </c>
      <c r="M162" s="115">
        <v>0.0</v>
      </c>
      <c r="N162" s="115">
        <v>0.0</v>
      </c>
      <c r="O162" s="115">
        <v>0.0</v>
      </c>
      <c r="P162" s="115">
        <v>0.0</v>
      </c>
      <c r="Q162" s="115">
        <v>0.0</v>
      </c>
      <c r="R162" s="115">
        <v>0.0</v>
      </c>
      <c r="S162" s="115">
        <v>0.0</v>
      </c>
      <c r="T162" s="115">
        <v>0.0</v>
      </c>
      <c r="U162" s="115">
        <v>0.0</v>
      </c>
      <c r="V162" s="115">
        <v>0.0</v>
      </c>
      <c r="W162" s="115">
        <v>0.0</v>
      </c>
      <c r="X162" s="115">
        <v>0.0</v>
      </c>
      <c r="Y162" s="118">
        <v>0.0</v>
      </c>
      <c r="Z162" s="115">
        <v>0.0</v>
      </c>
      <c r="AA162" s="115">
        <v>0.0</v>
      </c>
      <c r="AB162" s="115">
        <v>0.0</v>
      </c>
      <c r="AC162" s="115">
        <v>0.0</v>
      </c>
      <c r="AD162" s="115">
        <v>0.0</v>
      </c>
      <c r="AE162" s="115">
        <v>0.0</v>
      </c>
      <c r="AF162" s="115">
        <v>0.0</v>
      </c>
      <c r="AG162" s="115">
        <v>0.0</v>
      </c>
      <c r="AH162" s="115">
        <v>0.0</v>
      </c>
      <c r="AI162" s="115">
        <v>0.0</v>
      </c>
      <c r="AJ162" s="115">
        <v>0.0</v>
      </c>
      <c r="AK162" s="118">
        <v>0.0</v>
      </c>
      <c r="AL162" s="115">
        <v>0.0</v>
      </c>
      <c r="AM162" s="115">
        <v>0.0</v>
      </c>
      <c r="AN162" s="115">
        <v>0.0</v>
      </c>
      <c r="AO162" s="115">
        <v>0.0</v>
      </c>
      <c r="AP162" s="115">
        <v>0.0</v>
      </c>
      <c r="AQ162" s="115">
        <v>0.0</v>
      </c>
      <c r="AR162" s="115">
        <v>0.0</v>
      </c>
      <c r="AS162" s="115">
        <v>0.0</v>
      </c>
      <c r="AT162" s="115">
        <v>0.0</v>
      </c>
      <c r="AU162" s="115">
        <v>0.0</v>
      </c>
      <c r="AV162" s="115">
        <v>0.0</v>
      </c>
      <c r="AW162" s="118">
        <v>0.0</v>
      </c>
      <c r="AX162" s="119"/>
      <c r="AY162" s="120">
        <f t="shared" ref="AY162:AY163" si="33">sum(B162:M162)</f>
        <v>0</v>
      </c>
      <c r="AZ162" s="120">
        <f t="shared" ref="AZ162:AZ163" si="34">sum(N162:Y162)</f>
        <v>0</v>
      </c>
      <c r="BA162" s="120">
        <f t="shared" ref="BA162:BA163" si="35">sum(Z162:AK162)</f>
        <v>0</v>
      </c>
      <c r="BB162" s="120">
        <f t="shared" ref="BB162:BB163" si="36">sum(AL162:AW162)</f>
        <v>0</v>
      </c>
      <c r="BC162" s="113"/>
      <c r="BD162" s="113"/>
      <c r="BE162" s="113"/>
      <c r="BF162" s="113"/>
      <c r="BG162" s="113"/>
      <c r="BH162" s="113"/>
      <c r="BI162" s="30"/>
      <c r="BJ162" s="30"/>
      <c r="BK162" s="30"/>
      <c r="BL162" s="30"/>
      <c r="BM162" s="30"/>
      <c r="BN162" s="30"/>
      <c r="BO162" s="30"/>
      <c r="BP162" s="30"/>
      <c r="BQ162" s="30"/>
    </row>
    <row r="163" ht="12.75" customHeight="1">
      <c r="A163" s="121" t="s">
        <v>60</v>
      </c>
      <c r="B163" s="122">
        <v>0.0</v>
      </c>
      <c r="C163" s="122">
        <v>0.0</v>
      </c>
      <c r="D163" s="122">
        <v>0.0</v>
      </c>
      <c r="E163" s="122">
        <v>0.0</v>
      </c>
      <c r="F163" s="122">
        <v>0.0</v>
      </c>
      <c r="G163" s="122">
        <v>0.0</v>
      </c>
      <c r="H163" s="122">
        <v>0.0</v>
      </c>
      <c r="I163" s="122">
        <v>0.0</v>
      </c>
      <c r="J163" s="122">
        <v>0.0</v>
      </c>
      <c r="K163" s="122">
        <v>0.0</v>
      </c>
      <c r="L163" s="122">
        <v>0.0</v>
      </c>
      <c r="M163" s="122">
        <v>0.0</v>
      </c>
      <c r="N163" s="122">
        <v>0.0</v>
      </c>
      <c r="O163" s="122">
        <v>0.0</v>
      </c>
      <c r="P163" s="122">
        <v>0.0</v>
      </c>
      <c r="Q163" s="122">
        <v>0.0</v>
      </c>
      <c r="R163" s="122">
        <v>0.0</v>
      </c>
      <c r="S163" s="122">
        <v>0.0</v>
      </c>
      <c r="T163" s="122">
        <v>0.0</v>
      </c>
      <c r="U163" s="122">
        <v>0.0</v>
      </c>
      <c r="V163" s="122">
        <v>0.0</v>
      </c>
      <c r="W163" s="122">
        <v>0.0</v>
      </c>
      <c r="X163" s="122">
        <v>0.0</v>
      </c>
      <c r="Y163" s="125">
        <v>0.0</v>
      </c>
      <c r="Z163" s="122">
        <v>0.0</v>
      </c>
      <c r="AA163" s="122">
        <v>0.0</v>
      </c>
      <c r="AB163" s="122">
        <v>0.0</v>
      </c>
      <c r="AC163" s="122">
        <v>0.0</v>
      </c>
      <c r="AD163" s="122">
        <v>0.0</v>
      </c>
      <c r="AE163" s="122">
        <v>0.0</v>
      </c>
      <c r="AF163" s="122">
        <v>0.0</v>
      </c>
      <c r="AG163" s="122">
        <v>0.0</v>
      </c>
      <c r="AH163" s="122">
        <v>0.0</v>
      </c>
      <c r="AI163" s="122">
        <v>0.0</v>
      </c>
      <c r="AJ163" s="122">
        <v>0.0</v>
      </c>
      <c r="AK163" s="125">
        <v>0.0</v>
      </c>
      <c r="AL163" s="122">
        <v>0.0</v>
      </c>
      <c r="AM163" s="122">
        <v>0.0</v>
      </c>
      <c r="AN163" s="122">
        <v>0.0</v>
      </c>
      <c r="AO163" s="122">
        <v>0.0</v>
      </c>
      <c r="AP163" s="122">
        <v>0.0</v>
      </c>
      <c r="AQ163" s="122">
        <v>0.0</v>
      </c>
      <c r="AR163" s="122">
        <v>0.0</v>
      </c>
      <c r="AS163" s="122">
        <v>0.0</v>
      </c>
      <c r="AT163" s="122">
        <v>0.0</v>
      </c>
      <c r="AU163" s="122">
        <v>0.0</v>
      </c>
      <c r="AV163" s="122">
        <v>0.0</v>
      </c>
      <c r="AW163" s="125">
        <v>0.0</v>
      </c>
      <c r="AX163" s="119"/>
      <c r="AY163" s="126">
        <f t="shared" si="33"/>
        <v>0</v>
      </c>
      <c r="AZ163" s="126">
        <f t="shared" si="34"/>
        <v>0</v>
      </c>
      <c r="BA163" s="126">
        <f t="shared" si="35"/>
        <v>0</v>
      </c>
      <c r="BB163" s="126">
        <f t="shared" si="36"/>
        <v>0</v>
      </c>
      <c r="BC163" s="113"/>
      <c r="BD163" s="113"/>
      <c r="BE163" s="113"/>
      <c r="BF163" s="113"/>
      <c r="BG163" s="113"/>
      <c r="BH163" s="113"/>
      <c r="BI163" s="30"/>
      <c r="BJ163" s="30"/>
      <c r="BK163" s="30"/>
      <c r="BL163" s="30"/>
      <c r="BM163" s="30"/>
      <c r="BN163" s="30"/>
      <c r="BO163" s="30"/>
      <c r="BP163" s="30"/>
      <c r="BQ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row>
    <row r="165" ht="12.75" customHeight="1">
      <c r="A165" s="191" t="s">
        <v>62</v>
      </c>
      <c r="B165" s="192" t="str">
        <f t="shared" ref="B165:K165" si="37">sum(#REF!)/sum(#REF!)</f>
        <v>#REF!</v>
      </c>
      <c r="C165" s="192" t="str">
        <f t="shared" si="37"/>
        <v>#REF!</v>
      </c>
      <c r="D165" s="192" t="str">
        <f t="shared" si="37"/>
        <v>#REF!</v>
      </c>
      <c r="E165" s="192" t="str">
        <f t="shared" si="37"/>
        <v>#REF!</v>
      </c>
      <c r="F165" s="192" t="str">
        <f t="shared" si="37"/>
        <v>#REF!</v>
      </c>
      <c r="G165" s="192" t="str">
        <f t="shared" si="37"/>
        <v>#REF!</v>
      </c>
      <c r="H165" s="192" t="str">
        <f t="shared" si="37"/>
        <v>#REF!</v>
      </c>
      <c r="I165" s="192" t="str">
        <f t="shared" si="37"/>
        <v>#REF!</v>
      </c>
      <c r="J165" s="192" t="str">
        <f t="shared" si="37"/>
        <v>#REF!</v>
      </c>
      <c r="K165" s="192" t="str">
        <f t="shared" si="37"/>
        <v>#REF!</v>
      </c>
      <c r="L165" s="192" t="str">
        <f t="shared" ref="L165:AW165" si="38">sum(A120:L120)/sum(A117:L117)</f>
        <v>#DIV/0!</v>
      </c>
      <c r="M165" s="192" t="str">
        <f t="shared" si="38"/>
        <v>#DIV/0!</v>
      </c>
      <c r="N165" s="192" t="str">
        <f t="shared" si="38"/>
        <v>#DIV/0!</v>
      </c>
      <c r="O165" s="192" t="str">
        <f t="shared" si="38"/>
        <v>#DIV/0!</v>
      </c>
      <c r="P165" s="192" t="str">
        <f t="shared" si="38"/>
        <v>#DIV/0!</v>
      </c>
      <c r="Q165" s="192" t="str">
        <f t="shared" si="38"/>
        <v>#DIV/0!</v>
      </c>
      <c r="R165" s="192" t="str">
        <f t="shared" si="38"/>
        <v>#DIV/0!</v>
      </c>
      <c r="S165" s="192" t="str">
        <f t="shared" si="38"/>
        <v>#DIV/0!</v>
      </c>
      <c r="T165" s="192" t="str">
        <f t="shared" si="38"/>
        <v>#DIV/0!</v>
      </c>
      <c r="U165" s="192" t="str">
        <f t="shared" si="38"/>
        <v>#DIV/0!</v>
      </c>
      <c r="V165" s="192" t="str">
        <f t="shared" si="38"/>
        <v>#DIV/0!</v>
      </c>
      <c r="W165" s="192" t="str">
        <f t="shared" si="38"/>
        <v>#DIV/0!</v>
      </c>
      <c r="X165" s="192" t="str">
        <f t="shared" si="38"/>
        <v>#DIV/0!</v>
      </c>
      <c r="Y165" s="192" t="str">
        <f t="shared" si="38"/>
        <v>#DIV/0!</v>
      </c>
      <c r="Z165" s="192" t="str">
        <f t="shared" si="38"/>
        <v>#DIV/0!</v>
      </c>
      <c r="AA165" s="192" t="str">
        <f t="shared" si="38"/>
        <v>#DIV/0!</v>
      </c>
      <c r="AB165" s="192" t="str">
        <f t="shared" si="38"/>
        <v>#DIV/0!</v>
      </c>
      <c r="AC165" s="192" t="str">
        <f t="shared" si="38"/>
        <v>#DIV/0!</v>
      </c>
      <c r="AD165" s="192" t="str">
        <f t="shared" si="38"/>
        <v>#DIV/0!</v>
      </c>
      <c r="AE165" s="192" t="str">
        <f t="shared" si="38"/>
        <v>#DIV/0!</v>
      </c>
      <c r="AF165" s="192" t="str">
        <f t="shared" si="38"/>
        <v>#DIV/0!</v>
      </c>
      <c r="AG165" s="192" t="str">
        <f t="shared" si="38"/>
        <v>#DIV/0!</v>
      </c>
      <c r="AH165" s="192" t="str">
        <f t="shared" si="38"/>
        <v>#DIV/0!</v>
      </c>
      <c r="AI165" s="192" t="str">
        <f t="shared" si="38"/>
        <v>#DIV/0!</v>
      </c>
      <c r="AJ165" s="192" t="str">
        <f t="shared" si="38"/>
        <v>#DIV/0!</v>
      </c>
      <c r="AK165" s="192" t="str">
        <f t="shared" si="38"/>
        <v>#DIV/0!</v>
      </c>
      <c r="AL165" s="192" t="str">
        <f t="shared" si="38"/>
        <v>#DIV/0!</v>
      </c>
      <c r="AM165" s="192" t="str">
        <f t="shared" si="38"/>
        <v>#DIV/0!</v>
      </c>
      <c r="AN165" s="192" t="str">
        <f t="shared" si="38"/>
        <v>#DIV/0!</v>
      </c>
      <c r="AO165" s="192" t="str">
        <f t="shared" si="38"/>
        <v>#DIV/0!</v>
      </c>
      <c r="AP165" s="192" t="str">
        <f t="shared" si="38"/>
        <v>#DIV/0!</v>
      </c>
      <c r="AQ165" s="192" t="str">
        <f t="shared" si="38"/>
        <v>#DIV/0!</v>
      </c>
      <c r="AR165" s="192" t="str">
        <f t="shared" si="38"/>
        <v>#DIV/0!</v>
      </c>
      <c r="AS165" s="192" t="str">
        <f t="shared" si="38"/>
        <v>#DIV/0!</v>
      </c>
      <c r="AT165" s="192" t="str">
        <f t="shared" si="38"/>
        <v>#DIV/0!</v>
      </c>
      <c r="AU165" s="192" t="str">
        <f t="shared" si="38"/>
        <v>#DIV/0!</v>
      </c>
      <c r="AV165" s="192" t="str">
        <f t="shared" si="38"/>
        <v>#DIV/0!</v>
      </c>
      <c r="AW165" s="193" t="str">
        <f t="shared" si="38"/>
        <v>#DIV/0!</v>
      </c>
      <c r="AX165" s="194"/>
      <c r="AY165" s="195" t="str">
        <f t="shared" ref="AY165:BB165" si="39">AY120/AY117</f>
        <v>#DIV/0!</v>
      </c>
      <c r="AZ165" s="196" t="str">
        <f t="shared" si="39"/>
        <v>#DIV/0!</v>
      </c>
      <c r="BA165" s="196" t="str">
        <f t="shared" si="39"/>
        <v>#DIV/0!</v>
      </c>
      <c r="BB165" s="197" t="str">
        <f t="shared" si="39"/>
        <v>#DIV/0!</v>
      </c>
      <c r="BC165" s="194"/>
      <c r="BD165" s="194"/>
      <c r="BE165" s="194"/>
      <c r="BF165" s="194"/>
      <c r="BG165" s="194"/>
      <c r="BH165" s="194"/>
      <c r="BI165" s="194"/>
      <c r="BJ165" s="194"/>
      <c r="BK165" s="151"/>
      <c r="BL165" s="151"/>
      <c r="BM165" s="151"/>
      <c r="BN165" s="151"/>
      <c r="BO165" s="151"/>
      <c r="BP165" s="151"/>
      <c r="BQ165" s="151"/>
    </row>
    <row r="166" ht="12.75" customHeight="1">
      <c r="A166" s="198" t="s">
        <v>64</v>
      </c>
      <c r="B166" s="199" t="str">
        <f t="shared" ref="B166:K166" si="40">sum(#REF!)/sum(#REF!)</f>
        <v>#REF!</v>
      </c>
      <c r="C166" s="199" t="str">
        <f t="shared" si="40"/>
        <v>#REF!</v>
      </c>
      <c r="D166" s="199" t="str">
        <f t="shared" si="40"/>
        <v>#REF!</v>
      </c>
      <c r="E166" s="199" t="str">
        <f t="shared" si="40"/>
        <v>#REF!</v>
      </c>
      <c r="F166" s="199" t="str">
        <f t="shared" si="40"/>
        <v>#REF!</v>
      </c>
      <c r="G166" s="199" t="str">
        <f t="shared" si="40"/>
        <v>#REF!</v>
      </c>
      <c r="H166" s="199" t="str">
        <f t="shared" si="40"/>
        <v>#REF!</v>
      </c>
      <c r="I166" s="199" t="str">
        <f t="shared" si="40"/>
        <v>#REF!</v>
      </c>
      <c r="J166" s="199" t="str">
        <f t="shared" si="40"/>
        <v>#REF!</v>
      </c>
      <c r="K166" s="199" t="str">
        <f t="shared" si="40"/>
        <v>#REF!</v>
      </c>
      <c r="L166" s="199" t="str">
        <f t="shared" ref="L166:AW166" si="41">sum(A121:L121)/sum(A117:L117)</f>
        <v>#DIV/0!</v>
      </c>
      <c r="M166" s="199" t="str">
        <f t="shared" si="41"/>
        <v>#DIV/0!</v>
      </c>
      <c r="N166" s="199" t="str">
        <f t="shared" si="41"/>
        <v>#DIV/0!</v>
      </c>
      <c r="O166" s="199" t="str">
        <f t="shared" si="41"/>
        <v>#DIV/0!</v>
      </c>
      <c r="P166" s="199" t="str">
        <f t="shared" si="41"/>
        <v>#DIV/0!</v>
      </c>
      <c r="Q166" s="199" t="str">
        <f t="shared" si="41"/>
        <v>#DIV/0!</v>
      </c>
      <c r="R166" s="199" t="str">
        <f t="shared" si="41"/>
        <v>#DIV/0!</v>
      </c>
      <c r="S166" s="199" t="str">
        <f t="shared" si="41"/>
        <v>#DIV/0!</v>
      </c>
      <c r="T166" s="199" t="str">
        <f t="shared" si="41"/>
        <v>#DIV/0!</v>
      </c>
      <c r="U166" s="199" t="str">
        <f t="shared" si="41"/>
        <v>#DIV/0!</v>
      </c>
      <c r="V166" s="199" t="str">
        <f t="shared" si="41"/>
        <v>#DIV/0!</v>
      </c>
      <c r="W166" s="199" t="str">
        <f t="shared" si="41"/>
        <v>#DIV/0!</v>
      </c>
      <c r="X166" s="199" t="str">
        <f t="shared" si="41"/>
        <v>#DIV/0!</v>
      </c>
      <c r="Y166" s="199" t="str">
        <f t="shared" si="41"/>
        <v>#DIV/0!</v>
      </c>
      <c r="Z166" s="199" t="str">
        <f t="shared" si="41"/>
        <v>#DIV/0!</v>
      </c>
      <c r="AA166" s="199" t="str">
        <f t="shared" si="41"/>
        <v>#DIV/0!</v>
      </c>
      <c r="AB166" s="199" t="str">
        <f t="shared" si="41"/>
        <v>#DIV/0!</v>
      </c>
      <c r="AC166" s="199" t="str">
        <f t="shared" si="41"/>
        <v>#DIV/0!</v>
      </c>
      <c r="AD166" s="199" t="str">
        <f t="shared" si="41"/>
        <v>#DIV/0!</v>
      </c>
      <c r="AE166" s="199" t="str">
        <f t="shared" si="41"/>
        <v>#DIV/0!</v>
      </c>
      <c r="AF166" s="199" t="str">
        <f t="shared" si="41"/>
        <v>#DIV/0!</v>
      </c>
      <c r="AG166" s="199" t="str">
        <f t="shared" si="41"/>
        <v>#DIV/0!</v>
      </c>
      <c r="AH166" s="199" t="str">
        <f t="shared" si="41"/>
        <v>#DIV/0!</v>
      </c>
      <c r="AI166" s="199" t="str">
        <f t="shared" si="41"/>
        <v>#DIV/0!</v>
      </c>
      <c r="AJ166" s="199" t="str">
        <f t="shared" si="41"/>
        <v>#DIV/0!</v>
      </c>
      <c r="AK166" s="199" t="str">
        <f t="shared" si="41"/>
        <v>#DIV/0!</v>
      </c>
      <c r="AL166" s="199" t="str">
        <f t="shared" si="41"/>
        <v>#DIV/0!</v>
      </c>
      <c r="AM166" s="199" t="str">
        <f t="shared" si="41"/>
        <v>#DIV/0!</v>
      </c>
      <c r="AN166" s="199" t="str">
        <f t="shared" si="41"/>
        <v>#DIV/0!</v>
      </c>
      <c r="AO166" s="199" t="str">
        <f t="shared" si="41"/>
        <v>#DIV/0!</v>
      </c>
      <c r="AP166" s="199" t="str">
        <f t="shared" si="41"/>
        <v>#DIV/0!</v>
      </c>
      <c r="AQ166" s="199" t="str">
        <f t="shared" si="41"/>
        <v>#DIV/0!</v>
      </c>
      <c r="AR166" s="199" t="str">
        <f t="shared" si="41"/>
        <v>#DIV/0!</v>
      </c>
      <c r="AS166" s="199" t="str">
        <f t="shared" si="41"/>
        <v>#DIV/0!</v>
      </c>
      <c r="AT166" s="199" t="str">
        <f t="shared" si="41"/>
        <v>#DIV/0!</v>
      </c>
      <c r="AU166" s="199" t="str">
        <f t="shared" si="41"/>
        <v>#DIV/0!</v>
      </c>
      <c r="AV166" s="199" t="str">
        <f t="shared" si="41"/>
        <v>#DIV/0!</v>
      </c>
      <c r="AW166" s="200" t="str">
        <f t="shared" si="41"/>
        <v>#DIV/0!</v>
      </c>
      <c r="AX166" s="194"/>
      <c r="AY166" s="201" t="str">
        <f t="shared" ref="AY166:BB166" si="42">AY121/AY117</f>
        <v>#DIV/0!</v>
      </c>
      <c r="AZ166" s="202" t="str">
        <f t="shared" si="42"/>
        <v>#DIV/0!</v>
      </c>
      <c r="BA166" s="202" t="str">
        <f t="shared" si="42"/>
        <v>#DIV/0!</v>
      </c>
      <c r="BB166" s="203" t="str">
        <f t="shared" si="42"/>
        <v>#DIV/0!</v>
      </c>
      <c r="BC166" s="194"/>
      <c r="BD166" s="194"/>
      <c r="BE166" s="194"/>
      <c r="BF166" s="194"/>
      <c r="BG166" s="194"/>
      <c r="BH166" s="194"/>
      <c r="BI166" s="194"/>
      <c r="BJ166" s="194"/>
      <c r="BK166" s="151"/>
      <c r="BL166" s="151"/>
      <c r="BM166" s="151"/>
      <c r="BN166" s="151"/>
      <c r="BO166" s="151"/>
      <c r="BP166" s="151"/>
      <c r="BQ166" s="151"/>
    </row>
    <row r="167" ht="12.75" customHeight="1">
      <c r="A167" s="204" t="s">
        <v>65</v>
      </c>
      <c r="B167" s="205" t="str">
        <f t="shared" ref="B167:K167" si="43">sum(#REF!)/sum(#REF!)</f>
        <v>#REF!</v>
      </c>
      <c r="C167" s="205" t="str">
        <f t="shared" si="43"/>
        <v>#REF!</v>
      </c>
      <c r="D167" s="205" t="str">
        <f t="shared" si="43"/>
        <v>#REF!</v>
      </c>
      <c r="E167" s="205" t="str">
        <f t="shared" si="43"/>
        <v>#REF!</v>
      </c>
      <c r="F167" s="205" t="str">
        <f t="shared" si="43"/>
        <v>#REF!</v>
      </c>
      <c r="G167" s="205" t="str">
        <f t="shared" si="43"/>
        <v>#REF!</v>
      </c>
      <c r="H167" s="205" t="str">
        <f t="shared" si="43"/>
        <v>#REF!</v>
      </c>
      <c r="I167" s="205" t="str">
        <f t="shared" si="43"/>
        <v>#REF!</v>
      </c>
      <c r="J167" s="205" t="str">
        <f t="shared" si="43"/>
        <v>#REF!</v>
      </c>
      <c r="K167" s="205" t="str">
        <f t="shared" si="43"/>
        <v>#REF!</v>
      </c>
      <c r="L167" s="205" t="str">
        <f t="shared" ref="L167:AW167" si="44">sum(A155:L155)/sum(A117:L117)</f>
        <v>#DIV/0!</v>
      </c>
      <c r="M167" s="205" t="str">
        <f t="shared" si="44"/>
        <v>#DIV/0!</v>
      </c>
      <c r="N167" s="205" t="str">
        <f t="shared" si="44"/>
        <v>#DIV/0!</v>
      </c>
      <c r="O167" s="205" t="str">
        <f t="shared" si="44"/>
        <v>#DIV/0!</v>
      </c>
      <c r="P167" s="205" t="str">
        <f t="shared" si="44"/>
        <v>#DIV/0!</v>
      </c>
      <c r="Q167" s="205" t="str">
        <f t="shared" si="44"/>
        <v>#DIV/0!</v>
      </c>
      <c r="R167" s="205" t="str">
        <f t="shared" si="44"/>
        <v>#DIV/0!</v>
      </c>
      <c r="S167" s="205" t="str">
        <f t="shared" si="44"/>
        <v>#DIV/0!</v>
      </c>
      <c r="T167" s="205" t="str">
        <f t="shared" si="44"/>
        <v>#DIV/0!</v>
      </c>
      <c r="U167" s="205" t="str">
        <f t="shared" si="44"/>
        <v>#DIV/0!</v>
      </c>
      <c r="V167" s="205" t="str">
        <f t="shared" si="44"/>
        <v>#DIV/0!</v>
      </c>
      <c r="W167" s="205" t="str">
        <f t="shared" si="44"/>
        <v>#DIV/0!</v>
      </c>
      <c r="X167" s="205" t="str">
        <f t="shared" si="44"/>
        <v>#DIV/0!</v>
      </c>
      <c r="Y167" s="205" t="str">
        <f t="shared" si="44"/>
        <v>#DIV/0!</v>
      </c>
      <c r="Z167" s="205" t="str">
        <f t="shared" si="44"/>
        <v>#DIV/0!</v>
      </c>
      <c r="AA167" s="205" t="str">
        <f t="shared" si="44"/>
        <v>#DIV/0!</v>
      </c>
      <c r="AB167" s="205" t="str">
        <f t="shared" si="44"/>
        <v>#DIV/0!</v>
      </c>
      <c r="AC167" s="205" t="str">
        <f t="shared" si="44"/>
        <v>#DIV/0!</v>
      </c>
      <c r="AD167" s="205" t="str">
        <f t="shared" si="44"/>
        <v>#DIV/0!</v>
      </c>
      <c r="AE167" s="205" t="str">
        <f t="shared" si="44"/>
        <v>#DIV/0!</v>
      </c>
      <c r="AF167" s="205" t="str">
        <f t="shared" si="44"/>
        <v>#DIV/0!</v>
      </c>
      <c r="AG167" s="205" t="str">
        <f t="shared" si="44"/>
        <v>#DIV/0!</v>
      </c>
      <c r="AH167" s="205" t="str">
        <f t="shared" si="44"/>
        <v>#DIV/0!</v>
      </c>
      <c r="AI167" s="205" t="str">
        <f t="shared" si="44"/>
        <v>#DIV/0!</v>
      </c>
      <c r="AJ167" s="205" t="str">
        <f t="shared" si="44"/>
        <v>#DIV/0!</v>
      </c>
      <c r="AK167" s="205" t="str">
        <f t="shared" si="44"/>
        <v>#DIV/0!</v>
      </c>
      <c r="AL167" s="205" t="str">
        <f t="shared" si="44"/>
        <v>#DIV/0!</v>
      </c>
      <c r="AM167" s="205" t="str">
        <f t="shared" si="44"/>
        <v>#DIV/0!</v>
      </c>
      <c r="AN167" s="205" t="str">
        <f t="shared" si="44"/>
        <v>#DIV/0!</v>
      </c>
      <c r="AO167" s="205" t="str">
        <f t="shared" si="44"/>
        <v>#DIV/0!</v>
      </c>
      <c r="AP167" s="205" t="str">
        <f t="shared" si="44"/>
        <v>#DIV/0!</v>
      </c>
      <c r="AQ167" s="205" t="str">
        <f t="shared" si="44"/>
        <v>#DIV/0!</v>
      </c>
      <c r="AR167" s="205" t="str">
        <f t="shared" si="44"/>
        <v>#DIV/0!</v>
      </c>
      <c r="AS167" s="205" t="str">
        <f t="shared" si="44"/>
        <v>#DIV/0!</v>
      </c>
      <c r="AT167" s="205" t="str">
        <f t="shared" si="44"/>
        <v>#DIV/0!</v>
      </c>
      <c r="AU167" s="205" t="str">
        <f t="shared" si="44"/>
        <v>#DIV/0!</v>
      </c>
      <c r="AV167" s="205" t="str">
        <f t="shared" si="44"/>
        <v>#DIV/0!</v>
      </c>
      <c r="AW167" s="206" t="str">
        <f t="shared" si="44"/>
        <v>#DIV/0!</v>
      </c>
      <c r="AX167" s="194"/>
      <c r="AY167" s="201" t="str">
        <f t="shared" ref="AY167:BB167" si="45">AY155/AY117</f>
        <v>#DIV/0!</v>
      </c>
      <c r="AZ167" s="202" t="str">
        <f t="shared" si="45"/>
        <v>#DIV/0!</v>
      </c>
      <c r="BA167" s="202" t="str">
        <f t="shared" si="45"/>
        <v>#DIV/0!</v>
      </c>
      <c r="BB167" s="203" t="str">
        <f t="shared" si="45"/>
        <v>#DIV/0!</v>
      </c>
      <c r="BC167" s="194"/>
      <c r="BD167" s="194"/>
      <c r="BE167" s="194"/>
      <c r="BF167" s="194"/>
      <c r="BG167" s="194"/>
      <c r="BH167" s="194"/>
      <c r="BI167" s="194"/>
      <c r="BJ167" s="194"/>
      <c r="BK167" s="151"/>
      <c r="BL167" s="151"/>
      <c r="BM167" s="151"/>
      <c r="BN167" s="151"/>
      <c r="BO167" s="151"/>
      <c r="BP167" s="151"/>
      <c r="BQ167" s="151"/>
    </row>
    <row r="168" ht="12.75" customHeight="1">
      <c r="A168" s="207" t="s">
        <v>66</v>
      </c>
      <c r="B168" s="208" t="str">
        <f t="shared" ref="B168:AW168" si="46">B155/B117</f>
        <v>#DIV/0!</v>
      </c>
      <c r="C168" s="208" t="str">
        <f t="shared" si="46"/>
        <v>#DIV/0!</v>
      </c>
      <c r="D168" s="208" t="str">
        <f t="shared" si="46"/>
        <v>#DIV/0!</v>
      </c>
      <c r="E168" s="208" t="str">
        <f t="shared" si="46"/>
        <v>#DIV/0!</v>
      </c>
      <c r="F168" s="208" t="str">
        <f t="shared" si="46"/>
        <v>#DIV/0!</v>
      </c>
      <c r="G168" s="208" t="str">
        <f t="shared" si="46"/>
        <v>#DIV/0!</v>
      </c>
      <c r="H168" s="208" t="str">
        <f t="shared" si="46"/>
        <v>#DIV/0!</v>
      </c>
      <c r="I168" s="208" t="str">
        <f t="shared" si="46"/>
        <v>#DIV/0!</v>
      </c>
      <c r="J168" s="208" t="str">
        <f t="shared" si="46"/>
        <v>#DIV/0!</v>
      </c>
      <c r="K168" s="208" t="str">
        <f t="shared" si="46"/>
        <v>#DIV/0!</v>
      </c>
      <c r="L168" s="208" t="str">
        <f t="shared" si="46"/>
        <v>#DIV/0!</v>
      </c>
      <c r="M168" s="208" t="str">
        <f t="shared" si="46"/>
        <v>#DIV/0!</v>
      </c>
      <c r="N168" s="208" t="str">
        <f t="shared" si="46"/>
        <v>#DIV/0!</v>
      </c>
      <c r="O168" s="208" t="str">
        <f t="shared" si="46"/>
        <v>#DIV/0!</v>
      </c>
      <c r="P168" s="208" t="str">
        <f t="shared" si="46"/>
        <v>#DIV/0!</v>
      </c>
      <c r="Q168" s="208" t="str">
        <f t="shared" si="46"/>
        <v>#DIV/0!</v>
      </c>
      <c r="R168" s="208" t="str">
        <f t="shared" si="46"/>
        <v>#DIV/0!</v>
      </c>
      <c r="S168" s="208" t="str">
        <f t="shared" si="46"/>
        <v>#DIV/0!</v>
      </c>
      <c r="T168" s="208" t="str">
        <f t="shared" si="46"/>
        <v>#DIV/0!</v>
      </c>
      <c r="U168" s="208" t="str">
        <f t="shared" si="46"/>
        <v>#DIV/0!</v>
      </c>
      <c r="V168" s="208" t="str">
        <f t="shared" si="46"/>
        <v>#DIV/0!</v>
      </c>
      <c r="W168" s="208" t="str">
        <f t="shared" si="46"/>
        <v>#DIV/0!</v>
      </c>
      <c r="X168" s="208" t="str">
        <f t="shared" si="46"/>
        <v>#DIV/0!</v>
      </c>
      <c r="Y168" s="208" t="str">
        <f t="shared" si="46"/>
        <v>#DIV/0!</v>
      </c>
      <c r="Z168" s="208" t="str">
        <f t="shared" si="46"/>
        <v>#DIV/0!</v>
      </c>
      <c r="AA168" s="208" t="str">
        <f t="shared" si="46"/>
        <v>#DIV/0!</v>
      </c>
      <c r="AB168" s="208" t="str">
        <f t="shared" si="46"/>
        <v>#DIV/0!</v>
      </c>
      <c r="AC168" s="208" t="str">
        <f t="shared" si="46"/>
        <v>#DIV/0!</v>
      </c>
      <c r="AD168" s="208" t="str">
        <f t="shared" si="46"/>
        <v>#DIV/0!</v>
      </c>
      <c r="AE168" s="208" t="str">
        <f t="shared" si="46"/>
        <v>#DIV/0!</v>
      </c>
      <c r="AF168" s="208" t="str">
        <f t="shared" si="46"/>
        <v>#DIV/0!</v>
      </c>
      <c r="AG168" s="208" t="str">
        <f t="shared" si="46"/>
        <v>#DIV/0!</v>
      </c>
      <c r="AH168" s="208" t="str">
        <f t="shared" si="46"/>
        <v>#DIV/0!</v>
      </c>
      <c r="AI168" s="208" t="str">
        <f t="shared" si="46"/>
        <v>#DIV/0!</v>
      </c>
      <c r="AJ168" s="208" t="str">
        <f t="shared" si="46"/>
        <v>#DIV/0!</v>
      </c>
      <c r="AK168" s="208" t="str">
        <f t="shared" si="46"/>
        <v>#DIV/0!</v>
      </c>
      <c r="AL168" s="208" t="str">
        <f t="shared" si="46"/>
        <v>#DIV/0!</v>
      </c>
      <c r="AM168" s="208" t="str">
        <f t="shared" si="46"/>
        <v>#DIV/0!</v>
      </c>
      <c r="AN168" s="208" t="str">
        <f t="shared" si="46"/>
        <v>#DIV/0!</v>
      </c>
      <c r="AO168" s="208" t="str">
        <f t="shared" si="46"/>
        <v>#DIV/0!</v>
      </c>
      <c r="AP168" s="208" t="str">
        <f t="shared" si="46"/>
        <v>#DIV/0!</v>
      </c>
      <c r="AQ168" s="208" t="str">
        <f t="shared" si="46"/>
        <v>#DIV/0!</v>
      </c>
      <c r="AR168" s="208" t="str">
        <f t="shared" si="46"/>
        <v>#DIV/0!</v>
      </c>
      <c r="AS168" s="208" t="str">
        <f t="shared" si="46"/>
        <v>#DIV/0!</v>
      </c>
      <c r="AT168" s="208" t="str">
        <f t="shared" si="46"/>
        <v>#DIV/0!</v>
      </c>
      <c r="AU168" s="208" t="str">
        <f t="shared" si="46"/>
        <v>#DIV/0!</v>
      </c>
      <c r="AV168" s="208" t="str">
        <f t="shared" si="46"/>
        <v>#DIV/0!</v>
      </c>
      <c r="AW168" s="209" t="str">
        <f t="shared" si="46"/>
        <v>#DIV/0!</v>
      </c>
      <c r="AX168" s="194"/>
      <c r="AY168" s="210" t="str">
        <f t="shared" ref="AY168:BB168" si="47">AY155/AY117</f>
        <v>#DIV/0!</v>
      </c>
      <c r="AZ168" s="211" t="str">
        <f t="shared" si="47"/>
        <v>#DIV/0!</v>
      </c>
      <c r="BA168" s="211" t="str">
        <f t="shared" si="47"/>
        <v>#DIV/0!</v>
      </c>
      <c r="BB168" s="211" t="str">
        <f t="shared" si="47"/>
        <v>#DIV/0!</v>
      </c>
      <c r="BC168" s="194"/>
      <c r="BD168" s="194"/>
      <c r="BE168" s="194"/>
      <c r="BF168" s="194"/>
      <c r="BG168" s="194"/>
      <c r="BH168" s="194"/>
      <c r="BI168" s="194"/>
      <c r="BJ168" s="194"/>
      <c r="BK168" s="151"/>
      <c r="BL168" s="151"/>
      <c r="BM168" s="151"/>
      <c r="BN168" s="151"/>
      <c r="BO168" s="151"/>
      <c r="BP168" s="151"/>
      <c r="BQ168" s="151"/>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row>
    <row r="170" ht="12.75" customHeight="1">
      <c r="A170" s="150" t="s">
        <v>67</v>
      </c>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row>
    <row r="171" ht="12.75" customHeight="1">
      <c r="A171" s="151"/>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row>
    <row r="172" ht="12.75" customHeight="1">
      <c r="A172" s="150" t="s">
        <v>68</v>
      </c>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row>
    <row r="174"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row>
    <row r="175"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row>
    <row r="17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row>
    <row r="177"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row>
    <row r="276" ht="15.75" customHeight="1">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56"/>
      <c r="AJ276" s="156"/>
      <c r="AK276" s="156"/>
      <c r="AY276" s="156"/>
      <c r="AZ276" s="156"/>
      <c r="BA276" s="156"/>
      <c r="BB276" s="156"/>
    </row>
    <row r="277" ht="15.75" customHeight="1">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56"/>
      <c r="AJ277" s="156"/>
      <c r="AK277" s="156"/>
      <c r="AY277" s="156"/>
      <c r="AZ277" s="156"/>
      <c r="BA277" s="156"/>
      <c r="BB277" s="156"/>
    </row>
    <row r="278" ht="15.75" customHeight="1">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6"/>
      <c r="AY278" s="156"/>
      <c r="AZ278" s="156"/>
      <c r="BA278" s="156"/>
      <c r="BB278" s="156"/>
    </row>
    <row r="279" ht="15.75" customHeight="1">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6"/>
      <c r="AY279" s="156"/>
      <c r="AZ279" s="156"/>
      <c r="BA279" s="156"/>
      <c r="BB279" s="156"/>
    </row>
    <row r="280" ht="15.75" customHeight="1">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56"/>
      <c r="AJ280" s="156"/>
      <c r="AK280" s="156"/>
      <c r="AY280" s="156"/>
      <c r="AZ280" s="156"/>
      <c r="BA280" s="156"/>
      <c r="BB280" s="156"/>
    </row>
    <row r="281" ht="15.75" customHeight="1">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6"/>
      <c r="AY281" s="156"/>
      <c r="AZ281" s="156"/>
      <c r="BA281" s="156"/>
      <c r="BB281" s="156"/>
    </row>
    <row r="282" ht="15.75" customHeight="1">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Y282" s="156"/>
      <c r="AZ282" s="156"/>
      <c r="BA282" s="156"/>
      <c r="BB282" s="156"/>
    </row>
    <row r="283" ht="15.75" customHeight="1">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Y283" s="156"/>
      <c r="AZ283" s="156"/>
      <c r="BA283" s="156"/>
      <c r="BB283" s="156"/>
    </row>
    <row r="284" ht="15.75" customHeight="1">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Y284" s="156"/>
      <c r="AZ284" s="156"/>
      <c r="BA284" s="156"/>
      <c r="BB284" s="156"/>
    </row>
    <row r="285" ht="15.75" customHeight="1">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56"/>
      <c r="AJ285" s="156"/>
      <c r="AK285" s="156"/>
      <c r="AY285" s="156"/>
      <c r="AZ285" s="156"/>
      <c r="BA285" s="156"/>
      <c r="BB285" s="156"/>
    </row>
    <row r="286" ht="15.75" customHeight="1">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56"/>
      <c r="AJ286" s="156"/>
      <c r="AK286" s="156"/>
      <c r="AY286" s="156"/>
      <c r="AZ286" s="156"/>
      <c r="BA286" s="156"/>
      <c r="BB286" s="156"/>
    </row>
    <row r="287" ht="15.75" customHeight="1">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56"/>
      <c r="AJ287" s="156"/>
      <c r="AK287" s="156"/>
      <c r="AY287" s="156"/>
      <c r="AZ287" s="156"/>
      <c r="BA287" s="156"/>
      <c r="BB287" s="156"/>
    </row>
    <row r="288" ht="15.75" customHeight="1">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56"/>
      <c r="AJ288" s="156"/>
      <c r="AK288" s="156"/>
      <c r="AY288" s="156"/>
      <c r="AZ288" s="156"/>
      <c r="BA288" s="156"/>
      <c r="BB288" s="156"/>
    </row>
    <row r="289" ht="15.75" customHeight="1">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6"/>
      <c r="AY289" s="156"/>
      <c r="AZ289" s="156"/>
      <c r="BA289" s="156"/>
      <c r="BB289" s="156"/>
    </row>
    <row r="290" ht="15.75" customHeight="1">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6"/>
      <c r="AY290" s="156"/>
      <c r="AZ290" s="156"/>
      <c r="BA290" s="156"/>
      <c r="BB290" s="156"/>
    </row>
    <row r="291" ht="15.75" customHeight="1">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6"/>
      <c r="AY291" s="156"/>
      <c r="AZ291" s="156"/>
      <c r="BA291" s="156"/>
      <c r="BB291" s="156"/>
    </row>
    <row r="292" ht="15.75" customHeight="1">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Y292" s="156"/>
      <c r="AZ292" s="156"/>
      <c r="BA292" s="156"/>
      <c r="BB292" s="156"/>
    </row>
    <row r="293" ht="15.75" customHeight="1">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6"/>
      <c r="AY293" s="156"/>
      <c r="AZ293" s="156"/>
      <c r="BA293" s="156"/>
      <c r="BB293" s="156"/>
    </row>
    <row r="294" ht="15.75" customHeight="1">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6"/>
      <c r="AY294" s="156"/>
      <c r="AZ294" s="156"/>
      <c r="BA294" s="156"/>
      <c r="BB294" s="156"/>
    </row>
    <row r="295" ht="15.75" customHeight="1">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Y295" s="156"/>
      <c r="AZ295" s="156"/>
      <c r="BA295" s="156"/>
      <c r="BB295" s="156"/>
    </row>
    <row r="296" ht="15.75" customHeight="1">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56"/>
      <c r="AJ296" s="156"/>
      <c r="AK296" s="156"/>
      <c r="AY296" s="156"/>
      <c r="AZ296" s="156"/>
      <c r="BA296" s="156"/>
      <c r="BB296" s="156"/>
    </row>
    <row r="297" ht="15.75" customHeight="1">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6"/>
      <c r="AY297" s="156"/>
      <c r="AZ297" s="156"/>
      <c r="BA297" s="156"/>
      <c r="BB297" s="156"/>
    </row>
    <row r="298" ht="15.75" customHeight="1">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6"/>
      <c r="AY298" s="156"/>
      <c r="AZ298" s="156"/>
      <c r="BA298" s="156"/>
      <c r="BB298" s="156"/>
    </row>
    <row r="299" ht="15.75" customHeight="1">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c r="AK299" s="156"/>
      <c r="AY299" s="156"/>
      <c r="AZ299" s="156"/>
      <c r="BA299" s="156"/>
      <c r="BB299" s="156"/>
    </row>
    <row r="300" ht="15.75" customHeight="1">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56"/>
      <c r="AI300" s="156"/>
      <c r="AJ300" s="156"/>
      <c r="AK300" s="156"/>
      <c r="AY300" s="156"/>
      <c r="AZ300" s="156"/>
      <c r="BA300" s="156"/>
      <c r="BB300" s="156"/>
    </row>
    <row r="301" ht="15.75" customHeight="1">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56"/>
      <c r="AJ301" s="156"/>
      <c r="AK301" s="156"/>
      <c r="AY301" s="156"/>
      <c r="AZ301" s="156"/>
      <c r="BA301" s="156"/>
      <c r="BB301" s="156"/>
    </row>
    <row r="302" ht="15.75" customHeight="1">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156"/>
      <c r="AY302" s="156"/>
      <c r="AZ302" s="156"/>
      <c r="BA302" s="156"/>
      <c r="BB302" s="156"/>
    </row>
    <row r="303" ht="15.75" customHeight="1">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156"/>
      <c r="AY303" s="156"/>
      <c r="AZ303" s="156"/>
      <c r="BA303" s="156"/>
      <c r="BB303" s="156"/>
    </row>
    <row r="304" ht="15.75" customHeight="1">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6"/>
      <c r="AY304" s="156"/>
      <c r="AZ304" s="156"/>
      <c r="BA304" s="156"/>
      <c r="BB304" s="156"/>
    </row>
    <row r="305" ht="15.75" customHeight="1">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56"/>
      <c r="AJ305" s="156"/>
      <c r="AK305" s="156"/>
      <c r="AY305" s="156"/>
      <c r="AZ305" s="156"/>
      <c r="BA305" s="156"/>
      <c r="BB305" s="156"/>
    </row>
    <row r="306" ht="15.75" customHeight="1">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56"/>
      <c r="AJ306" s="156"/>
      <c r="AK306" s="156"/>
      <c r="AY306" s="156"/>
      <c r="AZ306" s="156"/>
      <c r="BA306" s="156"/>
      <c r="BB306" s="156"/>
    </row>
    <row r="307" ht="15.75" customHeight="1">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56"/>
      <c r="AI307" s="156"/>
      <c r="AJ307" s="156"/>
      <c r="AK307" s="156"/>
      <c r="AY307" s="156"/>
      <c r="AZ307" s="156"/>
      <c r="BA307" s="156"/>
      <c r="BB307" s="156"/>
    </row>
    <row r="308" ht="15.75" customHeight="1">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56"/>
      <c r="AI308" s="156"/>
      <c r="AJ308" s="156"/>
      <c r="AK308" s="156"/>
      <c r="AY308" s="156"/>
      <c r="AZ308" s="156"/>
      <c r="BA308" s="156"/>
      <c r="BB308" s="156"/>
    </row>
    <row r="309" ht="15.75" customHeight="1">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6"/>
      <c r="AY309" s="156"/>
      <c r="AZ309" s="156"/>
      <c r="BA309" s="156"/>
      <c r="BB309" s="156"/>
    </row>
    <row r="310" ht="15.75" customHeight="1">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56"/>
      <c r="AI310" s="156"/>
      <c r="AJ310" s="156"/>
      <c r="AK310" s="156"/>
      <c r="AY310" s="156"/>
      <c r="AZ310" s="156"/>
      <c r="BA310" s="156"/>
      <c r="BB310" s="156"/>
    </row>
    <row r="311" ht="15.75" customHeight="1">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56"/>
      <c r="AI311" s="156"/>
      <c r="AJ311" s="156"/>
      <c r="AK311" s="156"/>
      <c r="AY311" s="156"/>
      <c r="AZ311" s="156"/>
      <c r="BA311" s="156"/>
      <c r="BB311" s="156"/>
    </row>
    <row r="312" ht="15.75" customHeight="1">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56"/>
      <c r="AI312" s="156"/>
      <c r="AJ312" s="156"/>
      <c r="AK312" s="156"/>
      <c r="AY312" s="156"/>
      <c r="AZ312" s="156"/>
      <c r="BA312" s="156"/>
      <c r="BB312" s="156"/>
    </row>
    <row r="313" ht="15.75" customHeight="1">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56"/>
      <c r="AI313" s="156"/>
      <c r="AJ313" s="156"/>
      <c r="AK313" s="156"/>
      <c r="AY313" s="156"/>
      <c r="AZ313" s="156"/>
      <c r="BA313" s="156"/>
      <c r="BB313" s="156"/>
    </row>
    <row r="314" ht="15.75" customHeight="1">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6"/>
      <c r="AY314" s="156"/>
      <c r="AZ314" s="156"/>
      <c r="BA314" s="156"/>
      <c r="BB314" s="156"/>
    </row>
    <row r="315" ht="15.75" customHeight="1">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56"/>
      <c r="AI315" s="156"/>
      <c r="AJ315" s="156"/>
      <c r="AK315" s="156"/>
      <c r="AY315" s="156"/>
      <c r="AZ315" s="156"/>
      <c r="BA315" s="156"/>
      <c r="BB315" s="156"/>
    </row>
    <row r="316" ht="15.75" customHeight="1">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56"/>
      <c r="AI316" s="156"/>
      <c r="AJ316" s="156"/>
      <c r="AK316" s="156"/>
      <c r="AY316" s="156"/>
      <c r="AZ316" s="156"/>
      <c r="BA316" s="156"/>
      <c r="BB316" s="156"/>
    </row>
    <row r="317" ht="15.75" customHeight="1">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56"/>
      <c r="AI317" s="156"/>
      <c r="AJ317" s="156"/>
      <c r="AK317" s="156"/>
      <c r="AY317" s="156"/>
      <c r="AZ317" s="156"/>
      <c r="BA317" s="156"/>
      <c r="BB317" s="156"/>
    </row>
    <row r="318" ht="15.75" customHeight="1">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56"/>
      <c r="AI318" s="156"/>
      <c r="AJ318" s="156"/>
      <c r="AK318" s="156"/>
      <c r="AY318" s="156"/>
      <c r="AZ318" s="156"/>
      <c r="BA318" s="156"/>
      <c r="BB318" s="156"/>
    </row>
    <row r="319" ht="15.75" customHeight="1">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56"/>
      <c r="AI319" s="156"/>
      <c r="AJ319" s="156"/>
      <c r="AK319" s="156"/>
      <c r="AY319" s="156"/>
      <c r="AZ319" s="156"/>
      <c r="BA319" s="156"/>
      <c r="BB319" s="156"/>
    </row>
    <row r="320" ht="15.75" customHeight="1">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6"/>
      <c r="AY320" s="156"/>
      <c r="AZ320" s="156"/>
      <c r="BA320" s="156"/>
      <c r="BB320" s="156"/>
    </row>
    <row r="321" ht="15.75" customHeight="1">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56"/>
      <c r="AI321" s="156"/>
      <c r="AJ321" s="156"/>
      <c r="AK321" s="156"/>
      <c r="AY321" s="156"/>
      <c r="AZ321" s="156"/>
      <c r="BA321" s="156"/>
      <c r="BB321" s="156"/>
    </row>
    <row r="322" ht="15.75" customHeight="1">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56"/>
      <c r="AI322" s="156"/>
      <c r="AJ322" s="156"/>
      <c r="AK322" s="156"/>
      <c r="AY322" s="156"/>
      <c r="AZ322" s="156"/>
      <c r="BA322" s="156"/>
      <c r="BB322" s="156"/>
    </row>
    <row r="323" ht="15.75" customHeight="1">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56"/>
      <c r="AI323" s="156"/>
      <c r="AJ323" s="156"/>
      <c r="AK323" s="156"/>
      <c r="AY323" s="156"/>
      <c r="AZ323" s="156"/>
      <c r="BA323" s="156"/>
      <c r="BB323" s="156"/>
    </row>
    <row r="324" ht="15.75" customHeight="1">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6"/>
      <c r="AY324" s="156"/>
      <c r="AZ324" s="156"/>
      <c r="BA324" s="156"/>
      <c r="BB324" s="156"/>
    </row>
    <row r="325" ht="15.75" customHeight="1">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56"/>
      <c r="AI325" s="156"/>
      <c r="AJ325" s="156"/>
      <c r="AK325" s="156"/>
      <c r="AY325" s="156"/>
      <c r="AZ325" s="156"/>
      <c r="BA325" s="156"/>
      <c r="BB325" s="156"/>
    </row>
    <row r="326" ht="15.75" customHeight="1">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6"/>
      <c r="AY326" s="156"/>
      <c r="AZ326" s="156"/>
      <c r="BA326" s="156"/>
      <c r="BB326" s="156"/>
    </row>
    <row r="327" ht="15.75" customHeight="1">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56"/>
      <c r="AI327" s="156"/>
      <c r="AJ327" s="156"/>
      <c r="AK327" s="156"/>
      <c r="AY327" s="156"/>
      <c r="AZ327" s="156"/>
      <c r="BA327" s="156"/>
      <c r="BB327" s="156"/>
    </row>
    <row r="328" ht="15.75" customHeight="1">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56"/>
      <c r="AY328" s="156"/>
      <c r="AZ328" s="156"/>
      <c r="BA328" s="156"/>
      <c r="BB328" s="156"/>
    </row>
    <row r="329" ht="15.75" customHeight="1">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56"/>
      <c r="AI329" s="156"/>
      <c r="AJ329" s="156"/>
      <c r="AK329" s="156"/>
      <c r="AY329" s="156"/>
      <c r="AZ329" s="156"/>
      <c r="BA329" s="156"/>
      <c r="BB329" s="156"/>
    </row>
    <row r="330" ht="15.75" customHeight="1">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156"/>
      <c r="AK330" s="156"/>
      <c r="AY330" s="156"/>
      <c r="AZ330" s="156"/>
      <c r="BA330" s="156"/>
      <c r="BB330" s="156"/>
    </row>
    <row r="331" ht="15.75" customHeight="1">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56"/>
      <c r="AI331" s="156"/>
      <c r="AJ331" s="156"/>
      <c r="AK331" s="156"/>
      <c r="AY331" s="156"/>
      <c r="AZ331" s="156"/>
      <c r="BA331" s="156"/>
      <c r="BB331" s="156"/>
    </row>
    <row r="332" ht="15.75" customHeight="1">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6"/>
      <c r="AG332" s="156"/>
      <c r="AH332" s="156"/>
      <c r="AI332" s="156"/>
      <c r="AJ332" s="156"/>
      <c r="AK332" s="156"/>
      <c r="AY332" s="156"/>
      <c r="AZ332" s="156"/>
      <c r="BA332" s="156"/>
      <c r="BB332" s="156"/>
    </row>
    <row r="333" ht="15.75" customHeight="1">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6"/>
      <c r="AG333" s="156"/>
      <c r="AH333" s="156"/>
      <c r="AI333" s="156"/>
      <c r="AJ333" s="156"/>
      <c r="AK333" s="156"/>
      <c r="AY333" s="156"/>
      <c r="AZ333" s="156"/>
      <c r="BA333" s="156"/>
      <c r="BB333" s="156"/>
    </row>
    <row r="334" ht="15.75" customHeight="1">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156"/>
      <c r="AK334" s="156"/>
      <c r="AY334" s="156"/>
      <c r="AZ334" s="156"/>
      <c r="BA334" s="156"/>
      <c r="BB334" s="156"/>
    </row>
    <row r="335" ht="15.75" customHeight="1">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6"/>
      <c r="AY335" s="156"/>
      <c r="AZ335" s="156"/>
      <c r="BA335" s="156"/>
      <c r="BB335" s="156"/>
    </row>
    <row r="336" ht="15.75" customHeight="1">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56"/>
      <c r="AI336" s="156"/>
      <c r="AJ336" s="156"/>
      <c r="AK336" s="156"/>
      <c r="AY336" s="156"/>
      <c r="AZ336" s="156"/>
      <c r="BA336" s="156"/>
      <c r="BB336" s="156"/>
    </row>
    <row r="337" ht="15.75" customHeight="1">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156"/>
      <c r="AK337" s="156"/>
      <c r="AY337" s="156"/>
      <c r="AZ337" s="156"/>
      <c r="BA337" s="156"/>
      <c r="BB337" s="156"/>
    </row>
    <row r="338" ht="15.75" customHeight="1">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56"/>
      <c r="AI338" s="156"/>
      <c r="AJ338" s="156"/>
      <c r="AK338" s="156"/>
      <c r="AY338" s="156"/>
      <c r="AZ338" s="156"/>
      <c r="BA338" s="156"/>
      <c r="BB338" s="156"/>
    </row>
    <row r="339" ht="15.75" customHeight="1">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56"/>
      <c r="AI339" s="156"/>
      <c r="AJ339" s="156"/>
      <c r="AK339" s="156"/>
      <c r="AY339" s="156"/>
      <c r="AZ339" s="156"/>
      <c r="BA339" s="156"/>
      <c r="BB339" s="156"/>
    </row>
    <row r="340" ht="15.75" customHeight="1">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56"/>
      <c r="AI340" s="156"/>
      <c r="AJ340" s="156"/>
      <c r="AK340" s="156"/>
      <c r="AY340" s="156"/>
      <c r="AZ340" s="156"/>
      <c r="BA340" s="156"/>
      <c r="BB340" s="156"/>
    </row>
    <row r="341" ht="15.75" customHeight="1">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56"/>
      <c r="AI341" s="156"/>
      <c r="AJ341" s="156"/>
      <c r="AK341" s="156"/>
      <c r="AY341" s="156"/>
      <c r="AZ341" s="156"/>
      <c r="BA341" s="156"/>
      <c r="BB341" s="156"/>
    </row>
    <row r="342" ht="15.75" customHeight="1">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56"/>
      <c r="AI342" s="156"/>
      <c r="AJ342" s="156"/>
      <c r="AK342" s="156"/>
      <c r="AY342" s="156"/>
      <c r="AZ342" s="156"/>
      <c r="BA342" s="156"/>
      <c r="BB342" s="156"/>
    </row>
    <row r="343" ht="15.75" customHeight="1">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56"/>
      <c r="AI343" s="156"/>
      <c r="AJ343" s="156"/>
      <c r="AK343" s="156"/>
      <c r="AY343" s="156"/>
      <c r="AZ343" s="156"/>
      <c r="BA343" s="156"/>
      <c r="BB343" s="156"/>
    </row>
    <row r="344" ht="15.75" customHeight="1">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6"/>
      <c r="AY344" s="156"/>
      <c r="AZ344" s="156"/>
      <c r="BA344" s="156"/>
      <c r="BB344" s="156"/>
    </row>
    <row r="345" ht="15.75" customHeight="1">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6"/>
      <c r="AY345" s="156"/>
      <c r="AZ345" s="156"/>
      <c r="BA345" s="156"/>
      <c r="BB345" s="156"/>
    </row>
    <row r="346" ht="15.75" customHeight="1">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6"/>
      <c r="AY346" s="156"/>
      <c r="AZ346" s="156"/>
      <c r="BA346" s="156"/>
      <c r="BB346" s="156"/>
    </row>
    <row r="347" ht="15.75" customHeight="1">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6"/>
      <c r="AY347" s="156"/>
      <c r="AZ347" s="156"/>
      <c r="BA347" s="156"/>
      <c r="BB347" s="156"/>
    </row>
    <row r="348" ht="15.75" customHeight="1">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6"/>
      <c r="AY348" s="156"/>
      <c r="AZ348" s="156"/>
      <c r="BA348" s="156"/>
      <c r="BB348" s="156"/>
    </row>
    <row r="349" ht="15.75" customHeight="1">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Y349" s="156"/>
      <c r="AZ349" s="156"/>
      <c r="BA349" s="156"/>
      <c r="BB349" s="156"/>
    </row>
    <row r="350" ht="15.75" customHeight="1">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Y350" s="156"/>
      <c r="AZ350" s="156"/>
      <c r="BA350" s="156"/>
      <c r="BB350" s="156"/>
    </row>
    <row r="351" ht="15.75" customHeight="1">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156"/>
      <c r="AK351" s="156"/>
      <c r="AY351" s="156"/>
      <c r="AZ351" s="156"/>
      <c r="BA351" s="156"/>
      <c r="BB351" s="156"/>
    </row>
    <row r="352" ht="15.75" customHeight="1">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56"/>
      <c r="AI352" s="156"/>
      <c r="AJ352" s="156"/>
      <c r="AK352" s="156"/>
      <c r="AY352" s="156"/>
      <c r="AZ352" s="156"/>
      <c r="BA352" s="156"/>
      <c r="BB352" s="156"/>
    </row>
    <row r="353" ht="15.75" customHeight="1">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56"/>
      <c r="AI353" s="156"/>
      <c r="AJ353" s="156"/>
      <c r="AK353" s="156"/>
      <c r="AY353" s="156"/>
      <c r="AZ353" s="156"/>
      <c r="BA353" s="156"/>
      <c r="BB353" s="156"/>
    </row>
    <row r="354" ht="15.75" customHeight="1">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156"/>
      <c r="AK354" s="156"/>
      <c r="AY354" s="156"/>
      <c r="AZ354" s="156"/>
      <c r="BA354" s="156"/>
      <c r="BB354" s="156"/>
    </row>
    <row r="355" ht="15.75" customHeight="1">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56"/>
      <c r="AI355" s="156"/>
      <c r="AJ355" s="156"/>
      <c r="AK355" s="156"/>
      <c r="AY355" s="156"/>
      <c r="AZ355" s="156"/>
      <c r="BA355" s="156"/>
      <c r="BB355" s="156"/>
    </row>
    <row r="356" ht="15.75" customHeight="1">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56"/>
      <c r="AI356" s="156"/>
      <c r="AJ356" s="156"/>
      <c r="AK356" s="156"/>
      <c r="AY356" s="156"/>
      <c r="AZ356" s="156"/>
      <c r="BA356" s="156"/>
      <c r="BB356" s="156"/>
    </row>
    <row r="357" ht="15.75" customHeight="1">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6"/>
      <c r="AY357" s="156"/>
      <c r="AZ357" s="156"/>
      <c r="BA357" s="156"/>
      <c r="BB357" s="156"/>
    </row>
    <row r="358" ht="15.75" customHeight="1">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56"/>
      <c r="AI358" s="156"/>
      <c r="AJ358" s="156"/>
      <c r="AK358" s="156"/>
      <c r="AY358" s="156"/>
      <c r="AZ358" s="156"/>
      <c r="BA358" s="156"/>
      <c r="BB358" s="156"/>
    </row>
    <row r="359" ht="15.75" customHeight="1">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56"/>
      <c r="AI359" s="156"/>
      <c r="AJ359" s="156"/>
      <c r="AK359" s="156"/>
      <c r="AY359" s="156"/>
      <c r="AZ359" s="156"/>
      <c r="BA359" s="156"/>
      <c r="BB359" s="156"/>
    </row>
    <row r="360" ht="15.75" customHeight="1">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56"/>
      <c r="AI360" s="156"/>
      <c r="AJ360" s="156"/>
      <c r="AK360" s="156"/>
      <c r="AY360" s="156"/>
      <c r="AZ360" s="156"/>
      <c r="BA360" s="156"/>
      <c r="BB360" s="156"/>
    </row>
    <row r="361" ht="15.75" customHeight="1">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6"/>
      <c r="AY361" s="156"/>
      <c r="AZ361" s="156"/>
      <c r="BA361" s="156"/>
      <c r="BB361" s="156"/>
    </row>
    <row r="362" ht="15.75" customHeight="1">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156"/>
      <c r="AY362" s="156"/>
      <c r="AZ362" s="156"/>
      <c r="BA362" s="156"/>
      <c r="BB362" s="156"/>
    </row>
    <row r="363" ht="15.75" customHeight="1">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56"/>
      <c r="AI363" s="156"/>
      <c r="AJ363" s="156"/>
      <c r="AK363" s="156"/>
      <c r="AY363" s="156"/>
      <c r="AZ363" s="156"/>
      <c r="BA363" s="156"/>
      <c r="BB363" s="156"/>
    </row>
    <row r="364" ht="15.75" customHeight="1">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56"/>
      <c r="AI364" s="156"/>
      <c r="AJ364" s="156"/>
      <c r="AK364" s="156"/>
      <c r="AY364" s="156"/>
      <c r="AZ364" s="156"/>
      <c r="BA364" s="156"/>
      <c r="BB364" s="156"/>
    </row>
    <row r="365" ht="15.75" customHeight="1">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156"/>
      <c r="AK365" s="156"/>
      <c r="AY365" s="156"/>
      <c r="AZ365" s="156"/>
      <c r="BA365" s="156"/>
      <c r="BB365" s="156"/>
    </row>
    <row r="366" ht="15.75" customHeight="1">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G366" s="156"/>
      <c r="AH366" s="156"/>
      <c r="AI366" s="156"/>
      <c r="AJ366" s="156"/>
      <c r="AK366" s="156"/>
      <c r="AY366" s="156"/>
      <c r="AZ366" s="156"/>
      <c r="BA366" s="156"/>
      <c r="BB366" s="156"/>
    </row>
    <row r="367" ht="15.75" customHeight="1">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56"/>
      <c r="AI367" s="156"/>
      <c r="AJ367" s="156"/>
      <c r="AK367" s="156"/>
      <c r="AY367" s="156"/>
      <c r="AZ367" s="156"/>
      <c r="BA367" s="156"/>
      <c r="BB367" s="156"/>
    </row>
    <row r="368" ht="15.75" customHeight="1">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156"/>
      <c r="AK368" s="156"/>
      <c r="AY368" s="156"/>
      <c r="AZ368" s="156"/>
      <c r="BA368" s="156"/>
      <c r="BB368" s="156"/>
    </row>
    <row r="369" ht="15.75" customHeight="1">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Y369" s="156"/>
      <c r="AZ369" s="156"/>
      <c r="BA369" s="156"/>
      <c r="BB369" s="156"/>
    </row>
    <row r="370" ht="15.75" customHeight="1">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6"/>
      <c r="AY370" s="156"/>
      <c r="AZ370" s="156"/>
      <c r="BA370" s="156"/>
      <c r="BB370" s="156"/>
    </row>
    <row r="371" ht="15.75" customHeight="1">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6"/>
      <c r="AY371" s="156"/>
      <c r="AZ371" s="156"/>
      <c r="BA371" s="156"/>
      <c r="BB371" s="156"/>
    </row>
    <row r="372" ht="15.75" customHeight="1">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6"/>
      <c r="AY372" s="156"/>
      <c r="AZ372" s="156"/>
      <c r="BA372" s="156"/>
      <c r="BB372" s="156"/>
    </row>
    <row r="373" ht="15.75" customHeight="1">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6"/>
      <c r="AY373" s="156"/>
      <c r="AZ373" s="156"/>
      <c r="BA373" s="156"/>
      <c r="BB373" s="156"/>
    </row>
    <row r="374" ht="15.75" customHeight="1">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Y374" s="156"/>
      <c r="AZ374" s="156"/>
      <c r="BA374" s="156"/>
      <c r="BB374" s="156"/>
    </row>
    <row r="375" ht="15.75" customHeight="1">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56"/>
      <c r="AI375" s="156"/>
      <c r="AJ375" s="156"/>
      <c r="AK375" s="156"/>
      <c r="AY375" s="156"/>
      <c r="AZ375" s="156"/>
      <c r="BA375" s="156"/>
      <c r="BB375" s="156"/>
    </row>
    <row r="376" ht="15.75" customHeight="1">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56"/>
      <c r="AI376" s="156"/>
      <c r="AJ376" s="156"/>
      <c r="AK376" s="156"/>
      <c r="AY376" s="156"/>
      <c r="AZ376" s="156"/>
      <c r="BA376" s="156"/>
      <c r="BB376" s="156"/>
    </row>
    <row r="377" ht="15.75" customHeight="1">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6"/>
      <c r="AY377" s="156"/>
      <c r="AZ377" s="156"/>
      <c r="BA377" s="156"/>
      <c r="BB377" s="156"/>
    </row>
    <row r="378" ht="15.75" customHeight="1">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56"/>
      <c r="AI378" s="156"/>
      <c r="AJ378" s="156"/>
      <c r="AK378" s="156"/>
      <c r="AY378" s="156"/>
      <c r="AZ378" s="156"/>
      <c r="BA378" s="156"/>
      <c r="BB378" s="156"/>
    </row>
    <row r="379" ht="15.75" customHeight="1">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56"/>
      <c r="AI379" s="156"/>
      <c r="AJ379" s="156"/>
      <c r="AK379" s="156"/>
      <c r="AY379" s="156"/>
      <c r="AZ379" s="156"/>
      <c r="BA379" s="156"/>
      <c r="BB379" s="156"/>
    </row>
    <row r="380" ht="15.75" customHeight="1">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6"/>
      <c r="AY380" s="156"/>
      <c r="AZ380" s="156"/>
      <c r="BA380" s="156"/>
      <c r="BB380" s="156"/>
    </row>
    <row r="381" ht="15.75" customHeight="1">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G381" s="156"/>
      <c r="AH381" s="156"/>
      <c r="AI381" s="156"/>
      <c r="AJ381" s="156"/>
      <c r="AK381" s="156"/>
      <c r="AY381" s="156"/>
      <c r="AZ381" s="156"/>
      <c r="BA381" s="156"/>
      <c r="BB381" s="156"/>
    </row>
    <row r="382" ht="15.75" customHeight="1">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6"/>
      <c r="AG382" s="156"/>
      <c r="AH382" s="156"/>
      <c r="AI382" s="156"/>
      <c r="AJ382" s="156"/>
      <c r="AK382" s="156"/>
      <c r="AY382" s="156"/>
      <c r="AZ382" s="156"/>
      <c r="BA382" s="156"/>
      <c r="BB382" s="156"/>
    </row>
    <row r="383" ht="15.75" customHeight="1">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c r="AA383" s="156"/>
      <c r="AB383" s="156"/>
      <c r="AC383" s="156"/>
      <c r="AD383" s="156"/>
      <c r="AE383" s="156"/>
      <c r="AF383" s="156"/>
      <c r="AG383" s="156"/>
      <c r="AH383" s="156"/>
      <c r="AI383" s="156"/>
      <c r="AJ383" s="156"/>
      <c r="AK383" s="156"/>
      <c r="AY383" s="156"/>
      <c r="AZ383" s="156"/>
      <c r="BA383" s="156"/>
      <c r="BB383" s="156"/>
    </row>
    <row r="384" ht="15.75" customHeight="1">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c r="AA384" s="156"/>
      <c r="AB384" s="156"/>
      <c r="AC384" s="156"/>
      <c r="AD384" s="156"/>
      <c r="AE384" s="156"/>
      <c r="AF384" s="156"/>
      <c r="AG384" s="156"/>
      <c r="AH384" s="156"/>
      <c r="AI384" s="156"/>
      <c r="AJ384" s="156"/>
      <c r="AK384" s="156"/>
      <c r="AY384" s="156"/>
      <c r="AZ384" s="156"/>
      <c r="BA384" s="156"/>
      <c r="BB384" s="156"/>
    </row>
    <row r="385" ht="15.75" customHeight="1">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c r="AA385" s="156"/>
      <c r="AB385" s="156"/>
      <c r="AC385" s="156"/>
      <c r="AD385" s="156"/>
      <c r="AE385" s="156"/>
      <c r="AF385" s="156"/>
      <c r="AG385" s="156"/>
      <c r="AH385" s="156"/>
      <c r="AI385" s="156"/>
      <c r="AJ385" s="156"/>
      <c r="AK385" s="156"/>
      <c r="AY385" s="156"/>
      <c r="AZ385" s="156"/>
      <c r="BA385" s="156"/>
      <c r="BB385" s="156"/>
    </row>
    <row r="386" ht="15.75" customHeight="1">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G386" s="156"/>
      <c r="AH386" s="156"/>
      <c r="AI386" s="156"/>
      <c r="AJ386" s="156"/>
      <c r="AK386" s="156"/>
      <c r="AY386" s="156"/>
      <c r="AZ386" s="156"/>
      <c r="BA386" s="156"/>
      <c r="BB386" s="156"/>
    </row>
    <row r="387" ht="15.75" customHeight="1">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c r="AA387" s="156"/>
      <c r="AB387" s="156"/>
      <c r="AC387" s="156"/>
      <c r="AD387" s="156"/>
      <c r="AE387" s="156"/>
      <c r="AF387" s="156"/>
      <c r="AG387" s="156"/>
      <c r="AH387" s="156"/>
      <c r="AI387" s="156"/>
      <c r="AJ387" s="156"/>
      <c r="AK387" s="156"/>
      <c r="AY387" s="156"/>
      <c r="AZ387" s="156"/>
      <c r="BA387" s="156"/>
      <c r="BB387" s="156"/>
    </row>
    <row r="388" ht="15.75" customHeight="1">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c r="AA388" s="156"/>
      <c r="AB388" s="156"/>
      <c r="AC388" s="156"/>
      <c r="AD388" s="156"/>
      <c r="AE388" s="156"/>
      <c r="AF388" s="156"/>
      <c r="AG388" s="156"/>
      <c r="AH388" s="156"/>
      <c r="AI388" s="156"/>
      <c r="AJ388" s="156"/>
      <c r="AK388" s="156"/>
      <c r="AY388" s="156"/>
      <c r="AZ388" s="156"/>
      <c r="BA388" s="156"/>
      <c r="BB388" s="156"/>
    </row>
    <row r="389" ht="15.75" customHeight="1">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c r="AA389" s="156"/>
      <c r="AB389" s="156"/>
      <c r="AC389" s="156"/>
      <c r="AD389" s="156"/>
      <c r="AE389" s="156"/>
      <c r="AF389" s="156"/>
      <c r="AG389" s="156"/>
      <c r="AH389" s="156"/>
      <c r="AI389" s="156"/>
      <c r="AJ389" s="156"/>
      <c r="AK389" s="156"/>
      <c r="AY389" s="156"/>
      <c r="AZ389" s="156"/>
      <c r="BA389" s="156"/>
      <c r="BB389" s="156"/>
    </row>
    <row r="390" ht="15.75" customHeight="1">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c r="AA390" s="156"/>
      <c r="AB390" s="156"/>
      <c r="AC390" s="156"/>
      <c r="AD390" s="156"/>
      <c r="AE390" s="156"/>
      <c r="AF390" s="156"/>
      <c r="AG390" s="156"/>
      <c r="AH390" s="156"/>
      <c r="AI390" s="156"/>
      <c r="AJ390" s="156"/>
      <c r="AK390" s="156"/>
      <c r="AY390" s="156"/>
      <c r="AZ390" s="156"/>
      <c r="BA390" s="156"/>
      <c r="BB390" s="156"/>
    </row>
    <row r="391" ht="15.75" customHeight="1">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c r="AJ391" s="156"/>
      <c r="AK391" s="156"/>
      <c r="AY391" s="156"/>
      <c r="AZ391" s="156"/>
      <c r="BA391" s="156"/>
      <c r="BB391" s="156"/>
    </row>
    <row r="392" ht="15.75" customHeight="1">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c r="AA392" s="156"/>
      <c r="AB392" s="156"/>
      <c r="AC392" s="156"/>
      <c r="AD392" s="156"/>
      <c r="AE392" s="156"/>
      <c r="AF392" s="156"/>
      <c r="AG392" s="156"/>
      <c r="AH392" s="156"/>
      <c r="AI392" s="156"/>
      <c r="AJ392" s="156"/>
      <c r="AK392" s="156"/>
      <c r="AY392" s="156"/>
      <c r="AZ392" s="156"/>
      <c r="BA392" s="156"/>
      <c r="BB392" s="156"/>
    </row>
    <row r="393" ht="15.75" customHeight="1">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c r="AA393" s="156"/>
      <c r="AB393" s="156"/>
      <c r="AC393" s="156"/>
      <c r="AD393" s="156"/>
      <c r="AE393" s="156"/>
      <c r="AF393" s="156"/>
      <c r="AG393" s="156"/>
      <c r="AH393" s="156"/>
      <c r="AI393" s="156"/>
      <c r="AJ393" s="156"/>
      <c r="AK393" s="156"/>
      <c r="AY393" s="156"/>
      <c r="AZ393" s="156"/>
      <c r="BA393" s="156"/>
      <c r="BB393" s="156"/>
    </row>
    <row r="394" ht="15.75" customHeight="1">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56"/>
      <c r="AI394" s="156"/>
      <c r="AJ394" s="156"/>
      <c r="AK394" s="156"/>
      <c r="AY394" s="156"/>
      <c r="AZ394" s="156"/>
      <c r="BA394" s="156"/>
      <c r="BB394" s="156"/>
    </row>
    <row r="395" ht="15.75" customHeight="1">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c r="AA395" s="156"/>
      <c r="AB395" s="156"/>
      <c r="AC395" s="156"/>
      <c r="AD395" s="156"/>
      <c r="AE395" s="156"/>
      <c r="AF395" s="156"/>
      <c r="AG395" s="156"/>
      <c r="AH395" s="156"/>
      <c r="AI395" s="156"/>
      <c r="AJ395" s="156"/>
      <c r="AK395" s="156"/>
      <c r="AY395" s="156"/>
      <c r="AZ395" s="156"/>
      <c r="BA395" s="156"/>
      <c r="BB395" s="156"/>
    </row>
    <row r="396" ht="15.75" customHeight="1">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G396" s="156"/>
      <c r="AH396" s="156"/>
      <c r="AI396" s="156"/>
      <c r="AJ396" s="156"/>
      <c r="AK396" s="156"/>
      <c r="AY396" s="156"/>
      <c r="AZ396" s="156"/>
      <c r="BA396" s="156"/>
      <c r="BB396" s="156"/>
    </row>
    <row r="397" ht="15.75" customHeight="1">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56"/>
      <c r="AI397" s="156"/>
      <c r="AJ397" s="156"/>
      <c r="AK397" s="156"/>
      <c r="AY397" s="156"/>
      <c r="AZ397" s="156"/>
      <c r="BA397" s="156"/>
      <c r="BB397" s="156"/>
    </row>
    <row r="398" ht="15.75" customHeight="1">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c r="AA398" s="156"/>
      <c r="AB398" s="156"/>
      <c r="AC398" s="156"/>
      <c r="AD398" s="156"/>
      <c r="AE398" s="156"/>
      <c r="AF398" s="156"/>
      <c r="AG398" s="156"/>
      <c r="AH398" s="156"/>
      <c r="AI398" s="156"/>
      <c r="AJ398" s="156"/>
      <c r="AK398" s="156"/>
      <c r="AY398" s="156"/>
      <c r="AZ398" s="156"/>
      <c r="BA398" s="156"/>
      <c r="BB398" s="156"/>
    </row>
    <row r="399" ht="15.75" customHeight="1">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c r="AA399" s="156"/>
      <c r="AB399" s="156"/>
      <c r="AC399" s="156"/>
      <c r="AD399" s="156"/>
      <c r="AE399" s="156"/>
      <c r="AF399" s="156"/>
      <c r="AG399" s="156"/>
      <c r="AH399" s="156"/>
      <c r="AI399" s="156"/>
      <c r="AJ399" s="156"/>
      <c r="AK399" s="156"/>
      <c r="AY399" s="156"/>
      <c r="AZ399" s="156"/>
      <c r="BA399" s="156"/>
      <c r="BB399" s="156"/>
    </row>
    <row r="400" ht="15.75" customHeight="1">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c r="AA400" s="156"/>
      <c r="AB400" s="156"/>
      <c r="AC400" s="156"/>
      <c r="AD400" s="156"/>
      <c r="AE400" s="156"/>
      <c r="AF400" s="156"/>
      <c r="AG400" s="156"/>
      <c r="AH400" s="156"/>
      <c r="AI400" s="156"/>
      <c r="AJ400" s="156"/>
      <c r="AK400" s="156"/>
      <c r="AY400" s="156"/>
      <c r="AZ400" s="156"/>
      <c r="BA400" s="156"/>
      <c r="BB400" s="156"/>
    </row>
    <row r="401" ht="15.75" customHeight="1">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G401" s="156"/>
      <c r="AH401" s="156"/>
      <c r="AI401" s="156"/>
      <c r="AJ401" s="156"/>
      <c r="AK401" s="156"/>
      <c r="AY401" s="156"/>
      <c r="AZ401" s="156"/>
      <c r="BA401" s="156"/>
      <c r="BB401" s="156"/>
    </row>
    <row r="402" ht="15.75" customHeight="1">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c r="AA402" s="156"/>
      <c r="AB402" s="156"/>
      <c r="AC402" s="156"/>
      <c r="AD402" s="156"/>
      <c r="AE402" s="156"/>
      <c r="AF402" s="156"/>
      <c r="AG402" s="156"/>
      <c r="AH402" s="156"/>
      <c r="AI402" s="156"/>
      <c r="AJ402" s="156"/>
      <c r="AK402" s="156"/>
      <c r="AY402" s="156"/>
      <c r="AZ402" s="156"/>
      <c r="BA402" s="156"/>
      <c r="BB402" s="156"/>
    </row>
    <row r="403" ht="15.75" customHeight="1">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c r="AA403" s="156"/>
      <c r="AB403" s="156"/>
      <c r="AC403" s="156"/>
      <c r="AD403" s="156"/>
      <c r="AE403" s="156"/>
      <c r="AF403" s="156"/>
      <c r="AG403" s="156"/>
      <c r="AH403" s="156"/>
      <c r="AI403" s="156"/>
      <c r="AJ403" s="156"/>
      <c r="AK403" s="156"/>
      <c r="AY403" s="156"/>
      <c r="AZ403" s="156"/>
      <c r="BA403" s="156"/>
      <c r="BB403" s="156"/>
    </row>
    <row r="404" ht="15.75" customHeight="1">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c r="AA404" s="156"/>
      <c r="AB404" s="156"/>
      <c r="AC404" s="156"/>
      <c r="AD404" s="156"/>
      <c r="AE404" s="156"/>
      <c r="AF404" s="156"/>
      <c r="AG404" s="156"/>
      <c r="AH404" s="156"/>
      <c r="AI404" s="156"/>
      <c r="AJ404" s="156"/>
      <c r="AK404" s="156"/>
      <c r="AY404" s="156"/>
      <c r="AZ404" s="156"/>
      <c r="BA404" s="156"/>
      <c r="BB404" s="156"/>
    </row>
    <row r="405" ht="15.75" customHeight="1">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c r="AA405" s="156"/>
      <c r="AB405" s="156"/>
      <c r="AC405" s="156"/>
      <c r="AD405" s="156"/>
      <c r="AE405" s="156"/>
      <c r="AF405" s="156"/>
      <c r="AG405" s="156"/>
      <c r="AH405" s="156"/>
      <c r="AI405" s="156"/>
      <c r="AJ405" s="156"/>
      <c r="AK405" s="156"/>
      <c r="AY405" s="156"/>
      <c r="AZ405" s="156"/>
      <c r="BA405" s="156"/>
      <c r="BB405" s="156"/>
    </row>
    <row r="406" ht="15.75" customHeight="1">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6"/>
      <c r="AK406" s="156"/>
      <c r="AY406" s="156"/>
      <c r="AZ406" s="156"/>
      <c r="BA406" s="156"/>
      <c r="BB406" s="156"/>
    </row>
    <row r="407" ht="15.75" customHeight="1">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c r="AA407" s="156"/>
      <c r="AB407" s="156"/>
      <c r="AC407" s="156"/>
      <c r="AD407" s="156"/>
      <c r="AE407" s="156"/>
      <c r="AF407" s="156"/>
      <c r="AG407" s="156"/>
      <c r="AH407" s="156"/>
      <c r="AI407" s="156"/>
      <c r="AJ407" s="156"/>
      <c r="AK407" s="156"/>
      <c r="AY407" s="156"/>
      <c r="AZ407" s="156"/>
      <c r="BA407" s="156"/>
      <c r="BB407" s="156"/>
    </row>
    <row r="408" ht="15.75" customHeight="1">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c r="AA408" s="156"/>
      <c r="AB408" s="156"/>
      <c r="AC408" s="156"/>
      <c r="AD408" s="156"/>
      <c r="AE408" s="156"/>
      <c r="AF408" s="156"/>
      <c r="AG408" s="156"/>
      <c r="AH408" s="156"/>
      <c r="AI408" s="156"/>
      <c r="AJ408" s="156"/>
      <c r="AK408" s="156"/>
      <c r="AY408" s="156"/>
      <c r="AZ408" s="156"/>
      <c r="BA408" s="156"/>
      <c r="BB408" s="156"/>
    </row>
    <row r="409" ht="15.75" customHeight="1">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c r="AA409" s="156"/>
      <c r="AB409" s="156"/>
      <c r="AC409" s="156"/>
      <c r="AD409" s="156"/>
      <c r="AE409" s="156"/>
      <c r="AF409" s="156"/>
      <c r="AG409" s="156"/>
      <c r="AH409" s="156"/>
      <c r="AI409" s="156"/>
      <c r="AJ409" s="156"/>
      <c r="AK409" s="156"/>
      <c r="AY409" s="156"/>
      <c r="AZ409" s="156"/>
      <c r="BA409" s="156"/>
      <c r="BB409" s="156"/>
    </row>
    <row r="410" ht="15.75" customHeight="1">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c r="AA410" s="156"/>
      <c r="AB410" s="156"/>
      <c r="AC410" s="156"/>
      <c r="AD410" s="156"/>
      <c r="AE410" s="156"/>
      <c r="AF410" s="156"/>
      <c r="AG410" s="156"/>
      <c r="AH410" s="156"/>
      <c r="AI410" s="156"/>
      <c r="AJ410" s="156"/>
      <c r="AK410" s="156"/>
      <c r="AY410" s="156"/>
      <c r="AZ410" s="156"/>
      <c r="BA410" s="156"/>
      <c r="BB410" s="156"/>
    </row>
    <row r="411" ht="15.75" customHeight="1">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c r="AK411" s="156"/>
      <c r="AY411" s="156"/>
      <c r="AZ411" s="156"/>
      <c r="BA411" s="156"/>
      <c r="BB411" s="156"/>
    </row>
    <row r="412" ht="15.75" customHeight="1">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c r="AA412" s="156"/>
      <c r="AB412" s="156"/>
      <c r="AC412" s="156"/>
      <c r="AD412" s="156"/>
      <c r="AE412" s="156"/>
      <c r="AF412" s="156"/>
      <c r="AG412" s="156"/>
      <c r="AH412" s="156"/>
      <c r="AI412" s="156"/>
      <c r="AJ412" s="156"/>
      <c r="AK412" s="156"/>
      <c r="AY412" s="156"/>
      <c r="AZ412" s="156"/>
      <c r="BA412" s="156"/>
      <c r="BB412" s="156"/>
    </row>
    <row r="413" ht="15.75" customHeight="1">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c r="AA413" s="156"/>
      <c r="AB413" s="156"/>
      <c r="AC413" s="156"/>
      <c r="AD413" s="156"/>
      <c r="AE413" s="156"/>
      <c r="AF413" s="156"/>
      <c r="AG413" s="156"/>
      <c r="AH413" s="156"/>
      <c r="AI413" s="156"/>
      <c r="AJ413" s="156"/>
      <c r="AK413" s="156"/>
      <c r="AY413" s="156"/>
      <c r="AZ413" s="156"/>
      <c r="BA413" s="156"/>
      <c r="BB413" s="156"/>
    </row>
    <row r="414" ht="15.75" customHeight="1">
      <c r="B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6"/>
      <c r="AY414" s="156"/>
      <c r="AZ414" s="156"/>
      <c r="BA414" s="156"/>
      <c r="BB414" s="156"/>
    </row>
    <row r="415" ht="15.75" customHeight="1">
      <c r="B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c r="AA415" s="156"/>
      <c r="AB415" s="156"/>
      <c r="AC415" s="156"/>
      <c r="AD415" s="156"/>
      <c r="AE415" s="156"/>
      <c r="AF415" s="156"/>
      <c r="AG415" s="156"/>
      <c r="AH415" s="156"/>
      <c r="AI415" s="156"/>
      <c r="AJ415" s="156"/>
      <c r="AK415" s="156"/>
      <c r="AY415" s="156"/>
      <c r="AZ415" s="156"/>
      <c r="BA415" s="156"/>
      <c r="BB415" s="156"/>
    </row>
    <row r="416" ht="15.75" customHeight="1">
      <c r="B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c r="AA416" s="156"/>
      <c r="AB416" s="156"/>
      <c r="AC416" s="156"/>
      <c r="AD416" s="156"/>
      <c r="AE416" s="156"/>
      <c r="AF416" s="156"/>
      <c r="AG416" s="156"/>
      <c r="AH416" s="156"/>
      <c r="AI416" s="156"/>
      <c r="AJ416" s="156"/>
      <c r="AK416" s="156"/>
      <c r="AY416" s="156"/>
      <c r="AZ416" s="156"/>
      <c r="BA416" s="156"/>
      <c r="BB416" s="156"/>
    </row>
    <row r="417" ht="15.75" customHeight="1">
      <c r="B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c r="AA417" s="156"/>
      <c r="AB417" s="156"/>
      <c r="AC417" s="156"/>
      <c r="AD417" s="156"/>
      <c r="AE417" s="156"/>
      <c r="AF417" s="156"/>
      <c r="AG417" s="156"/>
      <c r="AH417" s="156"/>
      <c r="AI417" s="156"/>
      <c r="AJ417" s="156"/>
      <c r="AK417" s="156"/>
      <c r="AY417" s="156"/>
      <c r="AZ417" s="156"/>
      <c r="BA417" s="156"/>
      <c r="BB417" s="156"/>
    </row>
    <row r="418" ht="15.75" customHeight="1">
      <c r="B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6"/>
      <c r="AY418" s="156"/>
      <c r="AZ418" s="156"/>
      <c r="BA418" s="156"/>
      <c r="BB418" s="156"/>
    </row>
    <row r="419" ht="15.75" customHeight="1">
      <c r="B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6"/>
      <c r="AY419" s="156"/>
      <c r="AZ419" s="156"/>
      <c r="BA419" s="156"/>
      <c r="BB419" s="156"/>
    </row>
    <row r="420" ht="15.75" customHeight="1">
      <c r="B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c r="AA420" s="156"/>
      <c r="AB420" s="156"/>
      <c r="AC420" s="156"/>
      <c r="AD420" s="156"/>
      <c r="AE420" s="156"/>
      <c r="AF420" s="156"/>
      <c r="AG420" s="156"/>
      <c r="AH420" s="156"/>
      <c r="AI420" s="156"/>
      <c r="AJ420" s="156"/>
      <c r="AK420" s="156"/>
      <c r="AY420" s="156"/>
      <c r="AZ420" s="156"/>
      <c r="BA420" s="156"/>
      <c r="BB420" s="156"/>
    </row>
    <row r="421" ht="15.75" customHeight="1">
      <c r="B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56"/>
      <c r="AY421" s="156"/>
      <c r="AZ421" s="156"/>
      <c r="BA421" s="156"/>
      <c r="BB421" s="156"/>
    </row>
    <row r="422" ht="15.75" customHeight="1">
      <c r="B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c r="AA422" s="156"/>
      <c r="AB422" s="156"/>
      <c r="AC422" s="156"/>
      <c r="AD422" s="156"/>
      <c r="AE422" s="156"/>
      <c r="AF422" s="156"/>
      <c r="AG422" s="156"/>
      <c r="AH422" s="156"/>
      <c r="AI422" s="156"/>
      <c r="AJ422" s="156"/>
      <c r="AK422" s="156"/>
      <c r="AY422" s="156"/>
      <c r="AZ422" s="156"/>
      <c r="BA422" s="156"/>
      <c r="BB422" s="156"/>
    </row>
    <row r="423" ht="15.75" customHeight="1">
      <c r="B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c r="AA423" s="156"/>
      <c r="AB423" s="156"/>
      <c r="AC423" s="156"/>
      <c r="AD423" s="156"/>
      <c r="AE423" s="156"/>
      <c r="AF423" s="156"/>
      <c r="AG423" s="156"/>
      <c r="AH423" s="156"/>
      <c r="AI423" s="156"/>
      <c r="AJ423" s="156"/>
      <c r="AK423" s="156"/>
      <c r="AY423" s="156"/>
      <c r="AZ423" s="156"/>
      <c r="BA423" s="156"/>
      <c r="BB423" s="156"/>
    </row>
    <row r="424" ht="15.75" customHeight="1">
      <c r="B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6"/>
      <c r="AI424" s="156"/>
      <c r="AJ424" s="156"/>
      <c r="AK424" s="156"/>
      <c r="AY424" s="156"/>
      <c r="AZ424" s="156"/>
      <c r="BA424" s="156"/>
      <c r="BB424" s="156"/>
    </row>
    <row r="425" ht="15.75" customHeight="1">
      <c r="B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6"/>
      <c r="AY425" s="156"/>
      <c r="AZ425" s="156"/>
      <c r="BA425" s="156"/>
      <c r="BB425" s="156"/>
    </row>
    <row r="426" ht="15.75" customHeight="1">
      <c r="B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6"/>
      <c r="AY426" s="156"/>
      <c r="AZ426" s="156"/>
      <c r="BA426" s="156"/>
      <c r="BB426" s="156"/>
    </row>
    <row r="427" ht="15.75" customHeight="1">
      <c r="B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6"/>
      <c r="AY427" s="156"/>
      <c r="AZ427" s="156"/>
      <c r="BA427" s="156"/>
      <c r="BB427" s="156"/>
    </row>
    <row r="428" ht="15.75" customHeight="1">
      <c r="B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6"/>
      <c r="AY428" s="156"/>
      <c r="AZ428" s="156"/>
      <c r="BA428" s="156"/>
      <c r="BB428" s="156"/>
    </row>
    <row r="429" ht="15.75" customHeight="1">
      <c r="B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6"/>
      <c r="AY429" s="156"/>
      <c r="AZ429" s="156"/>
      <c r="BA429" s="156"/>
      <c r="BB429" s="156"/>
    </row>
    <row r="430" ht="15.75" customHeight="1">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c r="AA430" s="156"/>
      <c r="AB430" s="156"/>
      <c r="AC430" s="156"/>
      <c r="AD430" s="156"/>
      <c r="AE430" s="156"/>
      <c r="AF430" s="156"/>
      <c r="AG430" s="156"/>
      <c r="AH430" s="156"/>
      <c r="AI430" s="156"/>
      <c r="AJ430" s="156"/>
      <c r="AK430" s="156"/>
      <c r="AY430" s="156"/>
      <c r="AZ430" s="156"/>
      <c r="BA430" s="156"/>
      <c r="BB430" s="156"/>
    </row>
    <row r="431" ht="15.75" customHeight="1">
      <c r="B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c r="AA431" s="156"/>
      <c r="AB431" s="156"/>
      <c r="AC431" s="156"/>
      <c r="AD431" s="156"/>
      <c r="AE431" s="156"/>
      <c r="AF431" s="156"/>
      <c r="AG431" s="156"/>
      <c r="AH431" s="156"/>
      <c r="AI431" s="156"/>
      <c r="AJ431" s="156"/>
      <c r="AK431" s="156"/>
      <c r="AY431" s="156"/>
      <c r="AZ431" s="156"/>
      <c r="BA431" s="156"/>
      <c r="BB431" s="156"/>
    </row>
    <row r="432" ht="15.75" customHeight="1">
      <c r="B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c r="AA432" s="156"/>
      <c r="AB432" s="156"/>
      <c r="AC432" s="156"/>
      <c r="AD432" s="156"/>
      <c r="AE432" s="156"/>
      <c r="AF432" s="156"/>
      <c r="AG432" s="156"/>
      <c r="AH432" s="156"/>
      <c r="AI432" s="156"/>
      <c r="AJ432" s="156"/>
      <c r="AK432" s="156"/>
      <c r="AY432" s="156"/>
      <c r="AZ432" s="156"/>
      <c r="BA432" s="156"/>
      <c r="BB432" s="156"/>
    </row>
    <row r="433" ht="15.75" customHeight="1">
      <c r="B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c r="AA433" s="156"/>
      <c r="AB433" s="156"/>
      <c r="AC433" s="156"/>
      <c r="AD433" s="156"/>
      <c r="AE433" s="156"/>
      <c r="AF433" s="156"/>
      <c r="AG433" s="156"/>
      <c r="AH433" s="156"/>
      <c r="AI433" s="156"/>
      <c r="AJ433" s="156"/>
      <c r="AK433" s="156"/>
      <c r="AY433" s="156"/>
      <c r="AZ433" s="156"/>
      <c r="BA433" s="156"/>
      <c r="BB433" s="156"/>
    </row>
    <row r="434" ht="15.75" customHeight="1">
      <c r="B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c r="AA434" s="156"/>
      <c r="AB434" s="156"/>
      <c r="AC434" s="156"/>
      <c r="AD434" s="156"/>
      <c r="AE434" s="156"/>
      <c r="AF434" s="156"/>
      <c r="AG434" s="156"/>
      <c r="AH434" s="156"/>
      <c r="AI434" s="156"/>
      <c r="AJ434" s="156"/>
      <c r="AK434" s="156"/>
      <c r="AY434" s="156"/>
      <c r="AZ434" s="156"/>
      <c r="BA434" s="156"/>
      <c r="BB434" s="156"/>
    </row>
    <row r="435" ht="15.75" customHeight="1">
      <c r="B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c r="AA435" s="156"/>
      <c r="AB435" s="156"/>
      <c r="AC435" s="156"/>
      <c r="AD435" s="156"/>
      <c r="AE435" s="156"/>
      <c r="AF435" s="156"/>
      <c r="AG435" s="156"/>
      <c r="AH435" s="156"/>
      <c r="AI435" s="156"/>
      <c r="AJ435" s="156"/>
      <c r="AK435" s="156"/>
      <c r="AY435" s="156"/>
      <c r="AZ435" s="156"/>
      <c r="BA435" s="156"/>
      <c r="BB435" s="156"/>
    </row>
    <row r="436" ht="15.75" customHeight="1">
      <c r="B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G436" s="156"/>
      <c r="AH436" s="156"/>
      <c r="AI436" s="156"/>
      <c r="AJ436" s="156"/>
      <c r="AK436" s="156"/>
      <c r="AY436" s="156"/>
      <c r="AZ436" s="156"/>
      <c r="BA436" s="156"/>
      <c r="BB436" s="156"/>
    </row>
    <row r="437" ht="15.75" customHeight="1">
      <c r="B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c r="AA437" s="156"/>
      <c r="AB437" s="156"/>
      <c r="AC437" s="156"/>
      <c r="AD437" s="156"/>
      <c r="AE437" s="156"/>
      <c r="AF437" s="156"/>
      <c r="AG437" s="156"/>
      <c r="AH437" s="156"/>
      <c r="AI437" s="156"/>
      <c r="AJ437" s="156"/>
      <c r="AK437" s="156"/>
      <c r="AY437" s="156"/>
      <c r="AZ437" s="156"/>
      <c r="BA437" s="156"/>
      <c r="BB437" s="156"/>
    </row>
    <row r="438" ht="15.75" customHeight="1">
      <c r="B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c r="AA438" s="156"/>
      <c r="AB438" s="156"/>
      <c r="AC438" s="156"/>
      <c r="AD438" s="156"/>
      <c r="AE438" s="156"/>
      <c r="AF438" s="156"/>
      <c r="AG438" s="156"/>
      <c r="AH438" s="156"/>
      <c r="AI438" s="156"/>
      <c r="AJ438" s="156"/>
      <c r="AK438" s="156"/>
      <c r="AY438" s="156"/>
      <c r="AZ438" s="156"/>
      <c r="BA438" s="156"/>
      <c r="BB438" s="156"/>
    </row>
    <row r="439" ht="15.75" customHeight="1">
      <c r="B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6"/>
      <c r="AY439" s="156"/>
      <c r="AZ439" s="156"/>
      <c r="BA439" s="156"/>
      <c r="BB439" s="156"/>
    </row>
    <row r="440" ht="15.75" customHeight="1">
      <c r="B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6"/>
      <c r="AY440" s="156"/>
      <c r="AZ440" s="156"/>
      <c r="BA440" s="156"/>
      <c r="BB440" s="156"/>
    </row>
    <row r="441" ht="15.75" customHeight="1">
      <c r="B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G441" s="156"/>
      <c r="AH441" s="156"/>
      <c r="AI441" s="156"/>
      <c r="AJ441" s="156"/>
      <c r="AK441" s="156"/>
      <c r="AY441" s="156"/>
      <c r="AZ441" s="156"/>
      <c r="BA441" s="156"/>
      <c r="BB441" s="156"/>
    </row>
    <row r="442" ht="15.75" customHeight="1">
      <c r="B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c r="AA442" s="156"/>
      <c r="AB442" s="156"/>
      <c r="AC442" s="156"/>
      <c r="AD442" s="156"/>
      <c r="AE442" s="156"/>
      <c r="AF442" s="156"/>
      <c r="AG442" s="156"/>
      <c r="AH442" s="156"/>
      <c r="AI442" s="156"/>
      <c r="AJ442" s="156"/>
      <c r="AK442" s="156"/>
      <c r="AY442" s="156"/>
      <c r="AZ442" s="156"/>
      <c r="BA442" s="156"/>
      <c r="BB442" s="156"/>
    </row>
    <row r="443" ht="15.75" customHeight="1">
      <c r="B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6"/>
      <c r="AK443" s="156"/>
      <c r="AY443" s="156"/>
      <c r="AZ443" s="156"/>
      <c r="BA443" s="156"/>
      <c r="BB443" s="156"/>
    </row>
    <row r="444" ht="15.75" customHeight="1">
      <c r="B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56"/>
      <c r="AY444" s="156"/>
      <c r="AZ444" s="156"/>
      <c r="BA444" s="156"/>
      <c r="BB444" s="156"/>
    </row>
    <row r="445" ht="15.75" customHeight="1">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c r="AA445" s="156"/>
      <c r="AB445" s="156"/>
      <c r="AC445" s="156"/>
      <c r="AD445" s="156"/>
      <c r="AE445" s="156"/>
      <c r="AF445" s="156"/>
      <c r="AG445" s="156"/>
      <c r="AH445" s="156"/>
      <c r="AI445" s="156"/>
      <c r="AJ445" s="156"/>
      <c r="AK445" s="156"/>
      <c r="AY445" s="156"/>
      <c r="AZ445" s="156"/>
      <c r="BA445" s="156"/>
      <c r="BB445" s="156"/>
    </row>
    <row r="446" ht="15.75" customHeight="1">
      <c r="B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c r="AA446" s="156"/>
      <c r="AB446" s="156"/>
      <c r="AC446" s="156"/>
      <c r="AD446" s="156"/>
      <c r="AE446" s="156"/>
      <c r="AF446" s="156"/>
      <c r="AG446" s="156"/>
      <c r="AH446" s="156"/>
      <c r="AI446" s="156"/>
      <c r="AJ446" s="156"/>
      <c r="AK446" s="156"/>
      <c r="AY446" s="156"/>
      <c r="AZ446" s="156"/>
      <c r="BA446" s="156"/>
      <c r="BB446" s="156"/>
    </row>
    <row r="447" ht="15.75" customHeight="1">
      <c r="B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56"/>
      <c r="AK447" s="156"/>
      <c r="AY447" s="156"/>
      <c r="AZ447" s="156"/>
      <c r="BA447" s="156"/>
      <c r="BB447" s="156"/>
    </row>
    <row r="448" ht="15.75" customHeight="1">
      <c r="B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c r="AA448" s="156"/>
      <c r="AB448" s="156"/>
      <c r="AC448" s="156"/>
      <c r="AD448" s="156"/>
      <c r="AE448" s="156"/>
      <c r="AF448" s="156"/>
      <c r="AG448" s="156"/>
      <c r="AH448" s="156"/>
      <c r="AI448" s="156"/>
      <c r="AJ448" s="156"/>
      <c r="AK448" s="156"/>
      <c r="AY448" s="156"/>
      <c r="AZ448" s="156"/>
      <c r="BA448" s="156"/>
      <c r="BB448" s="156"/>
    </row>
    <row r="449" ht="15.75" customHeight="1">
      <c r="B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c r="AA449" s="156"/>
      <c r="AB449" s="156"/>
      <c r="AC449" s="156"/>
      <c r="AD449" s="156"/>
      <c r="AE449" s="156"/>
      <c r="AF449" s="156"/>
      <c r="AG449" s="156"/>
      <c r="AH449" s="156"/>
      <c r="AI449" s="156"/>
      <c r="AJ449" s="156"/>
      <c r="AK449" s="156"/>
      <c r="AY449" s="156"/>
      <c r="AZ449" s="156"/>
      <c r="BA449" s="156"/>
      <c r="BB449" s="156"/>
    </row>
    <row r="450" ht="15.75" customHeight="1">
      <c r="B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6"/>
      <c r="AY450" s="156"/>
      <c r="AZ450" s="156"/>
      <c r="BA450" s="156"/>
      <c r="BB450" s="156"/>
    </row>
    <row r="451" ht="15.75" customHeight="1">
      <c r="B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156"/>
      <c r="AK451" s="156"/>
      <c r="AY451" s="156"/>
      <c r="AZ451" s="156"/>
      <c r="BA451" s="156"/>
      <c r="BB451" s="156"/>
    </row>
    <row r="452" ht="15.75" customHeight="1">
      <c r="B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c r="AA452" s="156"/>
      <c r="AB452" s="156"/>
      <c r="AC452" s="156"/>
      <c r="AD452" s="156"/>
      <c r="AE452" s="156"/>
      <c r="AF452" s="156"/>
      <c r="AG452" s="156"/>
      <c r="AH452" s="156"/>
      <c r="AI452" s="156"/>
      <c r="AJ452" s="156"/>
      <c r="AK452" s="156"/>
      <c r="AY452" s="156"/>
      <c r="AZ452" s="156"/>
      <c r="BA452" s="156"/>
      <c r="BB452" s="156"/>
    </row>
    <row r="453" ht="15.75" customHeight="1">
      <c r="B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c r="AA453" s="156"/>
      <c r="AB453" s="156"/>
      <c r="AC453" s="156"/>
      <c r="AD453" s="156"/>
      <c r="AE453" s="156"/>
      <c r="AF453" s="156"/>
      <c r="AG453" s="156"/>
      <c r="AH453" s="156"/>
      <c r="AI453" s="156"/>
      <c r="AJ453" s="156"/>
      <c r="AK453" s="156"/>
      <c r="AY453" s="156"/>
      <c r="AZ453" s="156"/>
      <c r="BA453" s="156"/>
      <c r="BB453" s="156"/>
    </row>
    <row r="454" ht="15.75" customHeight="1">
      <c r="B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c r="AA454" s="156"/>
      <c r="AB454" s="156"/>
      <c r="AC454" s="156"/>
      <c r="AD454" s="156"/>
      <c r="AE454" s="156"/>
      <c r="AF454" s="156"/>
      <c r="AG454" s="156"/>
      <c r="AH454" s="156"/>
      <c r="AI454" s="156"/>
      <c r="AJ454" s="156"/>
      <c r="AK454" s="156"/>
      <c r="AY454" s="156"/>
      <c r="AZ454" s="156"/>
      <c r="BA454" s="156"/>
      <c r="BB454" s="156"/>
    </row>
    <row r="455" ht="15.75" customHeight="1">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6"/>
      <c r="AK455" s="156"/>
      <c r="AY455" s="156"/>
      <c r="AZ455" s="156"/>
      <c r="BA455" s="156"/>
      <c r="BB455" s="156"/>
    </row>
    <row r="456" ht="15.75" customHeight="1">
      <c r="B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G456" s="156"/>
      <c r="AH456" s="156"/>
      <c r="AI456" s="156"/>
      <c r="AJ456" s="156"/>
      <c r="AK456" s="156"/>
      <c r="AY456" s="156"/>
      <c r="AZ456" s="156"/>
      <c r="BA456" s="156"/>
      <c r="BB456" s="156"/>
    </row>
    <row r="457" ht="15.75" customHeight="1">
      <c r="B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c r="AA457" s="156"/>
      <c r="AB457" s="156"/>
      <c r="AC457" s="156"/>
      <c r="AD457" s="156"/>
      <c r="AE457" s="156"/>
      <c r="AF457" s="156"/>
      <c r="AG457" s="156"/>
      <c r="AH457" s="156"/>
      <c r="AI457" s="156"/>
      <c r="AJ457" s="156"/>
      <c r="AK457" s="156"/>
      <c r="AY457" s="156"/>
      <c r="AZ457" s="156"/>
      <c r="BA457" s="156"/>
      <c r="BB457" s="156"/>
    </row>
    <row r="458" ht="15.75" customHeight="1">
      <c r="B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c r="AA458" s="156"/>
      <c r="AB458" s="156"/>
      <c r="AC458" s="156"/>
      <c r="AD458" s="156"/>
      <c r="AE458" s="156"/>
      <c r="AF458" s="156"/>
      <c r="AG458" s="156"/>
      <c r="AH458" s="156"/>
      <c r="AI458" s="156"/>
      <c r="AJ458" s="156"/>
      <c r="AK458" s="156"/>
      <c r="AY458" s="156"/>
      <c r="AZ458" s="156"/>
      <c r="BA458" s="156"/>
      <c r="BB458" s="156"/>
    </row>
    <row r="459" ht="15.75" customHeight="1">
      <c r="B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c r="AA459" s="156"/>
      <c r="AB459" s="156"/>
      <c r="AC459" s="156"/>
      <c r="AD459" s="156"/>
      <c r="AE459" s="156"/>
      <c r="AF459" s="156"/>
      <c r="AG459" s="156"/>
      <c r="AH459" s="156"/>
      <c r="AI459" s="156"/>
      <c r="AJ459" s="156"/>
      <c r="AK459" s="156"/>
      <c r="AY459" s="156"/>
      <c r="AZ459" s="156"/>
      <c r="BA459" s="156"/>
      <c r="BB459" s="156"/>
    </row>
    <row r="460" ht="15.75" customHeight="1">
      <c r="B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c r="AA460" s="156"/>
      <c r="AB460" s="156"/>
      <c r="AC460" s="156"/>
      <c r="AD460" s="156"/>
      <c r="AE460" s="156"/>
      <c r="AF460" s="156"/>
      <c r="AG460" s="156"/>
      <c r="AH460" s="156"/>
      <c r="AI460" s="156"/>
      <c r="AJ460" s="156"/>
      <c r="AK460" s="156"/>
      <c r="AY460" s="156"/>
      <c r="AZ460" s="156"/>
      <c r="BA460" s="156"/>
      <c r="BB460" s="156"/>
    </row>
    <row r="461" ht="15.75" customHeight="1">
      <c r="B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G461" s="156"/>
      <c r="AH461" s="156"/>
      <c r="AI461" s="156"/>
      <c r="AJ461" s="156"/>
      <c r="AK461" s="156"/>
      <c r="AY461" s="156"/>
      <c r="AZ461" s="156"/>
      <c r="BA461" s="156"/>
      <c r="BB461" s="156"/>
    </row>
    <row r="462" ht="15.75" customHeight="1">
      <c r="B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c r="AA462" s="156"/>
      <c r="AB462" s="156"/>
      <c r="AC462" s="156"/>
      <c r="AD462" s="156"/>
      <c r="AE462" s="156"/>
      <c r="AF462" s="156"/>
      <c r="AG462" s="156"/>
      <c r="AH462" s="156"/>
      <c r="AI462" s="156"/>
      <c r="AJ462" s="156"/>
      <c r="AK462" s="156"/>
      <c r="AY462" s="156"/>
      <c r="AZ462" s="156"/>
      <c r="BA462" s="156"/>
      <c r="BB462" s="156"/>
    </row>
    <row r="463" ht="15.75" customHeight="1">
      <c r="B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c r="AA463" s="156"/>
      <c r="AB463" s="156"/>
      <c r="AC463" s="156"/>
      <c r="AD463" s="156"/>
      <c r="AE463" s="156"/>
      <c r="AF463" s="156"/>
      <c r="AG463" s="156"/>
      <c r="AH463" s="156"/>
      <c r="AI463" s="156"/>
      <c r="AJ463" s="156"/>
      <c r="AK463" s="156"/>
      <c r="AY463" s="156"/>
      <c r="AZ463" s="156"/>
      <c r="BA463" s="156"/>
      <c r="BB463" s="156"/>
    </row>
    <row r="464" ht="15.75" customHeight="1">
      <c r="B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c r="AA464" s="156"/>
      <c r="AB464" s="156"/>
      <c r="AC464" s="156"/>
      <c r="AD464" s="156"/>
      <c r="AE464" s="156"/>
      <c r="AF464" s="156"/>
      <c r="AG464" s="156"/>
      <c r="AH464" s="156"/>
      <c r="AI464" s="156"/>
      <c r="AJ464" s="156"/>
      <c r="AK464" s="156"/>
      <c r="AY464" s="156"/>
      <c r="AZ464" s="156"/>
      <c r="BA464" s="156"/>
      <c r="BB464" s="156"/>
    </row>
    <row r="465" ht="15.75" customHeight="1">
      <c r="B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c r="AA465" s="156"/>
      <c r="AB465" s="156"/>
      <c r="AC465" s="156"/>
      <c r="AD465" s="156"/>
      <c r="AE465" s="156"/>
      <c r="AF465" s="156"/>
      <c r="AG465" s="156"/>
      <c r="AH465" s="156"/>
      <c r="AI465" s="156"/>
      <c r="AJ465" s="156"/>
      <c r="AK465" s="156"/>
      <c r="AY465" s="156"/>
      <c r="AZ465" s="156"/>
      <c r="BA465" s="156"/>
      <c r="BB465" s="156"/>
    </row>
    <row r="466" ht="15.75" customHeight="1">
      <c r="B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c r="AA466" s="156"/>
      <c r="AB466" s="156"/>
      <c r="AC466" s="156"/>
      <c r="AD466" s="156"/>
      <c r="AE466" s="156"/>
      <c r="AF466" s="156"/>
      <c r="AG466" s="156"/>
      <c r="AH466" s="156"/>
      <c r="AI466" s="156"/>
      <c r="AJ466" s="156"/>
      <c r="AK466" s="156"/>
      <c r="AY466" s="156"/>
      <c r="AZ466" s="156"/>
      <c r="BA466" s="156"/>
      <c r="BB466" s="156"/>
    </row>
    <row r="467" ht="15.75" customHeight="1">
      <c r="B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c r="AA467" s="156"/>
      <c r="AB467" s="156"/>
      <c r="AC467" s="156"/>
      <c r="AD467" s="156"/>
      <c r="AE467" s="156"/>
      <c r="AF467" s="156"/>
      <c r="AG467" s="156"/>
      <c r="AH467" s="156"/>
      <c r="AI467" s="156"/>
      <c r="AJ467" s="156"/>
      <c r="AK467" s="156"/>
      <c r="AY467" s="156"/>
      <c r="AZ467" s="156"/>
      <c r="BA467" s="156"/>
      <c r="BB467" s="156"/>
    </row>
    <row r="468" ht="15.75" customHeight="1">
      <c r="B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156"/>
      <c r="AI468" s="156"/>
      <c r="AJ468" s="156"/>
      <c r="AK468" s="156"/>
      <c r="AY468" s="156"/>
      <c r="AZ468" s="156"/>
      <c r="BA468" s="156"/>
      <c r="BB468" s="156"/>
    </row>
    <row r="469" ht="15.75" customHeight="1">
      <c r="B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c r="AA469" s="156"/>
      <c r="AB469" s="156"/>
      <c r="AC469" s="156"/>
      <c r="AD469" s="156"/>
      <c r="AE469" s="156"/>
      <c r="AF469" s="156"/>
      <c r="AG469" s="156"/>
      <c r="AH469" s="156"/>
      <c r="AI469" s="156"/>
      <c r="AJ469" s="156"/>
      <c r="AK469" s="156"/>
      <c r="AY469" s="156"/>
      <c r="AZ469" s="156"/>
      <c r="BA469" s="156"/>
      <c r="BB469" s="156"/>
    </row>
    <row r="470" ht="15.75" customHeight="1">
      <c r="B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c r="AA470" s="156"/>
      <c r="AB470" s="156"/>
      <c r="AC470" s="156"/>
      <c r="AD470" s="156"/>
      <c r="AE470" s="156"/>
      <c r="AF470" s="156"/>
      <c r="AG470" s="156"/>
      <c r="AH470" s="156"/>
      <c r="AI470" s="156"/>
      <c r="AJ470" s="156"/>
      <c r="AK470" s="156"/>
      <c r="AY470" s="156"/>
      <c r="AZ470" s="156"/>
      <c r="BA470" s="156"/>
      <c r="BB470" s="156"/>
    </row>
    <row r="471" ht="15.75" customHeight="1">
      <c r="B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c r="AA471" s="156"/>
      <c r="AB471" s="156"/>
      <c r="AC471" s="156"/>
      <c r="AD471" s="156"/>
      <c r="AE471" s="156"/>
      <c r="AF471" s="156"/>
      <c r="AG471" s="156"/>
      <c r="AH471" s="156"/>
      <c r="AI471" s="156"/>
      <c r="AJ471" s="156"/>
      <c r="AK471" s="156"/>
      <c r="AY471" s="156"/>
      <c r="AZ471" s="156"/>
      <c r="BA471" s="156"/>
      <c r="BB471" s="156"/>
    </row>
    <row r="472" ht="15.75" customHeight="1">
      <c r="B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c r="AA472" s="156"/>
      <c r="AB472" s="156"/>
      <c r="AC472" s="156"/>
      <c r="AD472" s="156"/>
      <c r="AE472" s="156"/>
      <c r="AF472" s="156"/>
      <c r="AG472" s="156"/>
      <c r="AH472" s="156"/>
      <c r="AI472" s="156"/>
      <c r="AJ472" s="156"/>
      <c r="AK472" s="156"/>
      <c r="AY472" s="156"/>
      <c r="AZ472" s="156"/>
      <c r="BA472" s="156"/>
      <c r="BB472" s="156"/>
    </row>
    <row r="473" ht="15.75" customHeight="1">
      <c r="B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c r="AA473" s="156"/>
      <c r="AB473" s="156"/>
      <c r="AC473" s="156"/>
      <c r="AD473" s="156"/>
      <c r="AE473" s="156"/>
      <c r="AF473" s="156"/>
      <c r="AG473" s="156"/>
      <c r="AH473" s="156"/>
      <c r="AI473" s="156"/>
      <c r="AJ473" s="156"/>
      <c r="AK473" s="156"/>
      <c r="AY473" s="156"/>
      <c r="AZ473" s="156"/>
      <c r="BA473" s="156"/>
      <c r="BB473" s="156"/>
    </row>
    <row r="474" ht="15.75" customHeight="1">
      <c r="B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c r="AA474" s="156"/>
      <c r="AB474" s="156"/>
      <c r="AC474" s="156"/>
      <c r="AD474" s="156"/>
      <c r="AE474" s="156"/>
      <c r="AF474" s="156"/>
      <c r="AG474" s="156"/>
      <c r="AH474" s="156"/>
      <c r="AI474" s="156"/>
      <c r="AJ474" s="156"/>
      <c r="AK474" s="156"/>
      <c r="AY474" s="156"/>
      <c r="AZ474" s="156"/>
      <c r="BA474" s="156"/>
      <c r="BB474" s="156"/>
    </row>
    <row r="475" ht="15.75" customHeight="1">
      <c r="B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c r="AA475" s="156"/>
      <c r="AB475" s="156"/>
      <c r="AC475" s="156"/>
      <c r="AD475" s="156"/>
      <c r="AE475" s="156"/>
      <c r="AF475" s="156"/>
      <c r="AG475" s="156"/>
      <c r="AH475" s="156"/>
      <c r="AI475" s="156"/>
      <c r="AJ475" s="156"/>
      <c r="AK475" s="156"/>
      <c r="AY475" s="156"/>
      <c r="AZ475" s="156"/>
      <c r="BA475" s="156"/>
      <c r="BB475" s="156"/>
    </row>
    <row r="476" ht="15.75" customHeight="1">
      <c r="B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G476" s="156"/>
      <c r="AH476" s="156"/>
      <c r="AI476" s="156"/>
      <c r="AJ476" s="156"/>
      <c r="AK476" s="156"/>
      <c r="AY476" s="156"/>
      <c r="AZ476" s="156"/>
      <c r="BA476" s="156"/>
      <c r="BB476" s="156"/>
    </row>
    <row r="477" ht="15.75" customHeight="1">
      <c r="B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c r="AA477" s="156"/>
      <c r="AB477" s="156"/>
      <c r="AC477" s="156"/>
      <c r="AD477" s="156"/>
      <c r="AE477" s="156"/>
      <c r="AF477" s="156"/>
      <c r="AG477" s="156"/>
      <c r="AH477" s="156"/>
      <c r="AI477" s="156"/>
      <c r="AJ477" s="156"/>
      <c r="AK477" s="156"/>
      <c r="AY477" s="156"/>
      <c r="AZ477" s="156"/>
      <c r="BA477" s="156"/>
      <c r="BB477" s="156"/>
    </row>
    <row r="478" ht="15.75" customHeight="1">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c r="AA478" s="156"/>
      <c r="AB478" s="156"/>
      <c r="AC478" s="156"/>
      <c r="AD478" s="156"/>
      <c r="AE478" s="156"/>
      <c r="AF478" s="156"/>
      <c r="AG478" s="156"/>
      <c r="AH478" s="156"/>
      <c r="AI478" s="156"/>
      <c r="AJ478" s="156"/>
      <c r="AK478" s="156"/>
      <c r="AY478" s="156"/>
      <c r="AZ478" s="156"/>
      <c r="BA478" s="156"/>
      <c r="BB478" s="156"/>
    </row>
    <row r="479" ht="15.75" customHeight="1">
      <c r="B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c r="AA479" s="156"/>
      <c r="AB479" s="156"/>
      <c r="AC479" s="156"/>
      <c r="AD479" s="156"/>
      <c r="AE479" s="156"/>
      <c r="AF479" s="156"/>
      <c r="AG479" s="156"/>
      <c r="AH479" s="156"/>
      <c r="AI479" s="156"/>
      <c r="AJ479" s="156"/>
      <c r="AK479" s="156"/>
      <c r="AY479" s="156"/>
      <c r="AZ479" s="156"/>
      <c r="BA479" s="156"/>
      <c r="BB479" s="156"/>
    </row>
    <row r="480" ht="15.75" customHeight="1">
      <c r="B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c r="AA480" s="156"/>
      <c r="AB480" s="156"/>
      <c r="AC480" s="156"/>
      <c r="AD480" s="156"/>
      <c r="AE480" s="156"/>
      <c r="AF480" s="156"/>
      <c r="AG480" s="156"/>
      <c r="AH480" s="156"/>
      <c r="AI480" s="156"/>
      <c r="AJ480" s="156"/>
      <c r="AK480" s="156"/>
      <c r="AY480" s="156"/>
      <c r="AZ480" s="156"/>
      <c r="BA480" s="156"/>
      <c r="BB480" s="156"/>
    </row>
    <row r="481" ht="15.75" customHeight="1">
      <c r="B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c r="AA481" s="156"/>
      <c r="AB481" s="156"/>
      <c r="AC481" s="156"/>
      <c r="AD481" s="156"/>
      <c r="AE481" s="156"/>
      <c r="AF481" s="156"/>
      <c r="AG481" s="156"/>
      <c r="AH481" s="156"/>
      <c r="AI481" s="156"/>
      <c r="AJ481" s="156"/>
      <c r="AK481" s="156"/>
      <c r="AY481" s="156"/>
      <c r="AZ481" s="156"/>
      <c r="BA481" s="156"/>
      <c r="BB481" s="156"/>
    </row>
    <row r="482" ht="15.75" customHeight="1">
      <c r="B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56"/>
      <c r="AY482" s="156"/>
      <c r="AZ482" s="156"/>
      <c r="BA482" s="156"/>
      <c r="BB482" s="156"/>
    </row>
    <row r="483" ht="15.75" customHeight="1">
      <c r="B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c r="AA483" s="156"/>
      <c r="AB483" s="156"/>
      <c r="AC483" s="156"/>
      <c r="AD483" s="156"/>
      <c r="AE483" s="156"/>
      <c r="AF483" s="156"/>
      <c r="AG483" s="156"/>
      <c r="AH483" s="156"/>
      <c r="AI483" s="156"/>
      <c r="AJ483" s="156"/>
      <c r="AK483" s="156"/>
      <c r="AY483" s="156"/>
      <c r="AZ483" s="156"/>
      <c r="BA483" s="156"/>
      <c r="BB483" s="156"/>
    </row>
    <row r="484" ht="15.75" customHeight="1">
      <c r="B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c r="AA484" s="156"/>
      <c r="AB484" s="156"/>
      <c r="AC484" s="156"/>
      <c r="AD484" s="156"/>
      <c r="AE484" s="156"/>
      <c r="AF484" s="156"/>
      <c r="AG484" s="156"/>
      <c r="AH484" s="156"/>
      <c r="AI484" s="156"/>
      <c r="AJ484" s="156"/>
      <c r="AK484" s="156"/>
      <c r="AY484" s="156"/>
      <c r="AZ484" s="156"/>
      <c r="BA484" s="156"/>
      <c r="BB484" s="156"/>
    </row>
    <row r="485" ht="15.75" customHeight="1">
      <c r="B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c r="AA485" s="156"/>
      <c r="AB485" s="156"/>
      <c r="AC485" s="156"/>
      <c r="AD485" s="156"/>
      <c r="AE485" s="156"/>
      <c r="AF485" s="156"/>
      <c r="AG485" s="156"/>
      <c r="AH485" s="156"/>
      <c r="AI485" s="156"/>
      <c r="AJ485" s="156"/>
      <c r="AK485" s="156"/>
      <c r="AY485" s="156"/>
      <c r="AZ485" s="156"/>
      <c r="BA485" s="156"/>
      <c r="BB485" s="156"/>
    </row>
    <row r="486" ht="15.75" customHeight="1">
      <c r="B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G486" s="156"/>
      <c r="AH486" s="156"/>
      <c r="AI486" s="156"/>
      <c r="AJ486" s="156"/>
      <c r="AK486" s="156"/>
      <c r="AY486" s="156"/>
      <c r="AZ486" s="156"/>
      <c r="BA486" s="156"/>
      <c r="BB486" s="156"/>
    </row>
    <row r="487" ht="15.75" customHeight="1">
      <c r="B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c r="AA487" s="156"/>
      <c r="AB487" s="156"/>
      <c r="AC487" s="156"/>
      <c r="AD487" s="156"/>
      <c r="AE487" s="156"/>
      <c r="AF487" s="156"/>
      <c r="AG487" s="156"/>
      <c r="AH487" s="156"/>
      <c r="AI487" s="156"/>
      <c r="AJ487" s="156"/>
      <c r="AK487" s="156"/>
      <c r="AY487" s="156"/>
      <c r="AZ487" s="156"/>
      <c r="BA487" s="156"/>
      <c r="BB487" s="156"/>
    </row>
    <row r="488" ht="15.75" customHeight="1">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56"/>
      <c r="AY488" s="156"/>
      <c r="AZ488" s="156"/>
      <c r="BA488" s="156"/>
      <c r="BB488" s="156"/>
    </row>
    <row r="489" ht="15.75" customHeight="1">
      <c r="B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c r="AA489" s="156"/>
      <c r="AB489" s="156"/>
      <c r="AC489" s="156"/>
      <c r="AD489" s="156"/>
      <c r="AE489" s="156"/>
      <c r="AF489" s="156"/>
      <c r="AG489" s="156"/>
      <c r="AH489" s="156"/>
      <c r="AI489" s="156"/>
      <c r="AJ489" s="156"/>
      <c r="AK489" s="156"/>
      <c r="AY489" s="156"/>
      <c r="AZ489" s="156"/>
      <c r="BA489" s="156"/>
      <c r="BB489" s="156"/>
    </row>
    <row r="490" ht="15.75" customHeight="1">
      <c r="B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c r="AA490" s="156"/>
      <c r="AB490" s="156"/>
      <c r="AC490" s="156"/>
      <c r="AD490" s="156"/>
      <c r="AE490" s="156"/>
      <c r="AF490" s="156"/>
      <c r="AG490" s="156"/>
      <c r="AH490" s="156"/>
      <c r="AI490" s="156"/>
      <c r="AJ490" s="156"/>
      <c r="AK490" s="156"/>
      <c r="AY490" s="156"/>
      <c r="AZ490" s="156"/>
      <c r="BA490" s="156"/>
      <c r="BB490" s="156"/>
    </row>
    <row r="491" ht="15.75" customHeight="1">
      <c r="B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c r="AA491" s="156"/>
      <c r="AB491" s="156"/>
      <c r="AC491" s="156"/>
      <c r="AD491" s="156"/>
      <c r="AE491" s="156"/>
      <c r="AF491" s="156"/>
      <c r="AG491" s="156"/>
      <c r="AH491" s="156"/>
      <c r="AI491" s="156"/>
      <c r="AJ491" s="156"/>
      <c r="AK491" s="156"/>
      <c r="AY491" s="156"/>
      <c r="AZ491" s="156"/>
      <c r="BA491" s="156"/>
      <c r="BB491" s="156"/>
    </row>
    <row r="492" ht="15.75" customHeight="1">
      <c r="B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c r="AA492" s="156"/>
      <c r="AB492" s="156"/>
      <c r="AC492" s="156"/>
      <c r="AD492" s="156"/>
      <c r="AE492" s="156"/>
      <c r="AF492" s="156"/>
      <c r="AG492" s="156"/>
      <c r="AH492" s="156"/>
      <c r="AI492" s="156"/>
      <c r="AJ492" s="156"/>
      <c r="AK492" s="156"/>
      <c r="AY492" s="156"/>
      <c r="AZ492" s="156"/>
      <c r="BA492" s="156"/>
      <c r="BB492" s="156"/>
    </row>
    <row r="493" ht="15.75" customHeight="1">
      <c r="B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c r="AA493" s="156"/>
      <c r="AB493" s="156"/>
      <c r="AC493" s="156"/>
      <c r="AD493" s="156"/>
      <c r="AE493" s="156"/>
      <c r="AF493" s="156"/>
      <c r="AG493" s="156"/>
      <c r="AH493" s="156"/>
      <c r="AI493" s="156"/>
      <c r="AJ493" s="156"/>
      <c r="AK493" s="156"/>
      <c r="AY493" s="156"/>
      <c r="AZ493" s="156"/>
      <c r="BA493" s="156"/>
      <c r="BB493" s="156"/>
    </row>
    <row r="494" ht="15.75" customHeight="1">
      <c r="B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c r="AA494" s="156"/>
      <c r="AB494" s="156"/>
      <c r="AC494" s="156"/>
      <c r="AD494" s="156"/>
      <c r="AE494" s="156"/>
      <c r="AF494" s="156"/>
      <c r="AG494" s="156"/>
      <c r="AH494" s="156"/>
      <c r="AI494" s="156"/>
      <c r="AJ494" s="156"/>
      <c r="AK494" s="156"/>
      <c r="AY494" s="156"/>
      <c r="AZ494" s="156"/>
      <c r="BA494" s="156"/>
      <c r="BB494" s="156"/>
    </row>
    <row r="495" ht="15.75" customHeight="1">
      <c r="B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c r="AA495" s="156"/>
      <c r="AB495" s="156"/>
      <c r="AC495" s="156"/>
      <c r="AD495" s="156"/>
      <c r="AE495" s="156"/>
      <c r="AF495" s="156"/>
      <c r="AG495" s="156"/>
      <c r="AH495" s="156"/>
      <c r="AI495" s="156"/>
      <c r="AJ495" s="156"/>
      <c r="AK495" s="156"/>
      <c r="AY495" s="156"/>
      <c r="AZ495" s="156"/>
      <c r="BA495" s="156"/>
      <c r="BB495" s="156"/>
    </row>
    <row r="496" ht="15.75" customHeight="1">
      <c r="B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c r="AA496" s="156"/>
      <c r="AB496" s="156"/>
      <c r="AC496" s="156"/>
      <c r="AD496" s="156"/>
      <c r="AE496" s="156"/>
      <c r="AF496" s="156"/>
      <c r="AG496" s="156"/>
      <c r="AH496" s="156"/>
      <c r="AI496" s="156"/>
      <c r="AJ496" s="156"/>
      <c r="AK496" s="156"/>
      <c r="AY496" s="156"/>
      <c r="AZ496" s="156"/>
      <c r="BA496" s="156"/>
      <c r="BB496" s="156"/>
    </row>
    <row r="497" ht="15.75" customHeight="1">
      <c r="B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c r="AA497" s="156"/>
      <c r="AB497" s="156"/>
      <c r="AC497" s="156"/>
      <c r="AD497" s="156"/>
      <c r="AE497" s="156"/>
      <c r="AF497" s="156"/>
      <c r="AG497" s="156"/>
      <c r="AH497" s="156"/>
      <c r="AI497" s="156"/>
      <c r="AJ497" s="156"/>
      <c r="AK497" s="156"/>
      <c r="AY497" s="156"/>
      <c r="AZ497" s="156"/>
      <c r="BA497" s="156"/>
      <c r="BB497" s="156"/>
    </row>
    <row r="498" ht="15.75" customHeight="1">
      <c r="B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c r="AA498" s="156"/>
      <c r="AB498" s="156"/>
      <c r="AC498" s="156"/>
      <c r="AD498" s="156"/>
      <c r="AE498" s="156"/>
      <c r="AF498" s="156"/>
      <c r="AG498" s="156"/>
      <c r="AH498" s="156"/>
      <c r="AI498" s="156"/>
      <c r="AJ498" s="156"/>
      <c r="AK498" s="156"/>
      <c r="AY498" s="156"/>
      <c r="AZ498" s="156"/>
      <c r="BA498" s="156"/>
      <c r="BB498" s="156"/>
    </row>
    <row r="499" ht="15.75" customHeight="1">
      <c r="B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c r="AA499" s="156"/>
      <c r="AB499" s="156"/>
      <c r="AC499" s="156"/>
      <c r="AD499" s="156"/>
      <c r="AE499" s="156"/>
      <c r="AF499" s="156"/>
      <c r="AG499" s="156"/>
      <c r="AH499" s="156"/>
      <c r="AI499" s="156"/>
      <c r="AJ499" s="156"/>
      <c r="AK499" s="156"/>
      <c r="AY499" s="156"/>
      <c r="AZ499" s="156"/>
      <c r="BA499" s="156"/>
      <c r="BB499" s="156"/>
    </row>
    <row r="500" ht="15.75" customHeight="1">
      <c r="B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c r="AA500" s="156"/>
      <c r="AB500" s="156"/>
      <c r="AC500" s="156"/>
      <c r="AD500" s="156"/>
      <c r="AE500" s="156"/>
      <c r="AF500" s="156"/>
      <c r="AG500" s="156"/>
      <c r="AH500" s="156"/>
      <c r="AI500" s="156"/>
      <c r="AJ500" s="156"/>
      <c r="AK500" s="156"/>
      <c r="AY500" s="156"/>
      <c r="AZ500" s="156"/>
      <c r="BA500" s="156"/>
      <c r="BB500" s="156"/>
    </row>
    <row r="501" ht="15.75" customHeight="1">
      <c r="B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c r="AA501" s="156"/>
      <c r="AB501" s="156"/>
      <c r="AC501" s="156"/>
      <c r="AD501" s="156"/>
      <c r="AE501" s="156"/>
      <c r="AF501" s="156"/>
      <c r="AG501" s="156"/>
      <c r="AH501" s="156"/>
      <c r="AI501" s="156"/>
      <c r="AJ501" s="156"/>
      <c r="AK501" s="156"/>
      <c r="AY501" s="156"/>
      <c r="AZ501" s="156"/>
      <c r="BA501" s="156"/>
      <c r="BB501" s="156"/>
    </row>
    <row r="502" ht="15.75" customHeight="1">
      <c r="B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c r="AA502" s="156"/>
      <c r="AB502" s="156"/>
      <c r="AC502" s="156"/>
      <c r="AD502" s="156"/>
      <c r="AE502" s="156"/>
      <c r="AF502" s="156"/>
      <c r="AG502" s="156"/>
      <c r="AH502" s="156"/>
      <c r="AI502" s="156"/>
      <c r="AJ502" s="156"/>
      <c r="AK502" s="156"/>
      <c r="AY502" s="156"/>
      <c r="AZ502" s="156"/>
      <c r="BA502" s="156"/>
      <c r="BB502" s="156"/>
    </row>
    <row r="503" ht="15.75" customHeight="1">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c r="AA503" s="156"/>
      <c r="AB503" s="156"/>
      <c r="AC503" s="156"/>
      <c r="AD503" s="156"/>
      <c r="AE503" s="156"/>
      <c r="AF503" s="156"/>
      <c r="AG503" s="156"/>
      <c r="AH503" s="156"/>
      <c r="AI503" s="156"/>
      <c r="AJ503" s="156"/>
      <c r="AK503" s="156"/>
      <c r="AY503" s="156"/>
      <c r="AZ503" s="156"/>
      <c r="BA503" s="156"/>
      <c r="BB503" s="156"/>
    </row>
    <row r="504" ht="15.75" customHeight="1">
      <c r="B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c r="AA504" s="156"/>
      <c r="AB504" s="156"/>
      <c r="AC504" s="156"/>
      <c r="AD504" s="156"/>
      <c r="AE504" s="156"/>
      <c r="AF504" s="156"/>
      <c r="AG504" s="156"/>
      <c r="AH504" s="156"/>
      <c r="AI504" s="156"/>
      <c r="AJ504" s="156"/>
      <c r="AK504" s="156"/>
      <c r="AY504" s="156"/>
      <c r="AZ504" s="156"/>
      <c r="BA504" s="156"/>
      <c r="BB504" s="156"/>
    </row>
    <row r="505" ht="15.75" customHeight="1">
      <c r="B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c r="AA505" s="156"/>
      <c r="AB505" s="156"/>
      <c r="AC505" s="156"/>
      <c r="AD505" s="156"/>
      <c r="AE505" s="156"/>
      <c r="AF505" s="156"/>
      <c r="AG505" s="156"/>
      <c r="AH505" s="156"/>
      <c r="AI505" s="156"/>
      <c r="AJ505" s="156"/>
      <c r="AK505" s="156"/>
      <c r="AY505" s="156"/>
      <c r="AZ505" s="156"/>
      <c r="BA505" s="156"/>
      <c r="BB505" s="156"/>
    </row>
    <row r="506" ht="15.75" customHeight="1">
      <c r="B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c r="AA506" s="156"/>
      <c r="AB506" s="156"/>
      <c r="AC506" s="156"/>
      <c r="AD506" s="156"/>
      <c r="AE506" s="156"/>
      <c r="AF506" s="156"/>
      <c r="AG506" s="156"/>
      <c r="AH506" s="156"/>
      <c r="AI506" s="156"/>
      <c r="AJ506" s="156"/>
      <c r="AK506" s="156"/>
      <c r="AY506" s="156"/>
      <c r="AZ506" s="156"/>
      <c r="BA506" s="156"/>
      <c r="BB506" s="156"/>
    </row>
    <row r="507" ht="15.75" customHeight="1">
      <c r="B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c r="AA507" s="156"/>
      <c r="AB507" s="156"/>
      <c r="AC507" s="156"/>
      <c r="AD507" s="156"/>
      <c r="AE507" s="156"/>
      <c r="AF507" s="156"/>
      <c r="AG507" s="156"/>
      <c r="AH507" s="156"/>
      <c r="AI507" s="156"/>
      <c r="AJ507" s="156"/>
      <c r="AK507" s="156"/>
      <c r="AY507" s="156"/>
      <c r="AZ507" s="156"/>
      <c r="BA507" s="156"/>
      <c r="BB507" s="156"/>
    </row>
    <row r="508" ht="15.75" customHeight="1">
      <c r="B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c r="AA508" s="156"/>
      <c r="AB508" s="156"/>
      <c r="AC508" s="156"/>
      <c r="AD508" s="156"/>
      <c r="AE508" s="156"/>
      <c r="AF508" s="156"/>
      <c r="AG508" s="156"/>
      <c r="AH508" s="156"/>
      <c r="AI508" s="156"/>
      <c r="AJ508" s="156"/>
      <c r="AK508" s="156"/>
      <c r="AY508" s="156"/>
      <c r="AZ508" s="156"/>
      <c r="BA508" s="156"/>
      <c r="BB508" s="156"/>
    </row>
    <row r="509" ht="15.75" customHeight="1">
      <c r="B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c r="AA509" s="156"/>
      <c r="AB509" s="156"/>
      <c r="AC509" s="156"/>
      <c r="AD509" s="156"/>
      <c r="AE509" s="156"/>
      <c r="AF509" s="156"/>
      <c r="AG509" s="156"/>
      <c r="AH509" s="156"/>
      <c r="AI509" s="156"/>
      <c r="AJ509" s="156"/>
      <c r="AK509" s="156"/>
      <c r="AY509" s="156"/>
      <c r="AZ509" s="156"/>
      <c r="BA509" s="156"/>
      <c r="BB509" s="156"/>
    </row>
    <row r="510" ht="15.75" customHeight="1">
      <c r="B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c r="AA510" s="156"/>
      <c r="AB510" s="156"/>
      <c r="AC510" s="156"/>
      <c r="AD510" s="156"/>
      <c r="AE510" s="156"/>
      <c r="AF510" s="156"/>
      <c r="AG510" s="156"/>
      <c r="AH510" s="156"/>
      <c r="AI510" s="156"/>
      <c r="AJ510" s="156"/>
      <c r="AK510" s="156"/>
      <c r="AY510" s="156"/>
      <c r="AZ510" s="156"/>
      <c r="BA510" s="156"/>
      <c r="BB510" s="156"/>
    </row>
    <row r="511" ht="15.75" customHeight="1">
      <c r="B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c r="AA511" s="156"/>
      <c r="AB511" s="156"/>
      <c r="AC511" s="156"/>
      <c r="AD511" s="156"/>
      <c r="AE511" s="156"/>
      <c r="AF511" s="156"/>
      <c r="AG511" s="156"/>
      <c r="AH511" s="156"/>
      <c r="AI511" s="156"/>
      <c r="AJ511" s="156"/>
      <c r="AK511" s="156"/>
      <c r="AY511" s="156"/>
      <c r="AZ511" s="156"/>
      <c r="BA511" s="156"/>
      <c r="BB511" s="156"/>
    </row>
    <row r="512" ht="15.75" customHeight="1">
      <c r="B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c r="AA512" s="156"/>
      <c r="AB512" s="156"/>
      <c r="AC512" s="156"/>
      <c r="AD512" s="156"/>
      <c r="AE512" s="156"/>
      <c r="AF512" s="156"/>
      <c r="AG512" s="156"/>
      <c r="AH512" s="156"/>
      <c r="AI512" s="156"/>
      <c r="AJ512" s="156"/>
      <c r="AK512" s="156"/>
      <c r="AY512" s="156"/>
      <c r="AZ512" s="156"/>
      <c r="BA512" s="156"/>
      <c r="BB512" s="156"/>
    </row>
    <row r="513" ht="15.75" customHeight="1">
      <c r="B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c r="AA513" s="156"/>
      <c r="AB513" s="156"/>
      <c r="AC513" s="156"/>
      <c r="AD513" s="156"/>
      <c r="AE513" s="156"/>
      <c r="AF513" s="156"/>
      <c r="AG513" s="156"/>
      <c r="AH513" s="156"/>
      <c r="AI513" s="156"/>
      <c r="AJ513" s="156"/>
      <c r="AK513" s="156"/>
      <c r="AY513" s="156"/>
      <c r="AZ513" s="156"/>
      <c r="BA513" s="156"/>
      <c r="BB513" s="156"/>
    </row>
    <row r="514" ht="15.75" customHeight="1">
      <c r="B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c r="AA514" s="156"/>
      <c r="AB514" s="156"/>
      <c r="AC514" s="156"/>
      <c r="AD514" s="156"/>
      <c r="AE514" s="156"/>
      <c r="AF514" s="156"/>
      <c r="AG514" s="156"/>
      <c r="AH514" s="156"/>
      <c r="AI514" s="156"/>
      <c r="AJ514" s="156"/>
      <c r="AK514" s="156"/>
      <c r="AY514" s="156"/>
      <c r="AZ514" s="156"/>
      <c r="BA514" s="156"/>
      <c r="BB514" s="156"/>
    </row>
    <row r="515" ht="15.75" customHeight="1">
      <c r="B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6"/>
      <c r="AG515" s="156"/>
      <c r="AH515" s="156"/>
      <c r="AI515" s="156"/>
      <c r="AJ515" s="156"/>
      <c r="AK515" s="156"/>
      <c r="AY515" s="156"/>
      <c r="AZ515" s="156"/>
      <c r="BA515" s="156"/>
      <c r="BB515" s="156"/>
    </row>
    <row r="516" ht="15.75" customHeight="1">
      <c r="B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c r="AA516" s="156"/>
      <c r="AB516" s="156"/>
      <c r="AC516" s="156"/>
      <c r="AD516" s="156"/>
      <c r="AE516" s="156"/>
      <c r="AF516" s="156"/>
      <c r="AG516" s="156"/>
      <c r="AH516" s="156"/>
      <c r="AI516" s="156"/>
      <c r="AJ516" s="156"/>
      <c r="AK516" s="156"/>
      <c r="AY516" s="156"/>
      <c r="AZ516" s="156"/>
      <c r="BA516" s="156"/>
      <c r="BB516" s="156"/>
    </row>
    <row r="517" ht="15.75" customHeight="1">
      <c r="B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c r="AA517" s="156"/>
      <c r="AB517" s="156"/>
      <c r="AC517" s="156"/>
      <c r="AD517" s="156"/>
      <c r="AE517" s="156"/>
      <c r="AF517" s="156"/>
      <c r="AG517" s="156"/>
      <c r="AH517" s="156"/>
      <c r="AI517" s="156"/>
      <c r="AJ517" s="156"/>
      <c r="AK517" s="156"/>
      <c r="AY517" s="156"/>
      <c r="AZ517" s="156"/>
      <c r="BA517" s="156"/>
      <c r="BB517" s="156"/>
    </row>
    <row r="518" ht="15.75" customHeight="1">
      <c r="B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c r="AA518" s="156"/>
      <c r="AB518" s="156"/>
      <c r="AC518" s="156"/>
      <c r="AD518" s="156"/>
      <c r="AE518" s="156"/>
      <c r="AF518" s="156"/>
      <c r="AG518" s="156"/>
      <c r="AH518" s="156"/>
      <c r="AI518" s="156"/>
      <c r="AJ518" s="156"/>
      <c r="AK518" s="156"/>
      <c r="AY518" s="156"/>
      <c r="AZ518" s="156"/>
      <c r="BA518" s="156"/>
      <c r="BB518" s="156"/>
    </row>
    <row r="519" ht="15.75" customHeight="1">
      <c r="B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c r="AA519" s="156"/>
      <c r="AB519" s="156"/>
      <c r="AC519" s="156"/>
      <c r="AD519" s="156"/>
      <c r="AE519" s="156"/>
      <c r="AF519" s="156"/>
      <c r="AG519" s="156"/>
      <c r="AH519" s="156"/>
      <c r="AI519" s="156"/>
      <c r="AJ519" s="156"/>
      <c r="AK519" s="156"/>
      <c r="AY519" s="156"/>
      <c r="AZ519" s="156"/>
      <c r="BA519" s="156"/>
      <c r="BB519" s="156"/>
    </row>
    <row r="520" ht="15.75" customHeight="1">
      <c r="B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c r="AA520" s="156"/>
      <c r="AB520" s="156"/>
      <c r="AC520" s="156"/>
      <c r="AD520" s="156"/>
      <c r="AE520" s="156"/>
      <c r="AF520" s="156"/>
      <c r="AG520" s="156"/>
      <c r="AH520" s="156"/>
      <c r="AI520" s="156"/>
      <c r="AJ520" s="156"/>
      <c r="AK520" s="156"/>
      <c r="AY520" s="156"/>
      <c r="AZ520" s="156"/>
      <c r="BA520" s="156"/>
      <c r="BB520" s="156"/>
    </row>
    <row r="521" ht="15.75" customHeight="1">
      <c r="B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c r="AA521" s="156"/>
      <c r="AB521" s="156"/>
      <c r="AC521" s="156"/>
      <c r="AD521" s="156"/>
      <c r="AE521" s="156"/>
      <c r="AF521" s="156"/>
      <c r="AG521" s="156"/>
      <c r="AH521" s="156"/>
      <c r="AI521" s="156"/>
      <c r="AJ521" s="156"/>
      <c r="AK521" s="156"/>
      <c r="AY521" s="156"/>
      <c r="AZ521" s="156"/>
      <c r="BA521" s="156"/>
      <c r="BB521" s="156"/>
    </row>
    <row r="522" ht="15.75" customHeight="1">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c r="AA522" s="156"/>
      <c r="AB522" s="156"/>
      <c r="AC522" s="156"/>
      <c r="AD522" s="156"/>
      <c r="AE522" s="156"/>
      <c r="AF522" s="156"/>
      <c r="AG522" s="156"/>
      <c r="AH522" s="156"/>
      <c r="AI522" s="156"/>
      <c r="AJ522" s="156"/>
      <c r="AK522" s="156"/>
      <c r="AY522" s="156"/>
      <c r="AZ522" s="156"/>
      <c r="BA522" s="156"/>
      <c r="BB522" s="156"/>
    </row>
    <row r="523" ht="15.75" customHeight="1">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c r="AA523" s="156"/>
      <c r="AB523" s="156"/>
      <c r="AC523" s="156"/>
      <c r="AD523" s="156"/>
      <c r="AE523" s="156"/>
      <c r="AF523" s="156"/>
      <c r="AG523" s="156"/>
      <c r="AH523" s="156"/>
      <c r="AI523" s="156"/>
      <c r="AJ523" s="156"/>
      <c r="AK523" s="156"/>
      <c r="AY523" s="156"/>
      <c r="AZ523" s="156"/>
      <c r="BA523" s="156"/>
      <c r="BB523" s="156"/>
    </row>
    <row r="524" ht="15.75" customHeight="1">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c r="AA524" s="156"/>
      <c r="AB524" s="156"/>
      <c r="AC524" s="156"/>
      <c r="AD524" s="156"/>
      <c r="AE524" s="156"/>
      <c r="AF524" s="156"/>
      <c r="AG524" s="156"/>
      <c r="AH524" s="156"/>
      <c r="AI524" s="156"/>
      <c r="AJ524" s="156"/>
      <c r="AK524" s="156"/>
      <c r="AY524" s="156"/>
      <c r="AZ524" s="156"/>
      <c r="BA524" s="156"/>
      <c r="BB524" s="156"/>
    </row>
    <row r="525" ht="15.75" customHeight="1">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c r="AA525" s="156"/>
      <c r="AB525" s="156"/>
      <c r="AC525" s="156"/>
      <c r="AD525" s="156"/>
      <c r="AE525" s="156"/>
      <c r="AF525" s="156"/>
      <c r="AG525" s="156"/>
      <c r="AH525" s="156"/>
      <c r="AI525" s="156"/>
      <c r="AJ525" s="156"/>
      <c r="AK525" s="156"/>
      <c r="AY525" s="156"/>
      <c r="AZ525" s="156"/>
      <c r="BA525" s="156"/>
      <c r="BB525" s="156"/>
    </row>
    <row r="526" ht="15.75" customHeight="1">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c r="AA526" s="156"/>
      <c r="AB526" s="156"/>
      <c r="AC526" s="156"/>
      <c r="AD526" s="156"/>
      <c r="AE526" s="156"/>
      <c r="AF526" s="156"/>
      <c r="AG526" s="156"/>
      <c r="AH526" s="156"/>
      <c r="AI526" s="156"/>
      <c r="AJ526" s="156"/>
      <c r="AK526" s="156"/>
      <c r="AY526" s="156"/>
      <c r="AZ526" s="156"/>
      <c r="BA526" s="156"/>
      <c r="BB526" s="156"/>
    </row>
    <row r="527" ht="15.75" customHeight="1">
      <c r="B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c r="AA527" s="156"/>
      <c r="AB527" s="156"/>
      <c r="AC527" s="156"/>
      <c r="AD527" s="156"/>
      <c r="AE527" s="156"/>
      <c r="AF527" s="156"/>
      <c r="AG527" s="156"/>
      <c r="AH527" s="156"/>
      <c r="AI527" s="156"/>
      <c r="AJ527" s="156"/>
      <c r="AK527" s="156"/>
      <c r="AY527" s="156"/>
      <c r="AZ527" s="156"/>
      <c r="BA527" s="156"/>
      <c r="BB527" s="156"/>
    </row>
    <row r="528" ht="15.75" customHeight="1">
      <c r="B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c r="AA528" s="156"/>
      <c r="AB528" s="156"/>
      <c r="AC528" s="156"/>
      <c r="AD528" s="156"/>
      <c r="AE528" s="156"/>
      <c r="AF528" s="156"/>
      <c r="AG528" s="156"/>
      <c r="AH528" s="156"/>
      <c r="AI528" s="156"/>
      <c r="AJ528" s="156"/>
      <c r="AK528" s="156"/>
      <c r="AY528" s="156"/>
      <c r="AZ528" s="156"/>
      <c r="BA528" s="156"/>
      <c r="BB528" s="156"/>
    </row>
    <row r="529" ht="15.75" customHeight="1">
      <c r="B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c r="AA529" s="156"/>
      <c r="AB529" s="156"/>
      <c r="AC529" s="156"/>
      <c r="AD529" s="156"/>
      <c r="AE529" s="156"/>
      <c r="AF529" s="156"/>
      <c r="AG529" s="156"/>
      <c r="AH529" s="156"/>
      <c r="AI529" s="156"/>
      <c r="AJ529" s="156"/>
      <c r="AK529" s="156"/>
      <c r="AY529" s="156"/>
      <c r="AZ529" s="156"/>
      <c r="BA529" s="156"/>
      <c r="BB529" s="156"/>
    </row>
    <row r="530" ht="15.75" customHeight="1">
      <c r="B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c r="AA530" s="156"/>
      <c r="AB530" s="156"/>
      <c r="AC530" s="156"/>
      <c r="AD530" s="156"/>
      <c r="AE530" s="156"/>
      <c r="AF530" s="156"/>
      <c r="AG530" s="156"/>
      <c r="AH530" s="156"/>
      <c r="AI530" s="156"/>
      <c r="AJ530" s="156"/>
      <c r="AK530" s="156"/>
      <c r="AY530" s="156"/>
      <c r="AZ530" s="156"/>
      <c r="BA530" s="156"/>
      <c r="BB530" s="156"/>
    </row>
    <row r="531" ht="15.75" customHeight="1">
      <c r="B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6"/>
      <c r="AG531" s="156"/>
      <c r="AH531" s="156"/>
      <c r="AI531" s="156"/>
      <c r="AJ531" s="156"/>
      <c r="AK531" s="156"/>
      <c r="AY531" s="156"/>
      <c r="AZ531" s="156"/>
      <c r="BA531" s="156"/>
      <c r="BB531" s="156"/>
    </row>
    <row r="532" ht="15.75" customHeight="1">
      <c r="B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c r="AA532" s="156"/>
      <c r="AB532" s="156"/>
      <c r="AC532" s="156"/>
      <c r="AD532" s="156"/>
      <c r="AE532" s="156"/>
      <c r="AF532" s="156"/>
      <c r="AG532" s="156"/>
      <c r="AH532" s="156"/>
      <c r="AI532" s="156"/>
      <c r="AJ532" s="156"/>
      <c r="AK532" s="156"/>
      <c r="AY532" s="156"/>
      <c r="AZ532" s="156"/>
      <c r="BA532" s="156"/>
      <c r="BB532" s="156"/>
    </row>
    <row r="533" ht="15.75" customHeight="1">
      <c r="B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c r="AA533" s="156"/>
      <c r="AB533" s="156"/>
      <c r="AC533" s="156"/>
      <c r="AD533" s="156"/>
      <c r="AE533" s="156"/>
      <c r="AF533" s="156"/>
      <c r="AG533" s="156"/>
      <c r="AH533" s="156"/>
      <c r="AI533" s="156"/>
      <c r="AJ533" s="156"/>
      <c r="AK533" s="156"/>
      <c r="AY533" s="156"/>
      <c r="AZ533" s="156"/>
      <c r="BA533" s="156"/>
      <c r="BB533" s="156"/>
    </row>
    <row r="534" ht="15.75" customHeight="1">
      <c r="B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c r="AA534" s="156"/>
      <c r="AB534" s="156"/>
      <c r="AC534" s="156"/>
      <c r="AD534" s="156"/>
      <c r="AE534" s="156"/>
      <c r="AF534" s="156"/>
      <c r="AG534" s="156"/>
      <c r="AH534" s="156"/>
      <c r="AI534" s="156"/>
      <c r="AJ534" s="156"/>
      <c r="AK534" s="156"/>
      <c r="AY534" s="156"/>
      <c r="AZ534" s="156"/>
      <c r="BA534" s="156"/>
      <c r="BB534" s="156"/>
    </row>
    <row r="535" ht="15.75" customHeight="1">
      <c r="B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c r="AA535" s="156"/>
      <c r="AB535" s="156"/>
      <c r="AC535" s="156"/>
      <c r="AD535" s="156"/>
      <c r="AE535" s="156"/>
      <c r="AF535" s="156"/>
      <c r="AG535" s="156"/>
      <c r="AH535" s="156"/>
      <c r="AI535" s="156"/>
      <c r="AJ535" s="156"/>
      <c r="AK535" s="156"/>
      <c r="AY535" s="156"/>
      <c r="AZ535" s="156"/>
      <c r="BA535" s="156"/>
      <c r="BB535" s="156"/>
    </row>
    <row r="536" ht="15.75" customHeight="1">
      <c r="B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c r="AA536" s="156"/>
      <c r="AB536" s="156"/>
      <c r="AC536" s="156"/>
      <c r="AD536" s="156"/>
      <c r="AE536" s="156"/>
      <c r="AF536" s="156"/>
      <c r="AG536" s="156"/>
      <c r="AH536" s="156"/>
      <c r="AI536" s="156"/>
      <c r="AJ536" s="156"/>
      <c r="AK536" s="156"/>
      <c r="AY536" s="156"/>
      <c r="AZ536" s="156"/>
      <c r="BA536" s="156"/>
      <c r="BB536" s="156"/>
    </row>
    <row r="537" ht="15.75" customHeight="1">
      <c r="B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c r="AA537" s="156"/>
      <c r="AB537" s="156"/>
      <c r="AC537" s="156"/>
      <c r="AD537" s="156"/>
      <c r="AE537" s="156"/>
      <c r="AF537" s="156"/>
      <c r="AG537" s="156"/>
      <c r="AH537" s="156"/>
      <c r="AI537" s="156"/>
      <c r="AJ537" s="156"/>
      <c r="AK537" s="156"/>
      <c r="AY537" s="156"/>
      <c r="AZ537" s="156"/>
      <c r="BA537" s="156"/>
      <c r="BB537" s="156"/>
    </row>
    <row r="538" ht="15.75" customHeight="1">
      <c r="B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c r="AA538" s="156"/>
      <c r="AB538" s="156"/>
      <c r="AC538" s="156"/>
      <c r="AD538" s="156"/>
      <c r="AE538" s="156"/>
      <c r="AF538" s="156"/>
      <c r="AG538" s="156"/>
      <c r="AH538" s="156"/>
      <c r="AI538" s="156"/>
      <c r="AJ538" s="156"/>
      <c r="AK538" s="156"/>
      <c r="AY538" s="156"/>
      <c r="AZ538" s="156"/>
      <c r="BA538" s="156"/>
      <c r="BB538" s="156"/>
    </row>
    <row r="539" ht="15.75" customHeight="1">
      <c r="B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c r="AA539" s="156"/>
      <c r="AB539" s="156"/>
      <c r="AC539" s="156"/>
      <c r="AD539" s="156"/>
      <c r="AE539" s="156"/>
      <c r="AF539" s="156"/>
      <c r="AG539" s="156"/>
      <c r="AH539" s="156"/>
      <c r="AI539" s="156"/>
      <c r="AJ539" s="156"/>
      <c r="AK539" s="156"/>
      <c r="AY539" s="156"/>
      <c r="AZ539" s="156"/>
      <c r="BA539" s="156"/>
      <c r="BB539" s="156"/>
    </row>
    <row r="540" ht="15.75" customHeight="1">
      <c r="B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c r="AA540" s="156"/>
      <c r="AB540" s="156"/>
      <c r="AC540" s="156"/>
      <c r="AD540" s="156"/>
      <c r="AE540" s="156"/>
      <c r="AF540" s="156"/>
      <c r="AG540" s="156"/>
      <c r="AH540" s="156"/>
      <c r="AI540" s="156"/>
      <c r="AJ540" s="156"/>
      <c r="AK540" s="156"/>
      <c r="AY540" s="156"/>
      <c r="AZ540" s="156"/>
      <c r="BA540" s="156"/>
      <c r="BB540" s="156"/>
    </row>
    <row r="541" ht="15.75" customHeight="1">
      <c r="B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c r="AA541" s="156"/>
      <c r="AB541" s="156"/>
      <c r="AC541" s="156"/>
      <c r="AD541" s="156"/>
      <c r="AE541" s="156"/>
      <c r="AF541" s="156"/>
      <c r="AG541" s="156"/>
      <c r="AH541" s="156"/>
      <c r="AI541" s="156"/>
      <c r="AJ541" s="156"/>
      <c r="AK541" s="156"/>
      <c r="AY541" s="156"/>
      <c r="AZ541" s="156"/>
      <c r="BA541" s="156"/>
      <c r="BB541" s="156"/>
    </row>
    <row r="542" ht="15.75" customHeight="1">
      <c r="B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c r="AA542" s="156"/>
      <c r="AB542" s="156"/>
      <c r="AC542" s="156"/>
      <c r="AD542" s="156"/>
      <c r="AE542" s="156"/>
      <c r="AF542" s="156"/>
      <c r="AG542" s="156"/>
      <c r="AH542" s="156"/>
      <c r="AI542" s="156"/>
      <c r="AJ542" s="156"/>
      <c r="AK542" s="156"/>
      <c r="AY542" s="156"/>
      <c r="AZ542" s="156"/>
      <c r="BA542" s="156"/>
      <c r="BB542" s="156"/>
    </row>
    <row r="543" ht="15.75" customHeight="1">
      <c r="B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c r="AA543" s="156"/>
      <c r="AB543" s="156"/>
      <c r="AC543" s="156"/>
      <c r="AD543" s="156"/>
      <c r="AE543" s="156"/>
      <c r="AF543" s="156"/>
      <c r="AG543" s="156"/>
      <c r="AH543" s="156"/>
      <c r="AI543" s="156"/>
      <c r="AJ543" s="156"/>
      <c r="AK543" s="156"/>
      <c r="AY543" s="156"/>
      <c r="AZ543" s="156"/>
      <c r="BA543" s="156"/>
      <c r="BB543" s="156"/>
    </row>
    <row r="544" ht="15.75" customHeight="1">
      <c r="B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c r="AA544" s="156"/>
      <c r="AB544" s="156"/>
      <c r="AC544" s="156"/>
      <c r="AD544" s="156"/>
      <c r="AE544" s="156"/>
      <c r="AF544" s="156"/>
      <c r="AG544" s="156"/>
      <c r="AH544" s="156"/>
      <c r="AI544" s="156"/>
      <c r="AJ544" s="156"/>
      <c r="AK544" s="156"/>
      <c r="AY544" s="156"/>
      <c r="AZ544" s="156"/>
      <c r="BA544" s="156"/>
      <c r="BB544" s="156"/>
    </row>
    <row r="545" ht="15.75" customHeight="1">
      <c r="B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c r="AA545" s="156"/>
      <c r="AB545" s="156"/>
      <c r="AC545" s="156"/>
      <c r="AD545" s="156"/>
      <c r="AE545" s="156"/>
      <c r="AF545" s="156"/>
      <c r="AG545" s="156"/>
      <c r="AH545" s="156"/>
      <c r="AI545" s="156"/>
      <c r="AJ545" s="156"/>
      <c r="AK545" s="156"/>
      <c r="AY545" s="156"/>
      <c r="AZ545" s="156"/>
      <c r="BA545" s="156"/>
      <c r="BB545" s="156"/>
    </row>
    <row r="546" ht="15.75" customHeight="1">
      <c r="B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c r="AA546" s="156"/>
      <c r="AB546" s="156"/>
      <c r="AC546" s="156"/>
      <c r="AD546" s="156"/>
      <c r="AE546" s="156"/>
      <c r="AF546" s="156"/>
      <c r="AG546" s="156"/>
      <c r="AH546" s="156"/>
      <c r="AI546" s="156"/>
      <c r="AJ546" s="156"/>
      <c r="AK546" s="156"/>
      <c r="AY546" s="156"/>
      <c r="AZ546" s="156"/>
      <c r="BA546" s="156"/>
      <c r="BB546" s="156"/>
    </row>
    <row r="547" ht="15.75" customHeight="1">
      <c r="B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c r="AA547" s="156"/>
      <c r="AB547" s="156"/>
      <c r="AC547" s="156"/>
      <c r="AD547" s="156"/>
      <c r="AE547" s="156"/>
      <c r="AF547" s="156"/>
      <c r="AG547" s="156"/>
      <c r="AH547" s="156"/>
      <c r="AI547" s="156"/>
      <c r="AJ547" s="156"/>
      <c r="AK547" s="156"/>
      <c r="AY547" s="156"/>
      <c r="AZ547" s="156"/>
      <c r="BA547" s="156"/>
      <c r="BB547" s="156"/>
    </row>
    <row r="548" ht="15.75" customHeight="1">
      <c r="B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6"/>
      <c r="AK548" s="156"/>
      <c r="AY548" s="156"/>
      <c r="AZ548" s="156"/>
      <c r="BA548" s="156"/>
      <c r="BB548" s="156"/>
    </row>
    <row r="549" ht="15.75" customHeight="1">
      <c r="B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c r="AA549" s="156"/>
      <c r="AB549" s="156"/>
      <c r="AC549" s="156"/>
      <c r="AD549" s="156"/>
      <c r="AE549" s="156"/>
      <c r="AF549" s="156"/>
      <c r="AG549" s="156"/>
      <c r="AH549" s="156"/>
      <c r="AI549" s="156"/>
      <c r="AJ549" s="156"/>
      <c r="AK549" s="156"/>
      <c r="AY549" s="156"/>
      <c r="AZ549" s="156"/>
      <c r="BA549" s="156"/>
      <c r="BB549" s="156"/>
    </row>
    <row r="550" ht="15.75" customHeight="1">
      <c r="B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c r="AA550" s="156"/>
      <c r="AB550" s="156"/>
      <c r="AC550" s="156"/>
      <c r="AD550" s="156"/>
      <c r="AE550" s="156"/>
      <c r="AF550" s="156"/>
      <c r="AG550" s="156"/>
      <c r="AH550" s="156"/>
      <c r="AI550" s="156"/>
      <c r="AJ550" s="156"/>
      <c r="AK550" s="156"/>
      <c r="AY550" s="156"/>
      <c r="AZ550" s="156"/>
      <c r="BA550" s="156"/>
      <c r="BB550" s="156"/>
    </row>
    <row r="551" ht="15.75" customHeight="1">
      <c r="B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c r="AA551" s="156"/>
      <c r="AB551" s="156"/>
      <c r="AC551" s="156"/>
      <c r="AD551" s="156"/>
      <c r="AE551" s="156"/>
      <c r="AF551" s="156"/>
      <c r="AG551" s="156"/>
      <c r="AH551" s="156"/>
      <c r="AI551" s="156"/>
      <c r="AJ551" s="156"/>
      <c r="AK551" s="156"/>
      <c r="AY551" s="156"/>
      <c r="AZ551" s="156"/>
      <c r="BA551" s="156"/>
      <c r="BB551" s="156"/>
    </row>
    <row r="552" ht="15.75" customHeight="1">
      <c r="B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c r="AA552" s="156"/>
      <c r="AB552" s="156"/>
      <c r="AC552" s="156"/>
      <c r="AD552" s="156"/>
      <c r="AE552" s="156"/>
      <c r="AF552" s="156"/>
      <c r="AG552" s="156"/>
      <c r="AH552" s="156"/>
      <c r="AI552" s="156"/>
      <c r="AJ552" s="156"/>
      <c r="AK552" s="156"/>
      <c r="AY552" s="156"/>
      <c r="AZ552" s="156"/>
      <c r="BA552" s="156"/>
      <c r="BB552" s="156"/>
    </row>
    <row r="553" ht="15.75" customHeight="1">
      <c r="B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c r="AA553" s="156"/>
      <c r="AB553" s="156"/>
      <c r="AC553" s="156"/>
      <c r="AD553" s="156"/>
      <c r="AE553" s="156"/>
      <c r="AF553" s="156"/>
      <c r="AG553" s="156"/>
      <c r="AH553" s="156"/>
      <c r="AI553" s="156"/>
      <c r="AJ553" s="156"/>
      <c r="AK553" s="156"/>
      <c r="AY553" s="156"/>
      <c r="AZ553" s="156"/>
      <c r="BA553" s="156"/>
      <c r="BB553" s="156"/>
    </row>
    <row r="554" ht="15.75" customHeight="1">
      <c r="B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c r="AA554" s="156"/>
      <c r="AB554" s="156"/>
      <c r="AC554" s="156"/>
      <c r="AD554" s="156"/>
      <c r="AE554" s="156"/>
      <c r="AF554" s="156"/>
      <c r="AG554" s="156"/>
      <c r="AH554" s="156"/>
      <c r="AI554" s="156"/>
      <c r="AJ554" s="156"/>
      <c r="AK554" s="156"/>
      <c r="AY554" s="156"/>
      <c r="AZ554" s="156"/>
      <c r="BA554" s="156"/>
      <c r="BB554" s="156"/>
    </row>
    <row r="555" ht="15.75" customHeight="1">
      <c r="B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c r="AA555" s="156"/>
      <c r="AB555" s="156"/>
      <c r="AC555" s="156"/>
      <c r="AD555" s="156"/>
      <c r="AE555" s="156"/>
      <c r="AF555" s="156"/>
      <c r="AG555" s="156"/>
      <c r="AH555" s="156"/>
      <c r="AI555" s="156"/>
      <c r="AJ555" s="156"/>
      <c r="AK555" s="156"/>
      <c r="AY555" s="156"/>
      <c r="AZ555" s="156"/>
      <c r="BA555" s="156"/>
      <c r="BB555" s="156"/>
    </row>
    <row r="556" ht="15.75" customHeight="1">
      <c r="B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6"/>
      <c r="AG556" s="156"/>
      <c r="AH556" s="156"/>
      <c r="AI556" s="156"/>
      <c r="AJ556" s="156"/>
      <c r="AK556" s="156"/>
      <c r="AY556" s="156"/>
      <c r="AZ556" s="156"/>
      <c r="BA556" s="156"/>
      <c r="BB556" s="156"/>
    </row>
    <row r="557" ht="15.75" customHeight="1">
      <c r="B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c r="AA557" s="156"/>
      <c r="AB557" s="156"/>
      <c r="AC557" s="156"/>
      <c r="AD557" s="156"/>
      <c r="AE557" s="156"/>
      <c r="AF557" s="156"/>
      <c r="AG557" s="156"/>
      <c r="AH557" s="156"/>
      <c r="AI557" s="156"/>
      <c r="AJ557" s="156"/>
      <c r="AK557" s="156"/>
      <c r="AY557" s="156"/>
      <c r="AZ557" s="156"/>
      <c r="BA557" s="156"/>
      <c r="BB557" s="156"/>
    </row>
    <row r="558" ht="15.75" customHeight="1">
      <c r="B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c r="AA558" s="156"/>
      <c r="AB558" s="156"/>
      <c r="AC558" s="156"/>
      <c r="AD558" s="156"/>
      <c r="AE558" s="156"/>
      <c r="AF558" s="156"/>
      <c r="AG558" s="156"/>
      <c r="AH558" s="156"/>
      <c r="AI558" s="156"/>
      <c r="AJ558" s="156"/>
      <c r="AK558" s="156"/>
      <c r="AY558" s="156"/>
      <c r="AZ558" s="156"/>
      <c r="BA558" s="156"/>
      <c r="BB558" s="156"/>
    </row>
    <row r="559" ht="15.75" customHeight="1">
      <c r="B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c r="AA559" s="156"/>
      <c r="AB559" s="156"/>
      <c r="AC559" s="156"/>
      <c r="AD559" s="156"/>
      <c r="AE559" s="156"/>
      <c r="AF559" s="156"/>
      <c r="AG559" s="156"/>
      <c r="AH559" s="156"/>
      <c r="AI559" s="156"/>
      <c r="AJ559" s="156"/>
      <c r="AK559" s="156"/>
      <c r="AY559" s="156"/>
      <c r="AZ559" s="156"/>
      <c r="BA559" s="156"/>
      <c r="BB559" s="156"/>
    </row>
    <row r="560" ht="15.75" customHeight="1">
      <c r="B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6"/>
      <c r="AG560" s="156"/>
      <c r="AH560" s="156"/>
      <c r="AI560" s="156"/>
      <c r="AJ560" s="156"/>
      <c r="AK560" s="156"/>
      <c r="AY560" s="156"/>
      <c r="AZ560" s="156"/>
      <c r="BA560" s="156"/>
      <c r="BB560" s="156"/>
    </row>
    <row r="561" ht="15.75" customHeight="1">
      <c r="B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6"/>
      <c r="AG561" s="156"/>
      <c r="AH561" s="156"/>
      <c r="AI561" s="156"/>
      <c r="AJ561" s="156"/>
      <c r="AK561" s="156"/>
      <c r="AY561" s="156"/>
      <c r="AZ561" s="156"/>
      <c r="BA561" s="156"/>
      <c r="BB561" s="156"/>
    </row>
    <row r="562" ht="15.75" customHeight="1">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c r="AA562" s="156"/>
      <c r="AB562" s="156"/>
      <c r="AC562" s="156"/>
      <c r="AD562" s="156"/>
      <c r="AE562" s="156"/>
      <c r="AF562" s="156"/>
      <c r="AG562" s="156"/>
      <c r="AH562" s="156"/>
      <c r="AI562" s="156"/>
      <c r="AJ562" s="156"/>
      <c r="AK562" s="156"/>
      <c r="AY562" s="156"/>
      <c r="AZ562" s="156"/>
      <c r="BA562" s="156"/>
      <c r="BB562" s="156"/>
    </row>
    <row r="563" ht="15.75" customHeight="1">
      <c r="B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6"/>
      <c r="AG563" s="156"/>
      <c r="AH563" s="156"/>
      <c r="AI563" s="156"/>
      <c r="AJ563" s="156"/>
      <c r="AK563" s="156"/>
      <c r="AY563" s="156"/>
      <c r="AZ563" s="156"/>
      <c r="BA563" s="156"/>
      <c r="BB563" s="156"/>
    </row>
    <row r="564" ht="15.75" customHeight="1">
      <c r="B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6"/>
      <c r="AG564" s="156"/>
      <c r="AH564" s="156"/>
      <c r="AI564" s="156"/>
      <c r="AJ564" s="156"/>
      <c r="AK564" s="156"/>
      <c r="AY564" s="156"/>
      <c r="AZ564" s="156"/>
      <c r="BA564" s="156"/>
      <c r="BB564" s="156"/>
    </row>
    <row r="565" ht="15.75" customHeight="1">
      <c r="B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c r="AA565" s="156"/>
      <c r="AB565" s="156"/>
      <c r="AC565" s="156"/>
      <c r="AD565" s="156"/>
      <c r="AE565" s="156"/>
      <c r="AF565" s="156"/>
      <c r="AG565" s="156"/>
      <c r="AH565" s="156"/>
      <c r="AI565" s="156"/>
      <c r="AJ565" s="156"/>
      <c r="AK565" s="156"/>
      <c r="AY565" s="156"/>
      <c r="AZ565" s="156"/>
      <c r="BA565" s="156"/>
      <c r="BB565" s="156"/>
    </row>
    <row r="566" ht="15.75" customHeight="1">
      <c r="B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c r="AA566" s="156"/>
      <c r="AB566" s="156"/>
      <c r="AC566" s="156"/>
      <c r="AD566" s="156"/>
      <c r="AE566" s="156"/>
      <c r="AF566" s="156"/>
      <c r="AG566" s="156"/>
      <c r="AH566" s="156"/>
      <c r="AI566" s="156"/>
      <c r="AJ566" s="156"/>
      <c r="AK566" s="156"/>
      <c r="AY566" s="156"/>
      <c r="AZ566" s="156"/>
      <c r="BA566" s="156"/>
      <c r="BB566" s="156"/>
    </row>
    <row r="567" ht="15.75" customHeight="1">
      <c r="B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c r="AA567" s="156"/>
      <c r="AB567" s="156"/>
      <c r="AC567" s="156"/>
      <c r="AD567" s="156"/>
      <c r="AE567" s="156"/>
      <c r="AF567" s="156"/>
      <c r="AG567" s="156"/>
      <c r="AH567" s="156"/>
      <c r="AI567" s="156"/>
      <c r="AJ567" s="156"/>
      <c r="AK567" s="156"/>
      <c r="AY567" s="156"/>
      <c r="AZ567" s="156"/>
      <c r="BA567" s="156"/>
      <c r="BB567" s="156"/>
    </row>
    <row r="568" ht="15.75" customHeight="1">
      <c r="B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6"/>
      <c r="AG568" s="156"/>
      <c r="AH568" s="156"/>
      <c r="AI568" s="156"/>
      <c r="AJ568" s="156"/>
      <c r="AK568" s="156"/>
      <c r="AY568" s="156"/>
      <c r="AZ568" s="156"/>
      <c r="BA568" s="156"/>
      <c r="BB568" s="156"/>
    </row>
    <row r="569" ht="15.75" customHeight="1">
      <c r="B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c r="AA569" s="156"/>
      <c r="AB569" s="156"/>
      <c r="AC569" s="156"/>
      <c r="AD569" s="156"/>
      <c r="AE569" s="156"/>
      <c r="AF569" s="156"/>
      <c r="AG569" s="156"/>
      <c r="AH569" s="156"/>
      <c r="AI569" s="156"/>
      <c r="AJ569" s="156"/>
      <c r="AK569" s="156"/>
      <c r="AY569" s="156"/>
      <c r="AZ569" s="156"/>
      <c r="BA569" s="156"/>
      <c r="BB569" s="156"/>
    </row>
    <row r="570" ht="15.75" customHeight="1">
      <c r="B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c r="AA570" s="156"/>
      <c r="AB570" s="156"/>
      <c r="AC570" s="156"/>
      <c r="AD570" s="156"/>
      <c r="AE570" s="156"/>
      <c r="AF570" s="156"/>
      <c r="AG570" s="156"/>
      <c r="AH570" s="156"/>
      <c r="AI570" s="156"/>
      <c r="AJ570" s="156"/>
      <c r="AK570" s="156"/>
      <c r="AY570" s="156"/>
      <c r="AZ570" s="156"/>
      <c r="BA570" s="156"/>
      <c r="BB570" s="156"/>
    </row>
    <row r="571" ht="15.75" customHeight="1">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6"/>
      <c r="AG571" s="156"/>
      <c r="AH571" s="156"/>
      <c r="AI571" s="156"/>
      <c r="AJ571" s="156"/>
      <c r="AK571" s="156"/>
      <c r="AY571" s="156"/>
      <c r="AZ571" s="156"/>
      <c r="BA571" s="156"/>
      <c r="BB571" s="156"/>
    </row>
    <row r="572" ht="15.75" customHeight="1">
      <c r="B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c r="AA572" s="156"/>
      <c r="AB572" s="156"/>
      <c r="AC572" s="156"/>
      <c r="AD572" s="156"/>
      <c r="AE572" s="156"/>
      <c r="AF572" s="156"/>
      <c r="AG572" s="156"/>
      <c r="AH572" s="156"/>
      <c r="AI572" s="156"/>
      <c r="AJ572" s="156"/>
      <c r="AK572" s="156"/>
      <c r="AY572" s="156"/>
      <c r="AZ572" s="156"/>
      <c r="BA572" s="156"/>
      <c r="BB572" s="156"/>
    </row>
    <row r="573" ht="15.75" customHeight="1">
      <c r="B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c r="AA573" s="156"/>
      <c r="AB573" s="156"/>
      <c r="AC573" s="156"/>
      <c r="AD573" s="156"/>
      <c r="AE573" s="156"/>
      <c r="AF573" s="156"/>
      <c r="AG573" s="156"/>
      <c r="AH573" s="156"/>
      <c r="AI573" s="156"/>
      <c r="AJ573" s="156"/>
      <c r="AK573" s="156"/>
      <c r="AY573" s="156"/>
      <c r="AZ573" s="156"/>
      <c r="BA573" s="156"/>
      <c r="BB573" s="156"/>
    </row>
    <row r="574" ht="15.75" customHeight="1">
      <c r="B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c r="AA574" s="156"/>
      <c r="AB574" s="156"/>
      <c r="AC574" s="156"/>
      <c r="AD574" s="156"/>
      <c r="AE574" s="156"/>
      <c r="AF574" s="156"/>
      <c r="AG574" s="156"/>
      <c r="AH574" s="156"/>
      <c r="AI574" s="156"/>
      <c r="AJ574" s="156"/>
      <c r="AK574" s="156"/>
      <c r="AY574" s="156"/>
      <c r="AZ574" s="156"/>
      <c r="BA574" s="156"/>
      <c r="BB574" s="156"/>
    </row>
    <row r="575" ht="15.75" customHeight="1">
      <c r="B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c r="AA575" s="156"/>
      <c r="AB575" s="156"/>
      <c r="AC575" s="156"/>
      <c r="AD575" s="156"/>
      <c r="AE575" s="156"/>
      <c r="AF575" s="156"/>
      <c r="AG575" s="156"/>
      <c r="AH575" s="156"/>
      <c r="AI575" s="156"/>
      <c r="AJ575" s="156"/>
      <c r="AK575" s="156"/>
      <c r="AY575" s="156"/>
      <c r="AZ575" s="156"/>
      <c r="BA575" s="156"/>
      <c r="BB575" s="156"/>
    </row>
    <row r="576" ht="15.75" customHeight="1">
      <c r="B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6"/>
      <c r="AG576" s="156"/>
      <c r="AH576" s="156"/>
      <c r="AI576" s="156"/>
      <c r="AJ576" s="156"/>
      <c r="AK576" s="156"/>
      <c r="AY576" s="156"/>
      <c r="AZ576" s="156"/>
      <c r="BA576" s="156"/>
      <c r="BB576" s="156"/>
    </row>
    <row r="577" ht="15.75" customHeight="1">
      <c r="B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6"/>
      <c r="AG577" s="156"/>
      <c r="AH577" s="156"/>
      <c r="AI577" s="156"/>
      <c r="AJ577" s="156"/>
      <c r="AK577" s="156"/>
      <c r="AY577" s="156"/>
      <c r="AZ577" s="156"/>
      <c r="BA577" s="156"/>
      <c r="BB577" s="156"/>
    </row>
    <row r="578" ht="15.75" customHeight="1">
      <c r="B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6"/>
      <c r="AG578" s="156"/>
      <c r="AH578" s="156"/>
      <c r="AI578" s="156"/>
      <c r="AJ578" s="156"/>
      <c r="AK578" s="156"/>
      <c r="AY578" s="156"/>
      <c r="AZ578" s="156"/>
      <c r="BA578" s="156"/>
      <c r="BB578" s="156"/>
    </row>
    <row r="579" ht="15.75" customHeight="1">
      <c r="B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c r="AA579" s="156"/>
      <c r="AB579" s="156"/>
      <c r="AC579" s="156"/>
      <c r="AD579" s="156"/>
      <c r="AE579" s="156"/>
      <c r="AF579" s="156"/>
      <c r="AG579" s="156"/>
      <c r="AH579" s="156"/>
      <c r="AI579" s="156"/>
      <c r="AJ579" s="156"/>
      <c r="AK579" s="156"/>
      <c r="AY579" s="156"/>
      <c r="AZ579" s="156"/>
      <c r="BA579" s="156"/>
      <c r="BB579" s="156"/>
    </row>
    <row r="580" ht="15.75" customHeight="1">
      <c r="B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c r="AA580" s="156"/>
      <c r="AB580" s="156"/>
      <c r="AC580" s="156"/>
      <c r="AD580" s="156"/>
      <c r="AE580" s="156"/>
      <c r="AF580" s="156"/>
      <c r="AG580" s="156"/>
      <c r="AH580" s="156"/>
      <c r="AI580" s="156"/>
      <c r="AJ580" s="156"/>
      <c r="AK580" s="156"/>
      <c r="AY580" s="156"/>
      <c r="AZ580" s="156"/>
      <c r="BA580" s="156"/>
      <c r="BB580" s="156"/>
    </row>
    <row r="581" ht="15.75" customHeight="1">
      <c r="B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c r="AA581" s="156"/>
      <c r="AB581" s="156"/>
      <c r="AC581" s="156"/>
      <c r="AD581" s="156"/>
      <c r="AE581" s="156"/>
      <c r="AF581" s="156"/>
      <c r="AG581" s="156"/>
      <c r="AH581" s="156"/>
      <c r="AI581" s="156"/>
      <c r="AJ581" s="156"/>
      <c r="AK581" s="156"/>
      <c r="AY581" s="156"/>
      <c r="AZ581" s="156"/>
      <c r="BA581" s="156"/>
      <c r="BB581" s="156"/>
    </row>
    <row r="582" ht="15.75" customHeight="1">
      <c r="B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c r="AA582" s="156"/>
      <c r="AB582" s="156"/>
      <c r="AC582" s="156"/>
      <c r="AD582" s="156"/>
      <c r="AE582" s="156"/>
      <c r="AF582" s="156"/>
      <c r="AG582" s="156"/>
      <c r="AH582" s="156"/>
      <c r="AI582" s="156"/>
      <c r="AJ582" s="156"/>
      <c r="AK582" s="156"/>
      <c r="AY582" s="156"/>
      <c r="AZ582" s="156"/>
      <c r="BA582" s="156"/>
      <c r="BB582" s="156"/>
    </row>
    <row r="583" ht="15.75" customHeight="1">
      <c r="B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c r="AA583" s="156"/>
      <c r="AB583" s="156"/>
      <c r="AC583" s="156"/>
      <c r="AD583" s="156"/>
      <c r="AE583" s="156"/>
      <c r="AF583" s="156"/>
      <c r="AG583" s="156"/>
      <c r="AH583" s="156"/>
      <c r="AI583" s="156"/>
      <c r="AJ583" s="156"/>
      <c r="AK583" s="156"/>
      <c r="AY583" s="156"/>
      <c r="AZ583" s="156"/>
      <c r="BA583" s="156"/>
      <c r="BB583" s="156"/>
    </row>
    <row r="584" ht="15.75" customHeight="1">
      <c r="B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c r="AA584" s="156"/>
      <c r="AB584" s="156"/>
      <c r="AC584" s="156"/>
      <c r="AD584" s="156"/>
      <c r="AE584" s="156"/>
      <c r="AF584" s="156"/>
      <c r="AG584" s="156"/>
      <c r="AH584" s="156"/>
      <c r="AI584" s="156"/>
      <c r="AJ584" s="156"/>
      <c r="AK584" s="156"/>
      <c r="AY584" s="156"/>
      <c r="AZ584" s="156"/>
      <c r="BA584" s="156"/>
      <c r="BB584" s="156"/>
    </row>
    <row r="585" ht="15.75" customHeight="1">
      <c r="B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c r="AA585" s="156"/>
      <c r="AB585" s="156"/>
      <c r="AC585" s="156"/>
      <c r="AD585" s="156"/>
      <c r="AE585" s="156"/>
      <c r="AF585" s="156"/>
      <c r="AG585" s="156"/>
      <c r="AH585" s="156"/>
      <c r="AI585" s="156"/>
      <c r="AJ585" s="156"/>
      <c r="AK585" s="156"/>
      <c r="AY585" s="156"/>
      <c r="AZ585" s="156"/>
      <c r="BA585" s="156"/>
      <c r="BB585" s="156"/>
    </row>
    <row r="586" ht="15.75" customHeight="1">
      <c r="B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c r="AA586" s="156"/>
      <c r="AB586" s="156"/>
      <c r="AC586" s="156"/>
      <c r="AD586" s="156"/>
      <c r="AE586" s="156"/>
      <c r="AF586" s="156"/>
      <c r="AG586" s="156"/>
      <c r="AH586" s="156"/>
      <c r="AI586" s="156"/>
      <c r="AJ586" s="156"/>
      <c r="AK586" s="156"/>
      <c r="AY586" s="156"/>
      <c r="AZ586" s="156"/>
      <c r="BA586" s="156"/>
      <c r="BB586" s="156"/>
    </row>
    <row r="587" ht="15.75" customHeight="1">
      <c r="B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c r="AA587" s="156"/>
      <c r="AB587" s="156"/>
      <c r="AC587" s="156"/>
      <c r="AD587" s="156"/>
      <c r="AE587" s="156"/>
      <c r="AF587" s="156"/>
      <c r="AG587" s="156"/>
      <c r="AH587" s="156"/>
      <c r="AI587" s="156"/>
      <c r="AJ587" s="156"/>
      <c r="AK587" s="156"/>
      <c r="AY587" s="156"/>
      <c r="AZ587" s="156"/>
      <c r="BA587" s="156"/>
      <c r="BB587" s="156"/>
    </row>
    <row r="588" ht="15.75" customHeight="1">
      <c r="B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c r="AA588" s="156"/>
      <c r="AB588" s="156"/>
      <c r="AC588" s="156"/>
      <c r="AD588" s="156"/>
      <c r="AE588" s="156"/>
      <c r="AF588" s="156"/>
      <c r="AG588" s="156"/>
      <c r="AH588" s="156"/>
      <c r="AI588" s="156"/>
      <c r="AJ588" s="156"/>
      <c r="AK588" s="156"/>
      <c r="AY588" s="156"/>
      <c r="AZ588" s="156"/>
      <c r="BA588" s="156"/>
      <c r="BB588" s="156"/>
    </row>
    <row r="589" ht="15.75" customHeight="1">
      <c r="B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c r="AA589" s="156"/>
      <c r="AB589" s="156"/>
      <c r="AC589" s="156"/>
      <c r="AD589" s="156"/>
      <c r="AE589" s="156"/>
      <c r="AF589" s="156"/>
      <c r="AG589" s="156"/>
      <c r="AH589" s="156"/>
      <c r="AI589" s="156"/>
      <c r="AJ589" s="156"/>
      <c r="AK589" s="156"/>
      <c r="AY589" s="156"/>
      <c r="AZ589" s="156"/>
      <c r="BA589" s="156"/>
      <c r="BB589" s="156"/>
    </row>
    <row r="590" ht="15.75" customHeight="1">
      <c r="B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c r="AA590" s="156"/>
      <c r="AB590" s="156"/>
      <c r="AC590" s="156"/>
      <c r="AD590" s="156"/>
      <c r="AE590" s="156"/>
      <c r="AF590" s="156"/>
      <c r="AG590" s="156"/>
      <c r="AH590" s="156"/>
      <c r="AI590" s="156"/>
      <c r="AJ590" s="156"/>
      <c r="AK590" s="156"/>
      <c r="AY590" s="156"/>
      <c r="AZ590" s="156"/>
      <c r="BA590" s="156"/>
      <c r="BB590" s="156"/>
    </row>
    <row r="591" ht="15.75" customHeight="1">
      <c r="B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c r="AA591" s="156"/>
      <c r="AB591" s="156"/>
      <c r="AC591" s="156"/>
      <c r="AD591" s="156"/>
      <c r="AE591" s="156"/>
      <c r="AF591" s="156"/>
      <c r="AG591" s="156"/>
      <c r="AH591" s="156"/>
      <c r="AI591" s="156"/>
      <c r="AJ591" s="156"/>
      <c r="AK591" s="156"/>
      <c r="AY591" s="156"/>
      <c r="AZ591" s="156"/>
      <c r="BA591" s="156"/>
      <c r="BB591" s="156"/>
    </row>
    <row r="592" ht="15.75" customHeight="1">
      <c r="B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c r="AA592" s="156"/>
      <c r="AB592" s="156"/>
      <c r="AC592" s="156"/>
      <c r="AD592" s="156"/>
      <c r="AE592" s="156"/>
      <c r="AF592" s="156"/>
      <c r="AG592" s="156"/>
      <c r="AH592" s="156"/>
      <c r="AI592" s="156"/>
      <c r="AJ592" s="156"/>
      <c r="AK592" s="156"/>
      <c r="AY592" s="156"/>
      <c r="AZ592" s="156"/>
      <c r="BA592" s="156"/>
      <c r="BB592" s="156"/>
    </row>
    <row r="593" ht="15.75" customHeight="1">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c r="AA593" s="156"/>
      <c r="AB593" s="156"/>
      <c r="AC593" s="156"/>
      <c r="AD593" s="156"/>
      <c r="AE593" s="156"/>
      <c r="AF593" s="156"/>
      <c r="AG593" s="156"/>
      <c r="AH593" s="156"/>
      <c r="AI593" s="156"/>
      <c r="AJ593" s="156"/>
      <c r="AK593" s="156"/>
      <c r="AY593" s="156"/>
      <c r="AZ593" s="156"/>
      <c r="BA593" s="156"/>
      <c r="BB593" s="156"/>
    </row>
    <row r="594" ht="15.75" customHeight="1">
      <c r="B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c r="AA594" s="156"/>
      <c r="AB594" s="156"/>
      <c r="AC594" s="156"/>
      <c r="AD594" s="156"/>
      <c r="AE594" s="156"/>
      <c r="AF594" s="156"/>
      <c r="AG594" s="156"/>
      <c r="AH594" s="156"/>
      <c r="AI594" s="156"/>
      <c r="AJ594" s="156"/>
      <c r="AK594" s="156"/>
      <c r="AY594" s="156"/>
      <c r="AZ594" s="156"/>
      <c r="BA594" s="156"/>
      <c r="BB594" s="156"/>
    </row>
    <row r="595" ht="15.75" customHeight="1">
      <c r="B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c r="AA595" s="156"/>
      <c r="AB595" s="156"/>
      <c r="AC595" s="156"/>
      <c r="AD595" s="156"/>
      <c r="AE595" s="156"/>
      <c r="AF595" s="156"/>
      <c r="AG595" s="156"/>
      <c r="AH595" s="156"/>
      <c r="AI595" s="156"/>
      <c r="AJ595" s="156"/>
      <c r="AK595" s="156"/>
      <c r="AY595" s="156"/>
      <c r="AZ595" s="156"/>
      <c r="BA595" s="156"/>
      <c r="BB595" s="156"/>
    </row>
    <row r="596" ht="15.75" customHeight="1">
      <c r="B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G596" s="156"/>
      <c r="AH596" s="156"/>
      <c r="AI596" s="156"/>
      <c r="AJ596" s="156"/>
      <c r="AK596" s="156"/>
      <c r="AY596" s="156"/>
      <c r="AZ596" s="156"/>
      <c r="BA596" s="156"/>
      <c r="BB596" s="156"/>
    </row>
    <row r="597" ht="15.75" customHeight="1">
      <c r="B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c r="AA597" s="156"/>
      <c r="AB597" s="156"/>
      <c r="AC597" s="156"/>
      <c r="AD597" s="156"/>
      <c r="AE597" s="156"/>
      <c r="AF597" s="156"/>
      <c r="AG597" s="156"/>
      <c r="AH597" s="156"/>
      <c r="AI597" s="156"/>
      <c r="AJ597" s="156"/>
      <c r="AK597" s="156"/>
      <c r="AY597" s="156"/>
      <c r="AZ597" s="156"/>
      <c r="BA597" s="156"/>
      <c r="BB597" s="156"/>
    </row>
    <row r="598" ht="15.75" customHeight="1">
      <c r="B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c r="AA598" s="156"/>
      <c r="AB598" s="156"/>
      <c r="AC598" s="156"/>
      <c r="AD598" s="156"/>
      <c r="AE598" s="156"/>
      <c r="AF598" s="156"/>
      <c r="AG598" s="156"/>
      <c r="AH598" s="156"/>
      <c r="AI598" s="156"/>
      <c r="AJ598" s="156"/>
      <c r="AK598" s="156"/>
      <c r="AY598" s="156"/>
      <c r="AZ598" s="156"/>
      <c r="BA598" s="156"/>
      <c r="BB598" s="156"/>
    </row>
    <row r="599" ht="15.75" customHeight="1">
      <c r="B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c r="AA599" s="156"/>
      <c r="AB599" s="156"/>
      <c r="AC599" s="156"/>
      <c r="AD599" s="156"/>
      <c r="AE599" s="156"/>
      <c r="AF599" s="156"/>
      <c r="AG599" s="156"/>
      <c r="AH599" s="156"/>
      <c r="AI599" s="156"/>
      <c r="AJ599" s="156"/>
      <c r="AK599" s="156"/>
      <c r="AY599" s="156"/>
      <c r="AZ599" s="156"/>
      <c r="BA599" s="156"/>
      <c r="BB599" s="156"/>
    </row>
    <row r="600" ht="15.75" customHeight="1">
      <c r="B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c r="AA600" s="156"/>
      <c r="AB600" s="156"/>
      <c r="AC600" s="156"/>
      <c r="AD600" s="156"/>
      <c r="AE600" s="156"/>
      <c r="AF600" s="156"/>
      <c r="AG600" s="156"/>
      <c r="AH600" s="156"/>
      <c r="AI600" s="156"/>
      <c r="AJ600" s="156"/>
      <c r="AK600" s="156"/>
      <c r="AY600" s="156"/>
      <c r="AZ600" s="156"/>
      <c r="BA600" s="156"/>
      <c r="BB600" s="156"/>
    </row>
    <row r="601" ht="15.75" customHeight="1">
      <c r="B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c r="AA601" s="156"/>
      <c r="AB601" s="156"/>
      <c r="AC601" s="156"/>
      <c r="AD601" s="156"/>
      <c r="AE601" s="156"/>
      <c r="AF601" s="156"/>
      <c r="AG601" s="156"/>
      <c r="AH601" s="156"/>
      <c r="AI601" s="156"/>
      <c r="AJ601" s="156"/>
      <c r="AK601" s="156"/>
      <c r="AY601" s="156"/>
      <c r="AZ601" s="156"/>
      <c r="BA601" s="156"/>
      <c r="BB601" s="156"/>
    </row>
    <row r="602" ht="15.75" customHeight="1">
      <c r="B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c r="AA602" s="156"/>
      <c r="AB602" s="156"/>
      <c r="AC602" s="156"/>
      <c r="AD602" s="156"/>
      <c r="AE602" s="156"/>
      <c r="AF602" s="156"/>
      <c r="AG602" s="156"/>
      <c r="AH602" s="156"/>
      <c r="AI602" s="156"/>
      <c r="AJ602" s="156"/>
      <c r="AK602" s="156"/>
      <c r="AY602" s="156"/>
      <c r="AZ602" s="156"/>
      <c r="BA602" s="156"/>
      <c r="BB602" s="156"/>
    </row>
    <row r="603" ht="15.75" customHeight="1">
      <c r="B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c r="AA603" s="156"/>
      <c r="AB603" s="156"/>
      <c r="AC603" s="156"/>
      <c r="AD603" s="156"/>
      <c r="AE603" s="156"/>
      <c r="AF603" s="156"/>
      <c r="AG603" s="156"/>
      <c r="AH603" s="156"/>
      <c r="AI603" s="156"/>
      <c r="AJ603" s="156"/>
      <c r="AK603" s="156"/>
      <c r="AY603" s="156"/>
      <c r="AZ603" s="156"/>
      <c r="BA603" s="156"/>
      <c r="BB603" s="156"/>
    </row>
    <row r="604" ht="15.75" customHeight="1">
      <c r="B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c r="AA604" s="156"/>
      <c r="AB604" s="156"/>
      <c r="AC604" s="156"/>
      <c r="AD604" s="156"/>
      <c r="AE604" s="156"/>
      <c r="AF604" s="156"/>
      <c r="AG604" s="156"/>
      <c r="AH604" s="156"/>
      <c r="AI604" s="156"/>
      <c r="AJ604" s="156"/>
      <c r="AK604" s="156"/>
      <c r="AY604" s="156"/>
      <c r="AZ604" s="156"/>
      <c r="BA604" s="156"/>
      <c r="BB604" s="156"/>
    </row>
    <row r="605" ht="15.75" customHeight="1">
      <c r="B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c r="AA605" s="156"/>
      <c r="AB605" s="156"/>
      <c r="AC605" s="156"/>
      <c r="AD605" s="156"/>
      <c r="AE605" s="156"/>
      <c r="AF605" s="156"/>
      <c r="AG605" s="156"/>
      <c r="AH605" s="156"/>
      <c r="AI605" s="156"/>
      <c r="AJ605" s="156"/>
      <c r="AK605" s="156"/>
      <c r="AY605" s="156"/>
      <c r="AZ605" s="156"/>
      <c r="BA605" s="156"/>
      <c r="BB605" s="156"/>
    </row>
    <row r="606" ht="15.75" customHeight="1">
      <c r="B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c r="AA606" s="156"/>
      <c r="AB606" s="156"/>
      <c r="AC606" s="156"/>
      <c r="AD606" s="156"/>
      <c r="AE606" s="156"/>
      <c r="AF606" s="156"/>
      <c r="AG606" s="156"/>
      <c r="AH606" s="156"/>
      <c r="AI606" s="156"/>
      <c r="AJ606" s="156"/>
      <c r="AK606" s="156"/>
      <c r="AY606" s="156"/>
      <c r="AZ606" s="156"/>
      <c r="BA606" s="156"/>
      <c r="BB606" s="156"/>
    </row>
    <row r="607" ht="15.75" customHeight="1">
      <c r="B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c r="AA607" s="156"/>
      <c r="AB607" s="156"/>
      <c r="AC607" s="156"/>
      <c r="AD607" s="156"/>
      <c r="AE607" s="156"/>
      <c r="AF607" s="156"/>
      <c r="AG607" s="156"/>
      <c r="AH607" s="156"/>
      <c r="AI607" s="156"/>
      <c r="AJ607" s="156"/>
      <c r="AK607" s="156"/>
      <c r="AY607" s="156"/>
      <c r="AZ607" s="156"/>
      <c r="BA607" s="156"/>
      <c r="BB607" s="156"/>
    </row>
    <row r="608" ht="15.75" customHeight="1">
      <c r="B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c r="AA608" s="156"/>
      <c r="AB608" s="156"/>
      <c r="AC608" s="156"/>
      <c r="AD608" s="156"/>
      <c r="AE608" s="156"/>
      <c r="AF608" s="156"/>
      <c r="AG608" s="156"/>
      <c r="AH608" s="156"/>
      <c r="AI608" s="156"/>
      <c r="AJ608" s="156"/>
      <c r="AK608" s="156"/>
      <c r="AY608" s="156"/>
      <c r="AZ608" s="156"/>
      <c r="BA608" s="156"/>
      <c r="BB608" s="156"/>
    </row>
    <row r="609" ht="15.75" customHeight="1">
      <c r="B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6"/>
      <c r="AK609" s="156"/>
      <c r="AY609" s="156"/>
      <c r="AZ609" s="156"/>
      <c r="BA609" s="156"/>
      <c r="BB609" s="156"/>
    </row>
    <row r="610" ht="15.75" customHeight="1">
      <c r="B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c r="AA610" s="156"/>
      <c r="AB610" s="156"/>
      <c r="AC610" s="156"/>
      <c r="AD610" s="156"/>
      <c r="AE610" s="156"/>
      <c r="AF610" s="156"/>
      <c r="AG610" s="156"/>
      <c r="AH610" s="156"/>
      <c r="AI610" s="156"/>
      <c r="AJ610" s="156"/>
      <c r="AK610" s="156"/>
      <c r="AY610" s="156"/>
      <c r="AZ610" s="156"/>
      <c r="BA610" s="156"/>
      <c r="BB610" s="156"/>
    </row>
    <row r="611" ht="15.75" customHeight="1">
      <c r="B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6"/>
      <c r="AG611" s="156"/>
      <c r="AH611" s="156"/>
      <c r="AI611" s="156"/>
      <c r="AJ611" s="156"/>
      <c r="AK611" s="156"/>
      <c r="AY611" s="156"/>
      <c r="AZ611" s="156"/>
      <c r="BA611" s="156"/>
      <c r="BB611" s="156"/>
    </row>
    <row r="612" ht="15.75" customHeight="1">
      <c r="B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c r="AA612" s="156"/>
      <c r="AB612" s="156"/>
      <c r="AC612" s="156"/>
      <c r="AD612" s="156"/>
      <c r="AE612" s="156"/>
      <c r="AF612" s="156"/>
      <c r="AG612" s="156"/>
      <c r="AH612" s="156"/>
      <c r="AI612" s="156"/>
      <c r="AJ612" s="156"/>
      <c r="AK612" s="156"/>
      <c r="AY612" s="156"/>
      <c r="AZ612" s="156"/>
      <c r="BA612" s="156"/>
      <c r="BB612" s="156"/>
    </row>
    <row r="613" ht="15.75" customHeight="1">
      <c r="B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c r="AA613" s="156"/>
      <c r="AB613" s="156"/>
      <c r="AC613" s="156"/>
      <c r="AD613" s="156"/>
      <c r="AE613" s="156"/>
      <c r="AF613" s="156"/>
      <c r="AG613" s="156"/>
      <c r="AH613" s="156"/>
      <c r="AI613" s="156"/>
      <c r="AJ613" s="156"/>
      <c r="AK613" s="156"/>
      <c r="AY613" s="156"/>
      <c r="AZ613" s="156"/>
      <c r="BA613" s="156"/>
      <c r="BB613" s="156"/>
    </row>
    <row r="614" ht="15.75" customHeight="1">
      <c r="B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c r="AA614" s="156"/>
      <c r="AB614" s="156"/>
      <c r="AC614" s="156"/>
      <c r="AD614" s="156"/>
      <c r="AE614" s="156"/>
      <c r="AF614" s="156"/>
      <c r="AG614" s="156"/>
      <c r="AH614" s="156"/>
      <c r="AI614" s="156"/>
      <c r="AJ614" s="156"/>
      <c r="AK614" s="156"/>
      <c r="AY614" s="156"/>
      <c r="AZ614" s="156"/>
      <c r="BA614" s="156"/>
      <c r="BB614" s="156"/>
    </row>
    <row r="615" ht="15.75" customHeight="1">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c r="AA615" s="156"/>
      <c r="AB615" s="156"/>
      <c r="AC615" s="156"/>
      <c r="AD615" s="156"/>
      <c r="AE615" s="156"/>
      <c r="AF615" s="156"/>
      <c r="AG615" s="156"/>
      <c r="AH615" s="156"/>
      <c r="AI615" s="156"/>
      <c r="AJ615" s="156"/>
      <c r="AK615" s="156"/>
      <c r="AY615" s="156"/>
      <c r="AZ615" s="156"/>
      <c r="BA615" s="156"/>
      <c r="BB615" s="156"/>
    </row>
    <row r="616" ht="15.75" customHeight="1">
      <c r="B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6"/>
      <c r="AG616" s="156"/>
      <c r="AH616" s="156"/>
      <c r="AI616" s="156"/>
      <c r="AJ616" s="156"/>
      <c r="AK616" s="156"/>
      <c r="AY616" s="156"/>
      <c r="AZ616" s="156"/>
      <c r="BA616" s="156"/>
      <c r="BB616" s="156"/>
    </row>
    <row r="617" ht="15.75" customHeight="1">
      <c r="B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c r="AA617" s="156"/>
      <c r="AB617" s="156"/>
      <c r="AC617" s="156"/>
      <c r="AD617" s="156"/>
      <c r="AE617" s="156"/>
      <c r="AF617" s="156"/>
      <c r="AG617" s="156"/>
      <c r="AH617" s="156"/>
      <c r="AI617" s="156"/>
      <c r="AJ617" s="156"/>
      <c r="AK617" s="156"/>
      <c r="AY617" s="156"/>
      <c r="AZ617" s="156"/>
      <c r="BA617" s="156"/>
      <c r="BB617" s="156"/>
    </row>
    <row r="618" ht="15.75" customHeight="1">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c r="AA618" s="156"/>
      <c r="AB618" s="156"/>
      <c r="AC618" s="156"/>
      <c r="AD618" s="156"/>
      <c r="AE618" s="156"/>
      <c r="AF618" s="156"/>
      <c r="AG618" s="156"/>
      <c r="AH618" s="156"/>
      <c r="AI618" s="156"/>
      <c r="AJ618" s="156"/>
      <c r="AK618" s="156"/>
      <c r="AY618" s="156"/>
      <c r="AZ618" s="156"/>
      <c r="BA618" s="156"/>
      <c r="BB618" s="156"/>
    </row>
    <row r="619" ht="15.75" customHeight="1">
      <c r="B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c r="AA619" s="156"/>
      <c r="AB619" s="156"/>
      <c r="AC619" s="156"/>
      <c r="AD619" s="156"/>
      <c r="AE619" s="156"/>
      <c r="AF619" s="156"/>
      <c r="AG619" s="156"/>
      <c r="AH619" s="156"/>
      <c r="AI619" s="156"/>
      <c r="AJ619" s="156"/>
      <c r="AK619" s="156"/>
      <c r="AY619" s="156"/>
      <c r="AZ619" s="156"/>
      <c r="BA619" s="156"/>
      <c r="BB619" s="156"/>
    </row>
    <row r="620" ht="15.75" customHeight="1">
      <c r="B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c r="AA620" s="156"/>
      <c r="AB620" s="156"/>
      <c r="AC620" s="156"/>
      <c r="AD620" s="156"/>
      <c r="AE620" s="156"/>
      <c r="AF620" s="156"/>
      <c r="AG620" s="156"/>
      <c r="AH620" s="156"/>
      <c r="AI620" s="156"/>
      <c r="AJ620" s="156"/>
      <c r="AK620" s="156"/>
      <c r="AY620" s="156"/>
      <c r="AZ620" s="156"/>
      <c r="BA620" s="156"/>
      <c r="BB620" s="156"/>
    </row>
    <row r="621" ht="15.75" customHeight="1">
      <c r="B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c r="AA621" s="156"/>
      <c r="AB621" s="156"/>
      <c r="AC621" s="156"/>
      <c r="AD621" s="156"/>
      <c r="AE621" s="156"/>
      <c r="AF621" s="156"/>
      <c r="AG621" s="156"/>
      <c r="AH621" s="156"/>
      <c r="AI621" s="156"/>
      <c r="AJ621" s="156"/>
      <c r="AK621" s="156"/>
      <c r="AY621" s="156"/>
      <c r="AZ621" s="156"/>
      <c r="BA621" s="156"/>
      <c r="BB621" s="156"/>
    </row>
    <row r="622" ht="15.75" customHeight="1">
      <c r="B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c r="AA622" s="156"/>
      <c r="AB622" s="156"/>
      <c r="AC622" s="156"/>
      <c r="AD622" s="156"/>
      <c r="AE622" s="156"/>
      <c r="AF622" s="156"/>
      <c r="AG622" s="156"/>
      <c r="AH622" s="156"/>
      <c r="AI622" s="156"/>
      <c r="AJ622" s="156"/>
      <c r="AK622" s="156"/>
      <c r="AY622" s="156"/>
      <c r="AZ622" s="156"/>
      <c r="BA622" s="156"/>
      <c r="BB622" s="156"/>
    </row>
    <row r="623" ht="15.75" customHeight="1">
      <c r="B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c r="AA623" s="156"/>
      <c r="AB623" s="156"/>
      <c r="AC623" s="156"/>
      <c r="AD623" s="156"/>
      <c r="AE623" s="156"/>
      <c r="AF623" s="156"/>
      <c r="AG623" s="156"/>
      <c r="AH623" s="156"/>
      <c r="AI623" s="156"/>
      <c r="AJ623" s="156"/>
      <c r="AK623" s="156"/>
      <c r="AY623" s="156"/>
      <c r="AZ623" s="156"/>
      <c r="BA623" s="156"/>
      <c r="BB623" s="156"/>
    </row>
    <row r="624" ht="15.75" customHeight="1">
      <c r="B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c r="AA624" s="156"/>
      <c r="AB624" s="156"/>
      <c r="AC624" s="156"/>
      <c r="AD624" s="156"/>
      <c r="AE624" s="156"/>
      <c r="AF624" s="156"/>
      <c r="AG624" s="156"/>
      <c r="AH624" s="156"/>
      <c r="AI624" s="156"/>
      <c r="AJ624" s="156"/>
      <c r="AK624" s="156"/>
      <c r="AY624" s="156"/>
      <c r="AZ624" s="156"/>
      <c r="BA624" s="156"/>
      <c r="BB624" s="156"/>
    </row>
    <row r="625" ht="15.75" customHeight="1">
      <c r="B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c r="AA625" s="156"/>
      <c r="AB625" s="156"/>
      <c r="AC625" s="156"/>
      <c r="AD625" s="156"/>
      <c r="AE625" s="156"/>
      <c r="AF625" s="156"/>
      <c r="AG625" s="156"/>
      <c r="AH625" s="156"/>
      <c r="AI625" s="156"/>
      <c r="AJ625" s="156"/>
      <c r="AK625" s="156"/>
      <c r="AY625" s="156"/>
      <c r="AZ625" s="156"/>
      <c r="BA625" s="156"/>
      <c r="BB625" s="156"/>
    </row>
    <row r="626" ht="15.75" customHeight="1">
      <c r="B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G626" s="156"/>
      <c r="AH626" s="156"/>
      <c r="AI626" s="156"/>
      <c r="AJ626" s="156"/>
      <c r="AK626" s="156"/>
      <c r="AY626" s="156"/>
      <c r="AZ626" s="156"/>
      <c r="BA626" s="156"/>
      <c r="BB626" s="156"/>
    </row>
    <row r="627" ht="15.75" customHeight="1">
      <c r="B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c r="AA627" s="156"/>
      <c r="AB627" s="156"/>
      <c r="AC627" s="156"/>
      <c r="AD627" s="156"/>
      <c r="AE627" s="156"/>
      <c r="AF627" s="156"/>
      <c r="AG627" s="156"/>
      <c r="AH627" s="156"/>
      <c r="AI627" s="156"/>
      <c r="AJ627" s="156"/>
      <c r="AK627" s="156"/>
      <c r="AY627" s="156"/>
      <c r="AZ627" s="156"/>
      <c r="BA627" s="156"/>
      <c r="BB627" s="156"/>
    </row>
    <row r="628" ht="15.75" customHeight="1">
      <c r="B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c r="AA628" s="156"/>
      <c r="AB628" s="156"/>
      <c r="AC628" s="156"/>
      <c r="AD628" s="156"/>
      <c r="AE628" s="156"/>
      <c r="AF628" s="156"/>
      <c r="AG628" s="156"/>
      <c r="AH628" s="156"/>
      <c r="AI628" s="156"/>
      <c r="AJ628" s="156"/>
      <c r="AK628" s="156"/>
      <c r="AY628" s="156"/>
      <c r="AZ628" s="156"/>
      <c r="BA628" s="156"/>
      <c r="BB628" s="156"/>
    </row>
    <row r="629" ht="15.75" customHeight="1">
      <c r="B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c r="AA629" s="156"/>
      <c r="AB629" s="156"/>
      <c r="AC629" s="156"/>
      <c r="AD629" s="156"/>
      <c r="AE629" s="156"/>
      <c r="AF629" s="156"/>
      <c r="AG629" s="156"/>
      <c r="AH629" s="156"/>
      <c r="AI629" s="156"/>
      <c r="AJ629" s="156"/>
      <c r="AK629" s="156"/>
      <c r="AY629" s="156"/>
      <c r="AZ629" s="156"/>
      <c r="BA629" s="156"/>
      <c r="BB629" s="156"/>
    </row>
    <row r="630" ht="15.75" customHeight="1">
      <c r="B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c r="AA630" s="156"/>
      <c r="AB630" s="156"/>
      <c r="AC630" s="156"/>
      <c r="AD630" s="156"/>
      <c r="AE630" s="156"/>
      <c r="AF630" s="156"/>
      <c r="AG630" s="156"/>
      <c r="AH630" s="156"/>
      <c r="AI630" s="156"/>
      <c r="AJ630" s="156"/>
      <c r="AK630" s="156"/>
      <c r="AY630" s="156"/>
      <c r="AZ630" s="156"/>
      <c r="BA630" s="156"/>
      <c r="BB630" s="156"/>
    </row>
    <row r="631" ht="15.75" customHeight="1">
      <c r="B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6"/>
      <c r="AG631" s="156"/>
      <c r="AH631" s="156"/>
      <c r="AI631" s="156"/>
      <c r="AJ631" s="156"/>
      <c r="AK631" s="156"/>
      <c r="AY631" s="156"/>
      <c r="AZ631" s="156"/>
      <c r="BA631" s="156"/>
      <c r="BB631" s="156"/>
    </row>
    <row r="632" ht="15.75" customHeight="1">
      <c r="B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c r="AA632" s="156"/>
      <c r="AB632" s="156"/>
      <c r="AC632" s="156"/>
      <c r="AD632" s="156"/>
      <c r="AE632" s="156"/>
      <c r="AF632" s="156"/>
      <c r="AG632" s="156"/>
      <c r="AH632" s="156"/>
      <c r="AI632" s="156"/>
      <c r="AJ632" s="156"/>
      <c r="AK632" s="156"/>
      <c r="AY632" s="156"/>
      <c r="AZ632" s="156"/>
      <c r="BA632" s="156"/>
      <c r="BB632" s="156"/>
    </row>
    <row r="633" ht="15.75" customHeight="1">
      <c r="B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c r="AA633" s="156"/>
      <c r="AB633" s="156"/>
      <c r="AC633" s="156"/>
      <c r="AD633" s="156"/>
      <c r="AE633" s="156"/>
      <c r="AF633" s="156"/>
      <c r="AG633" s="156"/>
      <c r="AH633" s="156"/>
      <c r="AI633" s="156"/>
      <c r="AJ633" s="156"/>
      <c r="AK633" s="156"/>
      <c r="AY633" s="156"/>
      <c r="AZ633" s="156"/>
      <c r="BA633" s="156"/>
      <c r="BB633" s="156"/>
    </row>
    <row r="634" ht="15.75" customHeight="1">
      <c r="B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c r="AA634" s="156"/>
      <c r="AB634" s="156"/>
      <c r="AC634" s="156"/>
      <c r="AD634" s="156"/>
      <c r="AE634" s="156"/>
      <c r="AF634" s="156"/>
      <c r="AG634" s="156"/>
      <c r="AH634" s="156"/>
      <c r="AI634" s="156"/>
      <c r="AJ634" s="156"/>
      <c r="AK634" s="156"/>
      <c r="AY634" s="156"/>
      <c r="AZ634" s="156"/>
      <c r="BA634" s="156"/>
      <c r="BB634" s="156"/>
    </row>
    <row r="635" ht="15.75" customHeight="1">
      <c r="B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c r="AA635" s="156"/>
      <c r="AB635" s="156"/>
      <c r="AC635" s="156"/>
      <c r="AD635" s="156"/>
      <c r="AE635" s="156"/>
      <c r="AF635" s="156"/>
      <c r="AG635" s="156"/>
      <c r="AH635" s="156"/>
      <c r="AI635" s="156"/>
      <c r="AJ635" s="156"/>
      <c r="AK635" s="156"/>
      <c r="AY635" s="156"/>
      <c r="AZ635" s="156"/>
      <c r="BA635" s="156"/>
      <c r="BB635" s="156"/>
    </row>
    <row r="636" ht="15.75" customHeight="1">
      <c r="B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6"/>
      <c r="AG636" s="156"/>
      <c r="AH636" s="156"/>
      <c r="AI636" s="156"/>
      <c r="AJ636" s="156"/>
      <c r="AK636" s="156"/>
      <c r="AY636" s="156"/>
      <c r="AZ636" s="156"/>
      <c r="BA636" s="156"/>
      <c r="BB636" s="156"/>
    </row>
    <row r="637" ht="15.75" customHeight="1">
      <c r="B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c r="AA637" s="156"/>
      <c r="AB637" s="156"/>
      <c r="AC637" s="156"/>
      <c r="AD637" s="156"/>
      <c r="AE637" s="156"/>
      <c r="AF637" s="156"/>
      <c r="AG637" s="156"/>
      <c r="AH637" s="156"/>
      <c r="AI637" s="156"/>
      <c r="AJ637" s="156"/>
      <c r="AK637" s="156"/>
      <c r="AY637" s="156"/>
      <c r="AZ637" s="156"/>
      <c r="BA637" s="156"/>
      <c r="BB637" s="156"/>
    </row>
    <row r="638" ht="15.75" customHeight="1">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6"/>
      <c r="AG638" s="156"/>
      <c r="AH638" s="156"/>
      <c r="AI638" s="156"/>
      <c r="AJ638" s="156"/>
      <c r="AK638" s="156"/>
      <c r="AY638" s="156"/>
      <c r="AZ638" s="156"/>
      <c r="BA638" s="156"/>
      <c r="BB638" s="156"/>
    </row>
    <row r="639" ht="15.75" customHeight="1">
      <c r="B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c r="AA639" s="156"/>
      <c r="AB639" s="156"/>
      <c r="AC639" s="156"/>
      <c r="AD639" s="156"/>
      <c r="AE639" s="156"/>
      <c r="AF639" s="156"/>
      <c r="AG639" s="156"/>
      <c r="AH639" s="156"/>
      <c r="AI639" s="156"/>
      <c r="AJ639" s="156"/>
      <c r="AK639" s="156"/>
      <c r="AY639" s="156"/>
      <c r="AZ639" s="156"/>
      <c r="BA639" s="156"/>
      <c r="BB639" s="156"/>
    </row>
    <row r="640" ht="15.75" customHeight="1">
      <c r="B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c r="AA640" s="156"/>
      <c r="AB640" s="156"/>
      <c r="AC640" s="156"/>
      <c r="AD640" s="156"/>
      <c r="AE640" s="156"/>
      <c r="AF640" s="156"/>
      <c r="AG640" s="156"/>
      <c r="AH640" s="156"/>
      <c r="AI640" s="156"/>
      <c r="AJ640" s="156"/>
      <c r="AK640" s="156"/>
      <c r="AY640" s="156"/>
      <c r="AZ640" s="156"/>
      <c r="BA640" s="156"/>
      <c r="BB640" s="156"/>
    </row>
    <row r="641" ht="15.75" customHeight="1">
      <c r="B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c r="AA641" s="156"/>
      <c r="AB641" s="156"/>
      <c r="AC641" s="156"/>
      <c r="AD641" s="156"/>
      <c r="AE641" s="156"/>
      <c r="AF641" s="156"/>
      <c r="AG641" s="156"/>
      <c r="AH641" s="156"/>
      <c r="AI641" s="156"/>
      <c r="AJ641" s="156"/>
      <c r="AK641" s="156"/>
      <c r="AY641" s="156"/>
      <c r="AZ641" s="156"/>
      <c r="BA641" s="156"/>
      <c r="BB641" s="156"/>
    </row>
    <row r="642" ht="15.75" customHeight="1">
      <c r="B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c r="AA642" s="156"/>
      <c r="AB642" s="156"/>
      <c r="AC642" s="156"/>
      <c r="AD642" s="156"/>
      <c r="AE642" s="156"/>
      <c r="AF642" s="156"/>
      <c r="AG642" s="156"/>
      <c r="AH642" s="156"/>
      <c r="AI642" s="156"/>
      <c r="AJ642" s="156"/>
      <c r="AK642" s="156"/>
      <c r="AY642" s="156"/>
      <c r="AZ642" s="156"/>
      <c r="BA642" s="156"/>
      <c r="BB642" s="156"/>
    </row>
    <row r="643" ht="15.75" customHeight="1">
      <c r="B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c r="AA643" s="156"/>
      <c r="AB643" s="156"/>
      <c r="AC643" s="156"/>
      <c r="AD643" s="156"/>
      <c r="AE643" s="156"/>
      <c r="AF643" s="156"/>
      <c r="AG643" s="156"/>
      <c r="AH643" s="156"/>
      <c r="AI643" s="156"/>
      <c r="AJ643" s="156"/>
      <c r="AK643" s="156"/>
      <c r="AY643" s="156"/>
      <c r="AZ643" s="156"/>
      <c r="BA643" s="156"/>
      <c r="BB643" s="156"/>
    </row>
    <row r="644" ht="15.75" customHeight="1">
      <c r="B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6"/>
      <c r="AG644" s="156"/>
      <c r="AH644" s="156"/>
      <c r="AI644" s="156"/>
      <c r="AJ644" s="156"/>
      <c r="AK644" s="156"/>
      <c r="AY644" s="156"/>
      <c r="AZ644" s="156"/>
      <c r="BA644" s="156"/>
      <c r="BB644" s="156"/>
    </row>
    <row r="645" ht="15.75" customHeight="1">
      <c r="B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c r="AA645" s="156"/>
      <c r="AB645" s="156"/>
      <c r="AC645" s="156"/>
      <c r="AD645" s="156"/>
      <c r="AE645" s="156"/>
      <c r="AF645" s="156"/>
      <c r="AG645" s="156"/>
      <c r="AH645" s="156"/>
      <c r="AI645" s="156"/>
      <c r="AJ645" s="156"/>
      <c r="AK645" s="156"/>
      <c r="AY645" s="156"/>
      <c r="AZ645" s="156"/>
      <c r="BA645" s="156"/>
      <c r="BB645" s="156"/>
    </row>
    <row r="646" ht="15.75" customHeight="1">
      <c r="B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c r="AA646" s="156"/>
      <c r="AB646" s="156"/>
      <c r="AC646" s="156"/>
      <c r="AD646" s="156"/>
      <c r="AE646" s="156"/>
      <c r="AF646" s="156"/>
      <c r="AG646" s="156"/>
      <c r="AH646" s="156"/>
      <c r="AI646" s="156"/>
      <c r="AJ646" s="156"/>
      <c r="AK646" s="156"/>
      <c r="AY646" s="156"/>
      <c r="AZ646" s="156"/>
      <c r="BA646" s="156"/>
      <c r="BB646" s="156"/>
    </row>
    <row r="647" ht="15.75" customHeight="1">
      <c r="B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c r="AA647" s="156"/>
      <c r="AB647" s="156"/>
      <c r="AC647" s="156"/>
      <c r="AD647" s="156"/>
      <c r="AE647" s="156"/>
      <c r="AF647" s="156"/>
      <c r="AG647" s="156"/>
      <c r="AH647" s="156"/>
      <c r="AI647" s="156"/>
      <c r="AJ647" s="156"/>
      <c r="AK647" s="156"/>
      <c r="AY647" s="156"/>
      <c r="AZ647" s="156"/>
      <c r="BA647" s="156"/>
      <c r="BB647" s="156"/>
    </row>
    <row r="648" ht="15.75" customHeight="1">
      <c r="B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c r="AA648" s="156"/>
      <c r="AB648" s="156"/>
      <c r="AC648" s="156"/>
      <c r="AD648" s="156"/>
      <c r="AE648" s="156"/>
      <c r="AF648" s="156"/>
      <c r="AG648" s="156"/>
      <c r="AH648" s="156"/>
      <c r="AI648" s="156"/>
      <c r="AJ648" s="156"/>
      <c r="AK648" s="156"/>
      <c r="AY648" s="156"/>
      <c r="AZ648" s="156"/>
      <c r="BA648" s="156"/>
      <c r="BB648" s="156"/>
    </row>
    <row r="649" ht="15.75" customHeight="1">
      <c r="B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c r="AA649" s="156"/>
      <c r="AB649" s="156"/>
      <c r="AC649" s="156"/>
      <c r="AD649" s="156"/>
      <c r="AE649" s="156"/>
      <c r="AF649" s="156"/>
      <c r="AG649" s="156"/>
      <c r="AH649" s="156"/>
      <c r="AI649" s="156"/>
      <c r="AJ649" s="156"/>
      <c r="AK649" s="156"/>
      <c r="AY649" s="156"/>
      <c r="AZ649" s="156"/>
      <c r="BA649" s="156"/>
      <c r="BB649" s="156"/>
    </row>
    <row r="650" ht="15.75" customHeight="1">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c r="AA650" s="156"/>
      <c r="AB650" s="156"/>
      <c r="AC650" s="156"/>
      <c r="AD650" s="156"/>
      <c r="AE650" s="156"/>
      <c r="AF650" s="156"/>
      <c r="AG650" s="156"/>
      <c r="AH650" s="156"/>
      <c r="AI650" s="156"/>
      <c r="AJ650" s="156"/>
      <c r="AK650" s="156"/>
      <c r="AY650" s="156"/>
      <c r="AZ650" s="156"/>
      <c r="BA650" s="156"/>
      <c r="BB650" s="156"/>
    </row>
    <row r="651" ht="15.75" customHeight="1">
      <c r="B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G651" s="156"/>
      <c r="AH651" s="156"/>
      <c r="AI651" s="156"/>
      <c r="AJ651" s="156"/>
      <c r="AK651" s="156"/>
      <c r="AY651" s="156"/>
      <c r="AZ651" s="156"/>
      <c r="BA651" s="156"/>
      <c r="BB651" s="156"/>
    </row>
    <row r="652" ht="15.75" customHeight="1">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c r="AA652" s="156"/>
      <c r="AB652" s="156"/>
      <c r="AC652" s="156"/>
      <c r="AD652" s="156"/>
      <c r="AE652" s="156"/>
      <c r="AF652" s="156"/>
      <c r="AG652" s="156"/>
      <c r="AH652" s="156"/>
      <c r="AI652" s="156"/>
      <c r="AJ652" s="156"/>
      <c r="AK652" s="156"/>
      <c r="AY652" s="156"/>
      <c r="AZ652" s="156"/>
      <c r="BA652" s="156"/>
      <c r="BB652" s="156"/>
    </row>
    <row r="653" ht="15.75" customHeight="1">
      <c r="B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6"/>
      <c r="AG653" s="156"/>
      <c r="AH653" s="156"/>
      <c r="AI653" s="156"/>
      <c r="AJ653" s="156"/>
      <c r="AK653" s="156"/>
      <c r="AY653" s="156"/>
      <c r="AZ653" s="156"/>
      <c r="BA653" s="156"/>
      <c r="BB653" s="156"/>
    </row>
    <row r="654" ht="15.75" customHeight="1">
      <c r="B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6"/>
      <c r="AG654" s="156"/>
      <c r="AH654" s="156"/>
      <c r="AI654" s="156"/>
      <c r="AJ654" s="156"/>
      <c r="AK654" s="156"/>
      <c r="AY654" s="156"/>
      <c r="AZ654" s="156"/>
      <c r="BA654" s="156"/>
      <c r="BB654" s="156"/>
    </row>
    <row r="655" ht="15.75" customHeight="1">
      <c r="B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c r="AA655" s="156"/>
      <c r="AB655" s="156"/>
      <c r="AC655" s="156"/>
      <c r="AD655" s="156"/>
      <c r="AE655" s="156"/>
      <c r="AF655" s="156"/>
      <c r="AG655" s="156"/>
      <c r="AH655" s="156"/>
      <c r="AI655" s="156"/>
      <c r="AJ655" s="156"/>
      <c r="AK655" s="156"/>
      <c r="AY655" s="156"/>
      <c r="AZ655" s="156"/>
      <c r="BA655" s="156"/>
      <c r="BB655" s="156"/>
    </row>
    <row r="656" ht="15.75" customHeight="1">
      <c r="B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6"/>
      <c r="AG656" s="156"/>
      <c r="AH656" s="156"/>
      <c r="AI656" s="156"/>
      <c r="AJ656" s="156"/>
      <c r="AK656" s="156"/>
      <c r="AY656" s="156"/>
      <c r="AZ656" s="156"/>
      <c r="BA656" s="156"/>
      <c r="BB656" s="156"/>
    </row>
    <row r="657" ht="15.75" customHeight="1">
      <c r="B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c r="AA657" s="156"/>
      <c r="AB657" s="156"/>
      <c r="AC657" s="156"/>
      <c r="AD657" s="156"/>
      <c r="AE657" s="156"/>
      <c r="AF657" s="156"/>
      <c r="AG657" s="156"/>
      <c r="AH657" s="156"/>
      <c r="AI657" s="156"/>
      <c r="AJ657" s="156"/>
      <c r="AK657" s="156"/>
      <c r="AY657" s="156"/>
      <c r="AZ657" s="156"/>
      <c r="BA657" s="156"/>
      <c r="BB657" s="156"/>
    </row>
    <row r="658" ht="15.75" customHeight="1">
      <c r="B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c r="AA658" s="156"/>
      <c r="AB658" s="156"/>
      <c r="AC658" s="156"/>
      <c r="AD658" s="156"/>
      <c r="AE658" s="156"/>
      <c r="AF658" s="156"/>
      <c r="AG658" s="156"/>
      <c r="AH658" s="156"/>
      <c r="AI658" s="156"/>
      <c r="AJ658" s="156"/>
      <c r="AK658" s="156"/>
      <c r="AY658" s="156"/>
      <c r="AZ658" s="156"/>
      <c r="BA658" s="156"/>
      <c r="BB658" s="156"/>
    </row>
    <row r="659" ht="15.75" customHeight="1">
      <c r="B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c r="AA659" s="156"/>
      <c r="AB659" s="156"/>
      <c r="AC659" s="156"/>
      <c r="AD659" s="156"/>
      <c r="AE659" s="156"/>
      <c r="AF659" s="156"/>
      <c r="AG659" s="156"/>
      <c r="AH659" s="156"/>
      <c r="AI659" s="156"/>
      <c r="AJ659" s="156"/>
      <c r="AK659" s="156"/>
      <c r="AY659" s="156"/>
      <c r="AZ659" s="156"/>
      <c r="BA659" s="156"/>
      <c r="BB659" s="156"/>
    </row>
    <row r="660" ht="15.75" customHeight="1">
      <c r="B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c r="AA660" s="156"/>
      <c r="AB660" s="156"/>
      <c r="AC660" s="156"/>
      <c r="AD660" s="156"/>
      <c r="AE660" s="156"/>
      <c r="AF660" s="156"/>
      <c r="AG660" s="156"/>
      <c r="AH660" s="156"/>
      <c r="AI660" s="156"/>
      <c r="AJ660" s="156"/>
      <c r="AK660" s="156"/>
      <c r="AY660" s="156"/>
      <c r="AZ660" s="156"/>
      <c r="BA660" s="156"/>
      <c r="BB660" s="156"/>
    </row>
    <row r="661" ht="15.75" customHeight="1">
      <c r="B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c r="AA661" s="156"/>
      <c r="AB661" s="156"/>
      <c r="AC661" s="156"/>
      <c r="AD661" s="156"/>
      <c r="AE661" s="156"/>
      <c r="AF661" s="156"/>
      <c r="AG661" s="156"/>
      <c r="AH661" s="156"/>
      <c r="AI661" s="156"/>
      <c r="AJ661" s="156"/>
      <c r="AK661" s="156"/>
      <c r="AY661" s="156"/>
      <c r="AZ661" s="156"/>
      <c r="BA661" s="156"/>
      <c r="BB661" s="156"/>
    </row>
    <row r="662" ht="15.75" customHeight="1">
      <c r="B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c r="AA662" s="156"/>
      <c r="AB662" s="156"/>
      <c r="AC662" s="156"/>
      <c r="AD662" s="156"/>
      <c r="AE662" s="156"/>
      <c r="AF662" s="156"/>
      <c r="AG662" s="156"/>
      <c r="AH662" s="156"/>
      <c r="AI662" s="156"/>
      <c r="AJ662" s="156"/>
      <c r="AK662" s="156"/>
      <c r="AY662" s="156"/>
      <c r="AZ662" s="156"/>
      <c r="BA662" s="156"/>
      <c r="BB662" s="156"/>
    </row>
    <row r="663" ht="15.75" customHeight="1">
      <c r="B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c r="AA663" s="156"/>
      <c r="AB663" s="156"/>
      <c r="AC663" s="156"/>
      <c r="AD663" s="156"/>
      <c r="AE663" s="156"/>
      <c r="AF663" s="156"/>
      <c r="AG663" s="156"/>
      <c r="AH663" s="156"/>
      <c r="AI663" s="156"/>
      <c r="AJ663" s="156"/>
      <c r="AK663" s="156"/>
      <c r="AY663" s="156"/>
      <c r="AZ663" s="156"/>
      <c r="BA663" s="156"/>
      <c r="BB663" s="156"/>
    </row>
    <row r="664" ht="15.75" customHeight="1">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c r="AA664" s="156"/>
      <c r="AB664" s="156"/>
      <c r="AC664" s="156"/>
      <c r="AD664" s="156"/>
      <c r="AE664" s="156"/>
      <c r="AF664" s="156"/>
      <c r="AG664" s="156"/>
      <c r="AH664" s="156"/>
      <c r="AI664" s="156"/>
      <c r="AJ664" s="156"/>
      <c r="AK664" s="156"/>
      <c r="AY664" s="156"/>
      <c r="AZ664" s="156"/>
      <c r="BA664" s="156"/>
      <c r="BB664" s="156"/>
    </row>
    <row r="665" ht="15.75" customHeight="1">
      <c r="B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c r="AA665" s="156"/>
      <c r="AB665" s="156"/>
      <c r="AC665" s="156"/>
      <c r="AD665" s="156"/>
      <c r="AE665" s="156"/>
      <c r="AF665" s="156"/>
      <c r="AG665" s="156"/>
      <c r="AH665" s="156"/>
      <c r="AI665" s="156"/>
      <c r="AJ665" s="156"/>
      <c r="AK665" s="156"/>
      <c r="AY665" s="156"/>
      <c r="AZ665" s="156"/>
      <c r="BA665" s="156"/>
      <c r="BB665" s="156"/>
    </row>
    <row r="666" ht="15.75" customHeight="1">
      <c r="B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c r="AA666" s="156"/>
      <c r="AB666" s="156"/>
      <c r="AC666" s="156"/>
      <c r="AD666" s="156"/>
      <c r="AE666" s="156"/>
      <c r="AF666" s="156"/>
      <c r="AG666" s="156"/>
      <c r="AH666" s="156"/>
      <c r="AI666" s="156"/>
      <c r="AJ666" s="156"/>
      <c r="AK666" s="156"/>
      <c r="AY666" s="156"/>
      <c r="AZ666" s="156"/>
      <c r="BA666" s="156"/>
      <c r="BB666" s="156"/>
    </row>
    <row r="667" ht="15.75" customHeight="1">
      <c r="B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c r="AA667" s="156"/>
      <c r="AB667" s="156"/>
      <c r="AC667" s="156"/>
      <c r="AD667" s="156"/>
      <c r="AE667" s="156"/>
      <c r="AF667" s="156"/>
      <c r="AG667" s="156"/>
      <c r="AH667" s="156"/>
      <c r="AI667" s="156"/>
      <c r="AJ667" s="156"/>
      <c r="AK667" s="156"/>
      <c r="AY667" s="156"/>
      <c r="AZ667" s="156"/>
      <c r="BA667" s="156"/>
      <c r="BB667" s="156"/>
    </row>
    <row r="668" ht="15.75" customHeight="1">
      <c r="B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c r="AA668" s="156"/>
      <c r="AB668" s="156"/>
      <c r="AC668" s="156"/>
      <c r="AD668" s="156"/>
      <c r="AE668" s="156"/>
      <c r="AF668" s="156"/>
      <c r="AG668" s="156"/>
      <c r="AH668" s="156"/>
      <c r="AI668" s="156"/>
      <c r="AJ668" s="156"/>
      <c r="AK668" s="156"/>
      <c r="AY668" s="156"/>
      <c r="AZ668" s="156"/>
      <c r="BA668" s="156"/>
      <c r="BB668" s="156"/>
    </row>
    <row r="669" ht="15.75" customHeight="1">
      <c r="B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c r="AA669" s="156"/>
      <c r="AB669" s="156"/>
      <c r="AC669" s="156"/>
      <c r="AD669" s="156"/>
      <c r="AE669" s="156"/>
      <c r="AF669" s="156"/>
      <c r="AG669" s="156"/>
      <c r="AH669" s="156"/>
      <c r="AI669" s="156"/>
      <c r="AJ669" s="156"/>
      <c r="AK669" s="156"/>
      <c r="AY669" s="156"/>
      <c r="AZ669" s="156"/>
      <c r="BA669" s="156"/>
      <c r="BB669" s="156"/>
    </row>
    <row r="670" ht="15.75" customHeight="1">
      <c r="B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c r="AA670" s="156"/>
      <c r="AB670" s="156"/>
      <c r="AC670" s="156"/>
      <c r="AD670" s="156"/>
      <c r="AE670" s="156"/>
      <c r="AF670" s="156"/>
      <c r="AG670" s="156"/>
      <c r="AH670" s="156"/>
      <c r="AI670" s="156"/>
      <c r="AJ670" s="156"/>
      <c r="AK670" s="156"/>
      <c r="AY670" s="156"/>
      <c r="AZ670" s="156"/>
      <c r="BA670" s="156"/>
      <c r="BB670" s="156"/>
    </row>
    <row r="671" ht="15.75" customHeight="1">
      <c r="B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c r="AA671" s="156"/>
      <c r="AB671" s="156"/>
      <c r="AC671" s="156"/>
      <c r="AD671" s="156"/>
      <c r="AE671" s="156"/>
      <c r="AF671" s="156"/>
      <c r="AG671" s="156"/>
      <c r="AH671" s="156"/>
      <c r="AI671" s="156"/>
      <c r="AJ671" s="156"/>
      <c r="AK671" s="156"/>
      <c r="AY671" s="156"/>
      <c r="AZ671" s="156"/>
      <c r="BA671" s="156"/>
      <c r="BB671" s="156"/>
    </row>
    <row r="672" ht="15.75" customHeight="1">
      <c r="B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c r="AA672" s="156"/>
      <c r="AB672" s="156"/>
      <c r="AC672" s="156"/>
      <c r="AD672" s="156"/>
      <c r="AE672" s="156"/>
      <c r="AF672" s="156"/>
      <c r="AG672" s="156"/>
      <c r="AH672" s="156"/>
      <c r="AI672" s="156"/>
      <c r="AJ672" s="156"/>
      <c r="AK672" s="156"/>
      <c r="AY672" s="156"/>
      <c r="AZ672" s="156"/>
      <c r="BA672" s="156"/>
      <c r="BB672" s="156"/>
    </row>
    <row r="673" ht="15.75" customHeight="1">
      <c r="B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c r="AA673" s="156"/>
      <c r="AB673" s="156"/>
      <c r="AC673" s="156"/>
      <c r="AD673" s="156"/>
      <c r="AE673" s="156"/>
      <c r="AF673" s="156"/>
      <c r="AG673" s="156"/>
      <c r="AH673" s="156"/>
      <c r="AI673" s="156"/>
      <c r="AJ673" s="156"/>
      <c r="AK673" s="156"/>
      <c r="AY673" s="156"/>
      <c r="AZ673" s="156"/>
      <c r="BA673" s="156"/>
      <c r="BB673" s="156"/>
    </row>
    <row r="674" ht="15.75" customHeight="1">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c r="AA674" s="156"/>
      <c r="AB674" s="156"/>
      <c r="AC674" s="156"/>
      <c r="AD674" s="156"/>
      <c r="AE674" s="156"/>
      <c r="AF674" s="156"/>
      <c r="AG674" s="156"/>
      <c r="AH674" s="156"/>
      <c r="AI674" s="156"/>
      <c r="AJ674" s="156"/>
      <c r="AK674" s="156"/>
      <c r="AY674" s="156"/>
      <c r="AZ674" s="156"/>
      <c r="BA674" s="156"/>
      <c r="BB674" s="156"/>
    </row>
    <row r="675" ht="15.75" customHeight="1">
      <c r="B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c r="AA675" s="156"/>
      <c r="AB675" s="156"/>
      <c r="AC675" s="156"/>
      <c r="AD675" s="156"/>
      <c r="AE675" s="156"/>
      <c r="AF675" s="156"/>
      <c r="AG675" s="156"/>
      <c r="AH675" s="156"/>
      <c r="AI675" s="156"/>
      <c r="AJ675" s="156"/>
      <c r="AK675" s="156"/>
      <c r="AY675" s="156"/>
      <c r="AZ675" s="156"/>
      <c r="BA675" s="156"/>
      <c r="BB675" s="156"/>
    </row>
    <row r="676" ht="15.75" customHeight="1">
      <c r="B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c r="AA676" s="156"/>
      <c r="AB676" s="156"/>
      <c r="AC676" s="156"/>
      <c r="AD676" s="156"/>
      <c r="AE676" s="156"/>
      <c r="AF676" s="156"/>
      <c r="AG676" s="156"/>
      <c r="AH676" s="156"/>
      <c r="AI676" s="156"/>
      <c r="AJ676" s="156"/>
      <c r="AK676" s="156"/>
      <c r="AY676" s="156"/>
      <c r="AZ676" s="156"/>
      <c r="BA676" s="156"/>
      <c r="BB676" s="156"/>
    </row>
    <row r="677" ht="15.75" customHeight="1">
      <c r="B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c r="AA677" s="156"/>
      <c r="AB677" s="156"/>
      <c r="AC677" s="156"/>
      <c r="AD677" s="156"/>
      <c r="AE677" s="156"/>
      <c r="AF677" s="156"/>
      <c r="AG677" s="156"/>
      <c r="AH677" s="156"/>
      <c r="AI677" s="156"/>
      <c r="AJ677" s="156"/>
      <c r="AK677" s="156"/>
      <c r="AY677" s="156"/>
      <c r="AZ677" s="156"/>
      <c r="BA677" s="156"/>
      <c r="BB677" s="156"/>
    </row>
    <row r="678" ht="15.75" customHeight="1">
      <c r="B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c r="AA678" s="156"/>
      <c r="AB678" s="156"/>
      <c r="AC678" s="156"/>
      <c r="AD678" s="156"/>
      <c r="AE678" s="156"/>
      <c r="AF678" s="156"/>
      <c r="AG678" s="156"/>
      <c r="AH678" s="156"/>
      <c r="AI678" s="156"/>
      <c r="AJ678" s="156"/>
      <c r="AK678" s="156"/>
      <c r="AY678" s="156"/>
      <c r="AZ678" s="156"/>
      <c r="BA678" s="156"/>
      <c r="BB678" s="156"/>
    </row>
    <row r="679" ht="15.75" customHeight="1">
      <c r="B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c r="AA679" s="156"/>
      <c r="AB679" s="156"/>
      <c r="AC679" s="156"/>
      <c r="AD679" s="156"/>
      <c r="AE679" s="156"/>
      <c r="AF679" s="156"/>
      <c r="AG679" s="156"/>
      <c r="AH679" s="156"/>
      <c r="AI679" s="156"/>
      <c r="AJ679" s="156"/>
      <c r="AK679" s="156"/>
      <c r="AY679" s="156"/>
      <c r="AZ679" s="156"/>
      <c r="BA679" s="156"/>
      <c r="BB679" s="156"/>
    </row>
    <row r="680" ht="15.75" customHeight="1">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c r="AA680" s="156"/>
      <c r="AB680" s="156"/>
      <c r="AC680" s="156"/>
      <c r="AD680" s="156"/>
      <c r="AE680" s="156"/>
      <c r="AF680" s="156"/>
      <c r="AG680" s="156"/>
      <c r="AH680" s="156"/>
      <c r="AI680" s="156"/>
      <c r="AJ680" s="156"/>
      <c r="AK680" s="156"/>
      <c r="AY680" s="156"/>
      <c r="AZ680" s="156"/>
      <c r="BA680" s="156"/>
      <c r="BB680" s="156"/>
    </row>
    <row r="681" ht="15.75" customHeight="1">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c r="AA681" s="156"/>
      <c r="AB681" s="156"/>
      <c r="AC681" s="156"/>
      <c r="AD681" s="156"/>
      <c r="AE681" s="156"/>
      <c r="AF681" s="156"/>
      <c r="AG681" s="156"/>
      <c r="AH681" s="156"/>
      <c r="AI681" s="156"/>
      <c r="AJ681" s="156"/>
      <c r="AK681" s="156"/>
      <c r="AY681" s="156"/>
      <c r="AZ681" s="156"/>
      <c r="BA681" s="156"/>
      <c r="BB681" s="156"/>
    </row>
    <row r="682" ht="15.75" customHeight="1">
      <c r="B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c r="AA682" s="156"/>
      <c r="AB682" s="156"/>
      <c r="AC682" s="156"/>
      <c r="AD682" s="156"/>
      <c r="AE682" s="156"/>
      <c r="AF682" s="156"/>
      <c r="AG682" s="156"/>
      <c r="AH682" s="156"/>
      <c r="AI682" s="156"/>
      <c r="AJ682" s="156"/>
      <c r="AK682" s="156"/>
      <c r="AY682" s="156"/>
      <c r="AZ682" s="156"/>
      <c r="BA682" s="156"/>
      <c r="BB682" s="156"/>
    </row>
    <row r="683" ht="15.75" customHeight="1">
      <c r="B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c r="AA683" s="156"/>
      <c r="AB683" s="156"/>
      <c r="AC683" s="156"/>
      <c r="AD683" s="156"/>
      <c r="AE683" s="156"/>
      <c r="AF683" s="156"/>
      <c r="AG683" s="156"/>
      <c r="AH683" s="156"/>
      <c r="AI683" s="156"/>
      <c r="AJ683" s="156"/>
      <c r="AK683" s="156"/>
      <c r="AY683" s="156"/>
      <c r="AZ683" s="156"/>
      <c r="BA683" s="156"/>
      <c r="BB683" s="156"/>
    </row>
    <row r="684" ht="15.75" customHeight="1">
      <c r="B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c r="AA684" s="156"/>
      <c r="AB684" s="156"/>
      <c r="AC684" s="156"/>
      <c r="AD684" s="156"/>
      <c r="AE684" s="156"/>
      <c r="AF684" s="156"/>
      <c r="AG684" s="156"/>
      <c r="AH684" s="156"/>
      <c r="AI684" s="156"/>
      <c r="AJ684" s="156"/>
      <c r="AK684" s="156"/>
      <c r="AY684" s="156"/>
      <c r="AZ684" s="156"/>
      <c r="BA684" s="156"/>
      <c r="BB684" s="156"/>
    </row>
    <row r="685" ht="15.75" customHeight="1">
      <c r="B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c r="AA685" s="156"/>
      <c r="AB685" s="156"/>
      <c r="AC685" s="156"/>
      <c r="AD685" s="156"/>
      <c r="AE685" s="156"/>
      <c r="AF685" s="156"/>
      <c r="AG685" s="156"/>
      <c r="AH685" s="156"/>
      <c r="AI685" s="156"/>
      <c r="AJ685" s="156"/>
      <c r="AK685" s="156"/>
      <c r="AY685" s="156"/>
      <c r="AZ685" s="156"/>
      <c r="BA685" s="156"/>
      <c r="BB685" s="156"/>
    </row>
    <row r="686" ht="15.75" customHeight="1">
      <c r="B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c r="AA686" s="156"/>
      <c r="AB686" s="156"/>
      <c r="AC686" s="156"/>
      <c r="AD686" s="156"/>
      <c r="AE686" s="156"/>
      <c r="AF686" s="156"/>
      <c r="AG686" s="156"/>
      <c r="AH686" s="156"/>
      <c r="AI686" s="156"/>
      <c r="AJ686" s="156"/>
      <c r="AK686" s="156"/>
      <c r="AY686" s="156"/>
      <c r="AZ686" s="156"/>
      <c r="BA686" s="156"/>
      <c r="BB686" s="156"/>
    </row>
    <row r="687" ht="15.75" customHeight="1">
      <c r="B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c r="AA687" s="156"/>
      <c r="AB687" s="156"/>
      <c r="AC687" s="156"/>
      <c r="AD687" s="156"/>
      <c r="AE687" s="156"/>
      <c r="AF687" s="156"/>
      <c r="AG687" s="156"/>
      <c r="AH687" s="156"/>
      <c r="AI687" s="156"/>
      <c r="AJ687" s="156"/>
      <c r="AK687" s="156"/>
      <c r="AY687" s="156"/>
      <c r="AZ687" s="156"/>
      <c r="BA687" s="156"/>
      <c r="BB687" s="156"/>
    </row>
    <row r="688" ht="15.75" customHeight="1">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c r="AA688" s="156"/>
      <c r="AB688" s="156"/>
      <c r="AC688" s="156"/>
      <c r="AD688" s="156"/>
      <c r="AE688" s="156"/>
      <c r="AF688" s="156"/>
      <c r="AG688" s="156"/>
      <c r="AH688" s="156"/>
      <c r="AI688" s="156"/>
      <c r="AJ688" s="156"/>
      <c r="AK688" s="156"/>
      <c r="AY688" s="156"/>
      <c r="AZ688" s="156"/>
      <c r="BA688" s="156"/>
      <c r="BB688" s="156"/>
    </row>
    <row r="689" ht="15.75" customHeight="1">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c r="AA689" s="156"/>
      <c r="AB689" s="156"/>
      <c r="AC689" s="156"/>
      <c r="AD689" s="156"/>
      <c r="AE689" s="156"/>
      <c r="AF689" s="156"/>
      <c r="AG689" s="156"/>
      <c r="AH689" s="156"/>
      <c r="AI689" s="156"/>
      <c r="AJ689" s="156"/>
      <c r="AK689" s="156"/>
      <c r="AY689" s="156"/>
      <c r="AZ689" s="156"/>
      <c r="BA689" s="156"/>
      <c r="BB689" s="156"/>
    </row>
    <row r="690" ht="15.75" customHeight="1">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c r="AA690" s="156"/>
      <c r="AB690" s="156"/>
      <c r="AC690" s="156"/>
      <c r="AD690" s="156"/>
      <c r="AE690" s="156"/>
      <c r="AF690" s="156"/>
      <c r="AG690" s="156"/>
      <c r="AH690" s="156"/>
      <c r="AI690" s="156"/>
      <c r="AJ690" s="156"/>
      <c r="AK690" s="156"/>
      <c r="AY690" s="156"/>
      <c r="AZ690" s="156"/>
      <c r="BA690" s="156"/>
      <c r="BB690" s="156"/>
    </row>
    <row r="691" ht="15.75" customHeight="1">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c r="AA691" s="156"/>
      <c r="AB691" s="156"/>
      <c r="AC691" s="156"/>
      <c r="AD691" s="156"/>
      <c r="AE691" s="156"/>
      <c r="AF691" s="156"/>
      <c r="AG691" s="156"/>
      <c r="AH691" s="156"/>
      <c r="AI691" s="156"/>
      <c r="AJ691" s="156"/>
      <c r="AK691" s="156"/>
      <c r="AY691" s="156"/>
      <c r="AZ691" s="156"/>
      <c r="BA691" s="156"/>
      <c r="BB691" s="156"/>
    </row>
    <row r="692" ht="15.75" customHeight="1">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c r="AA692" s="156"/>
      <c r="AB692" s="156"/>
      <c r="AC692" s="156"/>
      <c r="AD692" s="156"/>
      <c r="AE692" s="156"/>
      <c r="AF692" s="156"/>
      <c r="AG692" s="156"/>
      <c r="AH692" s="156"/>
      <c r="AI692" s="156"/>
      <c r="AJ692" s="156"/>
      <c r="AK692" s="156"/>
      <c r="AY692" s="156"/>
      <c r="AZ692" s="156"/>
      <c r="BA692" s="156"/>
      <c r="BB692" s="156"/>
    </row>
    <row r="693" ht="15.75" customHeight="1">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c r="AA693" s="156"/>
      <c r="AB693" s="156"/>
      <c r="AC693" s="156"/>
      <c r="AD693" s="156"/>
      <c r="AE693" s="156"/>
      <c r="AF693" s="156"/>
      <c r="AG693" s="156"/>
      <c r="AH693" s="156"/>
      <c r="AI693" s="156"/>
      <c r="AJ693" s="156"/>
      <c r="AK693" s="156"/>
      <c r="AY693" s="156"/>
      <c r="AZ693" s="156"/>
      <c r="BA693" s="156"/>
      <c r="BB693" s="156"/>
    </row>
    <row r="694" ht="15.75" customHeight="1">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c r="AA694" s="156"/>
      <c r="AB694" s="156"/>
      <c r="AC694" s="156"/>
      <c r="AD694" s="156"/>
      <c r="AE694" s="156"/>
      <c r="AF694" s="156"/>
      <c r="AG694" s="156"/>
      <c r="AH694" s="156"/>
      <c r="AI694" s="156"/>
      <c r="AJ694" s="156"/>
      <c r="AK694" s="156"/>
      <c r="AY694" s="156"/>
      <c r="AZ694" s="156"/>
      <c r="BA694" s="156"/>
      <c r="BB694" s="156"/>
    </row>
    <row r="695" ht="15.75" customHeight="1">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c r="AA695" s="156"/>
      <c r="AB695" s="156"/>
      <c r="AC695" s="156"/>
      <c r="AD695" s="156"/>
      <c r="AE695" s="156"/>
      <c r="AF695" s="156"/>
      <c r="AG695" s="156"/>
      <c r="AH695" s="156"/>
      <c r="AI695" s="156"/>
      <c r="AJ695" s="156"/>
      <c r="AK695" s="156"/>
      <c r="AY695" s="156"/>
      <c r="AZ695" s="156"/>
      <c r="BA695" s="156"/>
      <c r="BB695" s="156"/>
    </row>
    <row r="696" ht="15.75" customHeight="1">
      <c r="B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c r="AA696" s="156"/>
      <c r="AB696" s="156"/>
      <c r="AC696" s="156"/>
      <c r="AD696" s="156"/>
      <c r="AE696" s="156"/>
      <c r="AF696" s="156"/>
      <c r="AG696" s="156"/>
      <c r="AH696" s="156"/>
      <c r="AI696" s="156"/>
      <c r="AJ696" s="156"/>
      <c r="AK696" s="156"/>
      <c r="AY696" s="156"/>
      <c r="AZ696" s="156"/>
      <c r="BA696" s="156"/>
      <c r="BB696" s="156"/>
    </row>
    <row r="697" ht="15.75" customHeight="1">
      <c r="B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c r="AA697" s="156"/>
      <c r="AB697" s="156"/>
      <c r="AC697" s="156"/>
      <c r="AD697" s="156"/>
      <c r="AE697" s="156"/>
      <c r="AF697" s="156"/>
      <c r="AG697" s="156"/>
      <c r="AH697" s="156"/>
      <c r="AI697" s="156"/>
      <c r="AJ697" s="156"/>
      <c r="AK697" s="156"/>
      <c r="AY697" s="156"/>
      <c r="AZ697" s="156"/>
      <c r="BA697" s="156"/>
      <c r="BB697" s="156"/>
    </row>
    <row r="698" ht="15.75" customHeight="1">
      <c r="B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c r="AA698" s="156"/>
      <c r="AB698" s="156"/>
      <c r="AC698" s="156"/>
      <c r="AD698" s="156"/>
      <c r="AE698" s="156"/>
      <c r="AF698" s="156"/>
      <c r="AG698" s="156"/>
      <c r="AH698" s="156"/>
      <c r="AI698" s="156"/>
      <c r="AJ698" s="156"/>
      <c r="AK698" s="156"/>
      <c r="AY698" s="156"/>
      <c r="AZ698" s="156"/>
      <c r="BA698" s="156"/>
      <c r="BB698" s="156"/>
    </row>
    <row r="699" ht="15.75" customHeight="1">
      <c r="B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c r="AA699" s="156"/>
      <c r="AB699" s="156"/>
      <c r="AC699" s="156"/>
      <c r="AD699" s="156"/>
      <c r="AE699" s="156"/>
      <c r="AF699" s="156"/>
      <c r="AG699" s="156"/>
      <c r="AH699" s="156"/>
      <c r="AI699" s="156"/>
      <c r="AJ699" s="156"/>
      <c r="AK699" s="156"/>
      <c r="AY699" s="156"/>
      <c r="AZ699" s="156"/>
      <c r="BA699" s="156"/>
      <c r="BB699" s="156"/>
    </row>
    <row r="700" ht="15.75" customHeight="1">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c r="AA700" s="156"/>
      <c r="AB700" s="156"/>
      <c r="AC700" s="156"/>
      <c r="AD700" s="156"/>
      <c r="AE700" s="156"/>
      <c r="AF700" s="156"/>
      <c r="AG700" s="156"/>
      <c r="AH700" s="156"/>
      <c r="AI700" s="156"/>
      <c r="AJ700" s="156"/>
      <c r="AK700" s="156"/>
      <c r="AY700" s="156"/>
      <c r="AZ700" s="156"/>
      <c r="BA700" s="156"/>
      <c r="BB700" s="156"/>
    </row>
    <row r="701" ht="15.75" customHeight="1">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c r="AA701" s="156"/>
      <c r="AB701" s="156"/>
      <c r="AC701" s="156"/>
      <c r="AD701" s="156"/>
      <c r="AE701" s="156"/>
      <c r="AF701" s="156"/>
      <c r="AG701" s="156"/>
      <c r="AH701" s="156"/>
      <c r="AI701" s="156"/>
      <c r="AJ701" s="156"/>
      <c r="AK701" s="156"/>
      <c r="AY701" s="156"/>
      <c r="AZ701" s="156"/>
      <c r="BA701" s="156"/>
      <c r="BB701" s="156"/>
    </row>
    <row r="702" ht="15.75" customHeight="1">
      <c r="B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c r="AA702" s="156"/>
      <c r="AB702" s="156"/>
      <c r="AC702" s="156"/>
      <c r="AD702" s="156"/>
      <c r="AE702" s="156"/>
      <c r="AF702" s="156"/>
      <c r="AG702" s="156"/>
      <c r="AH702" s="156"/>
      <c r="AI702" s="156"/>
      <c r="AJ702" s="156"/>
      <c r="AK702" s="156"/>
      <c r="AY702" s="156"/>
      <c r="AZ702" s="156"/>
      <c r="BA702" s="156"/>
      <c r="BB702" s="156"/>
    </row>
    <row r="703" ht="15.75" customHeight="1">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c r="AA703" s="156"/>
      <c r="AB703" s="156"/>
      <c r="AC703" s="156"/>
      <c r="AD703" s="156"/>
      <c r="AE703" s="156"/>
      <c r="AF703" s="156"/>
      <c r="AG703" s="156"/>
      <c r="AH703" s="156"/>
      <c r="AI703" s="156"/>
      <c r="AJ703" s="156"/>
      <c r="AK703" s="156"/>
      <c r="AY703" s="156"/>
      <c r="AZ703" s="156"/>
      <c r="BA703" s="156"/>
      <c r="BB703" s="156"/>
    </row>
    <row r="704" ht="15.75" customHeight="1">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c r="AA704" s="156"/>
      <c r="AB704" s="156"/>
      <c r="AC704" s="156"/>
      <c r="AD704" s="156"/>
      <c r="AE704" s="156"/>
      <c r="AF704" s="156"/>
      <c r="AG704" s="156"/>
      <c r="AH704" s="156"/>
      <c r="AI704" s="156"/>
      <c r="AJ704" s="156"/>
      <c r="AK704" s="156"/>
      <c r="AY704" s="156"/>
      <c r="AZ704" s="156"/>
      <c r="BA704" s="156"/>
      <c r="BB704" s="156"/>
    </row>
    <row r="705" ht="15.75" customHeight="1">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c r="AA705" s="156"/>
      <c r="AB705" s="156"/>
      <c r="AC705" s="156"/>
      <c r="AD705" s="156"/>
      <c r="AE705" s="156"/>
      <c r="AF705" s="156"/>
      <c r="AG705" s="156"/>
      <c r="AH705" s="156"/>
      <c r="AI705" s="156"/>
      <c r="AJ705" s="156"/>
      <c r="AK705" s="156"/>
      <c r="AY705" s="156"/>
      <c r="AZ705" s="156"/>
      <c r="BA705" s="156"/>
      <c r="BB705" s="156"/>
    </row>
    <row r="706" ht="15.75" customHeight="1">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c r="AA706" s="156"/>
      <c r="AB706" s="156"/>
      <c r="AC706" s="156"/>
      <c r="AD706" s="156"/>
      <c r="AE706" s="156"/>
      <c r="AF706" s="156"/>
      <c r="AG706" s="156"/>
      <c r="AH706" s="156"/>
      <c r="AI706" s="156"/>
      <c r="AJ706" s="156"/>
      <c r="AK706" s="156"/>
      <c r="AY706" s="156"/>
      <c r="AZ706" s="156"/>
      <c r="BA706" s="156"/>
      <c r="BB706" s="156"/>
    </row>
    <row r="707" ht="15.75" customHeight="1">
      <c r="B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c r="AA707" s="156"/>
      <c r="AB707" s="156"/>
      <c r="AC707" s="156"/>
      <c r="AD707" s="156"/>
      <c r="AE707" s="156"/>
      <c r="AF707" s="156"/>
      <c r="AG707" s="156"/>
      <c r="AH707" s="156"/>
      <c r="AI707" s="156"/>
      <c r="AJ707" s="156"/>
      <c r="AK707" s="156"/>
      <c r="AY707" s="156"/>
      <c r="AZ707" s="156"/>
      <c r="BA707" s="156"/>
      <c r="BB707" s="156"/>
    </row>
    <row r="708" ht="15.75" customHeight="1">
      <c r="B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c r="AA708" s="156"/>
      <c r="AB708" s="156"/>
      <c r="AC708" s="156"/>
      <c r="AD708" s="156"/>
      <c r="AE708" s="156"/>
      <c r="AF708" s="156"/>
      <c r="AG708" s="156"/>
      <c r="AH708" s="156"/>
      <c r="AI708" s="156"/>
      <c r="AJ708" s="156"/>
      <c r="AK708" s="156"/>
      <c r="AY708" s="156"/>
      <c r="AZ708" s="156"/>
      <c r="BA708" s="156"/>
      <c r="BB708" s="156"/>
    </row>
    <row r="709" ht="15.75" customHeight="1">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c r="AA709" s="156"/>
      <c r="AB709" s="156"/>
      <c r="AC709" s="156"/>
      <c r="AD709" s="156"/>
      <c r="AE709" s="156"/>
      <c r="AF709" s="156"/>
      <c r="AG709" s="156"/>
      <c r="AH709" s="156"/>
      <c r="AI709" s="156"/>
      <c r="AJ709" s="156"/>
      <c r="AK709" s="156"/>
      <c r="AY709" s="156"/>
      <c r="AZ709" s="156"/>
      <c r="BA709" s="156"/>
      <c r="BB709" s="156"/>
    </row>
    <row r="710" ht="15.75" customHeight="1">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c r="AA710" s="156"/>
      <c r="AB710" s="156"/>
      <c r="AC710" s="156"/>
      <c r="AD710" s="156"/>
      <c r="AE710" s="156"/>
      <c r="AF710" s="156"/>
      <c r="AG710" s="156"/>
      <c r="AH710" s="156"/>
      <c r="AI710" s="156"/>
      <c r="AJ710" s="156"/>
      <c r="AK710" s="156"/>
      <c r="AY710" s="156"/>
      <c r="AZ710" s="156"/>
      <c r="BA710" s="156"/>
      <c r="BB710" s="156"/>
    </row>
    <row r="711" ht="15.75" customHeight="1">
      <c r="B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c r="AA711" s="156"/>
      <c r="AB711" s="156"/>
      <c r="AC711" s="156"/>
      <c r="AD711" s="156"/>
      <c r="AE711" s="156"/>
      <c r="AF711" s="156"/>
      <c r="AG711" s="156"/>
      <c r="AH711" s="156"/>
      <c r="AI711" s="156"/>
      <c r="AJ711" s="156"/>
      <c r="AK711" s="156"/>
      <c r="AY711" s="156"/>
      <c r="AZ711" s="156"/>
      <c r="BA711" s="156"/>
      <c r="BB711" s="156"/>
    </row>
    <row r="712" ht="15.75" customHeight="1">
      <c r="B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c r="AA712" s="156"/>
      <c r="AB712" s="156"/>
      <c r="AC712" s="156"/>
      <c r="AD712" s="156"/>
      <c r="AE712" s="156"/>
      <c r="AF712" s="156"/>
      <c r="AG712" s="156"/>
      <c r="AH712" s="156"/>
      <c r="AI712" s="156"/>
      <c r="AJ712" s="156"/>
      <c r="AK712" s="156"/>
      <c r="AY712" s="156"/>
      <c r="AZ712" s="156"/>
      <c r="BA712" s="156"/>
      <c r="BB712" s="156"/>
    </row>
    <row r="713" ht="15.75" customHeight="1">
      <c r="B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c r="AA713" s="156"/>
      <c r="AB713" s="156"/>
      <c r="AC713" s="156"/>
      <c r="AD713" s="156"/>
      <c r="AE713" s="156"/>
      <c r="AF713" s="156"/>
      <c r="AG713" s="156"/>
      <c r="AH713" s="156"/>
      <c r="AI713" s="156"/>
      <c r="AJ713" s="156"/>
      <c r="AK713" s="156"/>
      <c r="AY713" s="156"/>
      <c r="AZ713" s="156"/>
      <c r="BA713" s="156"/>
      <c r="BB713" s="156"/>
    </row>
    <row r="714" ht="15.75" customHeight="1">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c r="AA714" s="156"/>
      <c r="AB714" s="156"/>
      <c r="AC714" s="156"/>
      <c r="AD714" s="156"/>
      <c r="AE714" s="156"/>
      <c r="AF714" s="156"/>
      <c r="AG714" s="156"/>
      <c r="AH714" s="156"/>
      <c r="AI714" s="156"/>
      <c r="AJ714" s="156"/>
      <c r="AK714" s="156"/>
      <c r="AY714" s="156"/>
      <c r="AZ714" s="156"/>
      <c r="BA714" s="156"/>
      <c r="BB714" s="156"/>
    </row>
    <row r="715" ht="15.75" customHeight="1">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c r="AA715" s="156"/>
      <c r="AB715" s="156"/>
      <c r="AC715" s="156"/>
      <c r="AD715" s="156"/>
      <c r="AE715" s="156"/>
      <c r="AF715" s="156"/>
      <c r="AG715" s="156"/>
      <c r="AH715" s="156"/>
      <c r="AI715" s="156"/>
      <c r="AJ715" s="156"/>
      <c r="AK715" s="156"/>
      <c r="AY715" s="156"/>
      <c r="AZ715" s="156"/>
      <c r="BA715" s="156"/>
      <c r="BB715" s="156"/>
    </row>
    <row r="716" ht="15.75" customHeight="1">
      <c r="B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c r="AA716" s="156"/>
      <c r="AB716" s="156"/>
      <c r="AC716" s="156"/>
      <c r="AD716" s="156"/>
      <c r="AE716" s="156"/>
      <c r="AF716" s="156"/>
      <c r="AG716" s="156"/>
      <c r="AH716" s="156"/>
      <c r="AI716" s="156"/>
      <c r="AJ716" s="156"/>
      <c r="AK716" s="156"/>
      <c r="AY716" s="156"/>
      <c r="AZ716" s="156"/>
      <c r="BA716" s="156"/>
      <c r="BB716" s="156"/>
    </row>
    <row r="717" ht="15.75" customHeight="1">
      <c r="B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c r="AA717" s="156"/>
      <c r="AB717" s="156"/>
      <c r="AC717" s="156"/>
      <c r="AD717" s="156"/>
      <c r="AE717" s="156"/>
      <c r="AF717" s="156"/>
      <c r="AG717" s="156"/>
      <c r="AH717" s="156"/>
      <c r="AI717" s="156"/>
      <c r="AJ717" s="156"/>
      <c r="AK717" s="156"/>
      <c r="AY717" s="156"/>
      <c r="AZ717" s="156"/>
      <c r="BA717" s="156"/>
      <c r="BB717" s="156"/>
    </row>
    <row r="718" ht="15.75" customHeight="1">
      <c r="B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c r="AA718" s="156"/>
      <c r="AB718" s="156"/>
      <c r="AC718" s="156"/>
      <c r="AD718" s="156"/>
      <c r="AE718" s="156"/>
      <c r="AF718" s="156"/>
      <c r="AG718" s="156"/>
      <c r="AH718" s="156"/>
      <c r="AI718" s="156"/>
      <c r="AJ718" s="156"/>
      <c r="AK718" s="156"/>
      <c r="AY718" s="156"/>
      <c r="AZ718" s="156"/>
      <c r="BA718" s="156"/>
      <c r="BB718" s="156"/>
    </row>
    <row r="719" ht="15.75" customHeight="1">
      <c r="B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c r="AA719" s="156"/>
      <c r="AB719" s="156"/>
      <c r="AC719" s="156"/>
      <c r="AD719" s="156"/>
      <c r="AE719" s="156"/>
      <c r="AF719" s="156"/>
      <c r="AG719" s="156"/>
      <c r="AH719" s="156"/>
      <c r="AI719" s="156"/>
      <c r="AJ719" s="156"/>
      <c r="AK719" s="156"/>
      <c r="AY719" s="156"/>
      <c r="AZ719" s="156"/>
      <c r="BA719" s="156"/>
      <c r="BB719" s="156"/>
    </row>
    <row r="720" ht="15.75" customHeight="1">
      <c r="B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c r="AA720" s="156"/>
      <c r="AB720" s="156"/>
      <c r="AC720" s="156"/>
      <c r="AD720" s="156"/>
      <c r="AE720" s="156"/>
      <c r="AF720" s="156"/>
      <c r="AG720" s="156"/>
      <c r="AH720" s="156"/>
      <c r="AI720" s="156"/>
      <c r="AJ720" s="156"/>
      <c r="AK720" s="156"/>
      <c r="AY720" s="156"/>
      <c r="AZ720" s="156"/>
      <c r="BA720" s="156"/>
      <c r="BB720" s="156"/>
    </row>
    <row r="721" ht="15.75" customHeight="1">
      <c r="B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c r="AA721" s="156"/>
      <c r="AB721" s="156"/>
      <c r="AC721" s="156"/>
      <c r="AD721" s="156"/>
      <c r="AE721" s="156"/>
      <c r="AF721" s="156"/>
      <c r="AG721" s="156"/>
      <c r="AH721" s="156"/>
      <c r="AI721" s="156"/>
      <c r="AJ721" s="156"/>
      <c r="AK721" s="156"/>
      <c r="AY721" s="156"/>
      <c r="AZ721" s="156"/>
      <c r="BA721" s="156"/>
      <c r="BB721" s="156"/>
    </row>
    <row r="722" ht="15.75" customHeight="1">
      <c r="B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c r="AA722" s="156"/>
      <c r="AB722" s="156"/>
      <c r="AC722" s="156"/>
      <c r="AD722" s="156"/>
      <c r="AE722" s="156"/>
      <c r="AF722" s="156"/>
      <c r="AG722" s="156"/>
      <c r="AH722" s="156"/>
      <c r="AI722" s="156"/>
      <c r="AJ722" s="156"/>
      <c r="AK722" s="156"/>
      <c r="AY722" s="156"/>
      <c r="AZ722" s="156"/>
      <c r="BA722" s="156"/>
      <c r="BB722" s="156"/>
    </row>
    <row r="723" ht="15.75" customHeight="1">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c r="AA723" s="156"/>
      <c r="AB723" s="156"/>
      <c r="AC723" s="156"/>
      <c r="AD723" s="156"/>
      <c r="AE723" s="156"/>
      <c r="AF723" s="156"/>
      <c r="AG723" s="156"/>
      <c r="AH723" s="156"/>
      <c r="AI723" s="156"/>
      <c r="AJ723" s="156"/>
      <c r="AK723" s="156"/>
      <c r="AY723" s="156"/>
      <c r="AZ723" s="156"/>
      <c r="BA723" s="156"/>
      <c r="BB723" s="156"/>
    </row>
    <row r="724" ht="15.75" customHeight="1">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c r="AA724" s="156"/>
      <c r="AB724" s="156"/>
      <c r="AC724" s="156"/>
      <c r="AD724" s="156"/>
      <c r="AE724" s="156"/>
      <c r="AF724" s="156"/>
      <c r="AG724" s="156"/>
      <c r="AH724" s="156"/>
      <c r="AI724" s="156"/>
      <c r="AJ724" s="156"/>
      <c r="AK724" s="156"/>
      <c r="AY724" s="156"/>
      <c r="AZ724" s="156"/>
      <c r="BA724" s="156"/>
      <c r="BB724" s="156"/>
    </row>
    <row r="725" ht="15.75" customHeight="1">
      <c r="B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c r="AA725" s="156"/>
      <c r="AB725" s="156"/>
      <c r="AC725" s="156"/>
      <c r="AD725" s="156"/>
      <c r="AE725" s="156"/>
      <c r="AF725" s="156"/>
      <c r="AG725" s="156"/>
      <c r="AH725" s="156"/>
      <c r="AI725" s="156"/>
      <c r="AJ725" s="156"/>
      <c r="AK725" s="156"/>
      <c r="AY725" s="156"/>
      <c r="AZ725" s="156"/>
      <c r="BA725" s="156"/>
      <c r="BB725" s="156"/>
    </row>
    <row r="726" ht="15.75" customHeight="1">
      <c r="B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c r="AA726" s="156"/>
      <c r="AB726" s="156"/>
      <c r="AC726" s="156"/>
      <c r="AD726" s="156"/>
      <c r="AE726" s="156"/>
      <c r="AF726" s="156"/>
      <c r="AG726" s="156"/>
      <c r="AH726" s="156"/>
      <c r="AI726" s="156"/>
      <c r="AJ726" s="156"/>
      <c r="AK726" s="156"/>
      <c r="AY726" s="156"/>
      <c r="AZ726" s="156"/>
      <c r="BA726" s="156"/>
      <c r="BB726" s="156"/>
    </row>
    <row r="727" ht="15.75" customHeight="1">
      <c r="B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c r="AA727" s="156"/>
      <c r="AB727" s="156"/>
      <c r="AC727" s="156"/>
      <c r="AD727" s="156"/>
      <c r="AE727" s="156"/>
      <c r="AF727" s="156"/>
      <c r="AG727" s="156"/>
      <c r="AH727" s="156"/>
      <c r="AI727" s="156"/>
      <c r="AJ727" s="156"/>
      <c r="AK727" s="156"/>
      <c r="AY727" s="156"/>
      <c r="AZ727" s="156"/>
      <c r="BA727" s="156"/>
      <c r="BB727" s="156"/>
    </row>
    <row r="728" ht="15.75" customHeight="1">
      <c r="B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c r="AA728" s="156"/>
      <c r="AB728" s="156"/>
      <c r="AC728" s="156"/>
      <c r="AD728" s="156"/>
      <c r="AE728" s="156"/>
      <c r="AF728" s="156"/>
      <c r="AG728" s="156"/>
      <c r="AH728" s="156"/>
      <c r="AI728" s="156"/>
      <c r="AJ728" s="156"/>
      <c r="AK728" s="156"/>
      <c r="AY728" s="156"/>
      <c r="AZ728" s="156"/>
      <c r="BA728" s="156"/>
      <c r="BB728" s="156"/>
    </row>
    <row r="729" ht="15.75" customHeight="1">
      <c r="B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c r="AA729" s="156"/>
      <c r="AB729" s="156"/>
      <c r="AC729" s="156"/>
      <c r="AD729" s="156"/>
      <c r="AE729" s="156"/>
      <c r="AF729" s="156"/>
      <c r="AG729" s="156"/>
      <c r="AH729" s="156"/>
      <c r="AI729" s="156"/>
      <c r="AJ729" s="156"/>
      <c r="AK729" s="156"/>
      <c r="AY729" s="156"/>
      <c r="AZ729" s="156"/>
      <c r="BA729" s="156"/>
      <c r="BB729" s="156"/>
    </row>
    <row r="730" ht="15.75" customHeight="1">
      <c r="B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c r="AA730" s="156"/>
      <c r="AB730" s="156"/>
      <c r="AC730" s="156"/>
      <c r="AD730" s="156"/>
      <c r="AE730" s="156"/>
      <c r="AF730" s="156"/>
      <c r="AG730" s="156"/>
      <c r="AH730" s="156"/>
      <c r="AI730" s="156"/>
      <c r="AJ730" s="156"/>
      <c r="AK730" s="156"/>
      <c r="AY730" s="156"/>
      <c r="AZ730" s="156"/>
      <c r="BA730" s="156"/>
      <c r="BB730" s="156"/>
    </row>
    <row r="731" ht="15.75" customHeight="1">
      <c r="B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c r="AA731" s="156"/>
      <c r="AB731" s="156"/>
      <c r="AC731" s="156"/>
      <c r="AD731" s="156"/>
      <c r="AE731" s="156"/>
      <c r="AF731" s="156"/>
      <c r="AG731" s="156"/>
      <c r="AH731" s="156"/>
      <c r="AI731" s="156"/>
      <c r="AJ731" s="156"/>
      <c r="AK731" s="156"/>
      <c r="AY731" s="156"/>
      <c r="AZ731" s="156"/>
      <c r="BA731" s="156"/>
      <c r="BB731" s="156"/>
    </row>
    <row r="732" ht="15.75" customHeight="1">
      <c r="B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c r="AA732" s="156"/>
      <c r="AB732" s="156"/>
      <c r="AC732" s="156"/>
      <c r="AD732" s="156"/>
      <c r="AE732" s="156"/>
      <c r="AF732" s="156"/>
      <c r="AG732" s="156"/>
      <c r="AH732" s="156"/>
      <c r="AI732" s="156"/>
      <c r="AJ732" s="156"/>
      <c r="AK732" s="156"/>
      <c r="AY732" s="156"/>
      <c r="AZ732" s="156"/>
      <c r="BA732" s="156"/>
      <c r="BB732" s="156"/>
    </row>
    <row r="733" ht="15.75" customHeight="1">
      <c r="B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c r="AA733" s="156"/>
      <c r="AB733" s="156"/>
      <c r="AC733" s="156"/>
      <c r="AD733" s="156"/>
      <c r="AE733" s="156"/>
      <c r="AF733" s="156"/>
      <c r="AG733" s="156"/>
      <c r="AH733" s="156"/>
      <c r="AI733" s="156"/>
      <c r="AJ733" s="156"/>
      <c r="AK733" s="156"/>
      <c r="AY733" s="156"/>
      <c r="AZ733" s="156"/>
      <c r="BA733" s="156"/>
      <c r="BB733" s="156"/>
    </row>
    <row r="734" ht="15.75" customHeight="1">
      <c r="B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c r="AA734" s="156"/>
      <c r="AB734" s="156"/>
      <c r="AC734" s="156"/>
      <c r="AD734" s="156"/>
      <c r="AE734" s="156"/>
      <c r="AF734" s="156"/>
      <c r="AG734" s="156"/>
      <c r="AH734" s="156"/>
      <c r="AI734" s="156"/>
      <c r="AJ734" s="156"/>
      <c r="AK734" s="156"/>
      <c r="AY734" s="156"/>
      <c r="AZ734" s="156"/>
      <c r="BA734" s="156"/>
      <c r="BB734" s="156"/>
    </row>
    <row r="735" ht="15.75" customHeight="1">
      <c r="B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c r="AA735" s="156"/>
      <c r="AB735" s="156"/>
      <c r="AC735" s="156"/>
      <c r="AD735" s="156"/>
      <c r="AE735" s="156"/>
      <c r="AF735" s="156"/>
      <c r="AG735" s="156"/>
      <c r="AH735" s="156"/>
      <c r="AI735" s="156"/>
      <c r="AJ735" s="156"/>
      <c r="AK735" s="156"/>
      <c r="AY735" s="156"/>
      <c r="AZ735" s="156"/>
      <c r="BA735" s="156"/>
      <c r="BB735" s="156"/>
    </row>
    <row r="736" ht="15.75" customHeight="1">
      <c r="B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c r="AA736" s="156"/>
      <c r="AB736" s="156"/>
      <c r="AC736" s="156"/>
      <c r="AD736" s="156"/>
      <c r="AE736" s="156"/>
      <c r="AF736" s="156"/>
      <c r="AG736" s="156"/>
      <c r="AH736" s="156"/>
      <c r="AI736" s="156"/>
      <c r="AJ736" s="156"/>
      <c r="AK736" s="156"/>
      <c r="AY736" s="156"/>
      <c r="AZ736" s="156"/>
      <c r="BA736" s="156"/>
      <c r="BB736" s="156"/>
    </row>
    <row r="737" ht="15.75" customHeight="1">
      <c r="B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c r="AA737" s="156"/>
      <c r="AB737" s="156"/>
      <c r="AC737" s="156"/>
      <c r="AD737" s="156"/>
      <c r="AE737" s="156"/>
      <c r="AF737" s="156"/>
      <c r="AG737" s="156"/>
      <c r="AH737" s="156"/>
      <c r="AI737" s="156"/>
      <c r="AJ737" s="156"/>
      <c r="AK737" s="156"/>
      <c r="AY737" s="156"/>
      <c r="AZ737" s="156"/>
      <c r="BA737" s="156"/>
      <c r="BB737" s="156"/>
    </row>
    <row r="738" ht="15.75" customHeight="1">
      <c r="B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c r="AA738" s="156"/>
      <c r="AB738" s="156"/>
      <c r="AC738" s="156"/>
      <c r="AD738" s="156"/>
      <c r="AE738" s="156"/>
      <c r="AF738" s="156"/>
      <c r="AG738" s="156"/>
      <c r="AH738" s="156"/>
      <c r="AI738" s="156"/>
      <c r="AJ738" s="156"/>
      <c r="AK738" s="156"/>
      <c r="AY738" s="156"/>
      <c r="AZ738" s="156"/>
      <c r="BA738" s="156"/>
      <c r="BB738" s="156"/>
    </row>
    <row r="739" ht="15.75" customHeight="1">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c r="AA739" s="156"/>
      <c r="AB739" s="156"/>
      <c r="AC739" s="156"/>
      <c r="AD739" s="156"/>
      <c r="AE739" s="156"/>
      <c r="AF739" s="156"/>
      <c r="AG739" s="156"/>
      <c r="AH739" s="156"/>
      <c r="AI739" s="156"/>
      <c r="AJ739" s="156"/>
      <c r="AK739" s="156"/>
      <c r="AY739" s="156"/>
      <c r="AZ739" s="156"/>
      <c r="BA739" s="156"/>
      <c r="BB739" s="156"/>
    </row>
    <row r="740" ht="15.75" customHeight="1">
      <c r="B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c r="AA740" s="156"/>
      <c r="AB740" s="156"/>
      <c r="AC740" s="156"/>
      <c r="AD740" s="156"/>
      <c r="AE740" s="156"/>
      <c r="AF740" s="156"/>
      <c r="AG740" s="156"/>
      <c r="AH740" s="156"/>
      <c r="AI740" s="156"/>
      <c r="AJ740" s="156"/>
      <c r="AK740" s="156"/>
      <c r="AY740" s="156"/>
      <c r="AZ740" s="156"/>
      <c r="BA740" s="156"/>
      <c r="BB740" s="156"/>
    </row>
    <row r="741" ht="15.75" customHeight="1">
      <c r="B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c r="AA741" s="156"/>
      <c r="AB741" s="156"/>
      <c r="AC741" s="156"/>
      <c r="AD741" s="156"/>
      <c r="AE741" s="156"/>
      <c r="AF741" s="156"/>
      <c r="AG741" s="156"/>
      <c r="AH741" s="156"/>
      <c r="AI741" s="156"/>
      <c r="AJ741" s="156"/>
      <c r="AK741" s="156"/>
      <c r="AY741" s="156"/>
      <c r="AZ741" s="156"/>
      <c r="BA741" s="156"/>
      <c r="BB741" s="156"/>
    </row>
    <row r="742" ht="15.75" customHeight="1">
      <c r="B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c r="AA742" s="156"/>
      <c r="AB742" s="156"/>
      <c r="AC742" s="156"/>
      <c r="AD742" s="156"/>
      <c r="AE742" s="156"/>
      <c r="AF742" s="156"/>
      <c r="AG742" s="156"/>
      <c r="AH742" s="156"/>
      <c r="AI742" s="156"/>
      <c r="AJ742" s="156"/>
      <c r="AK742" s="156"/>
      <c r="AY742" s="156"/>
      <c r="AZ742" s="156"/>
      <c r="BA742" s="156"/>
      <c r="BB742" s="156"/>
    </row>
    <row r="743" ht="15.75" customHeight="1">
      <c r="B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c r="AA743" s="156"/>
      <c r="AB743" s="156"/>
      <c r="AC743" s="156"/>
      <c r="AD743" s="156"/>
      <c r="AE743" s="156"/>
      <c r="AF743" s="156"/>
      <c r="AG743" s="156"/>
      <c r="AH743" s="156"/>
      <c r="AI743" s="156"/>
      <c r="AJ743" s="156"/>
      <c r="AK743" s="156"/>
      <c r="AY743" s="156"/>
      <c r="AZ743" s="156"/>
      <c r="BA743" s="156"/>
      <c r="BB743" s="156"/>
    </row>
    <row r="744" ht="15.75" customHeight="1">
      <c r="B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c r="AA744" s="156"/>
      <c r="AB744" s="156"/>
      <c r="AC744" s="156"/>
      <c r="AD744" s="156"/>
      <c r="AE744" s="156"/>
      <c r="AF744" s="156"/>
      <c r="AG744" s="156"/>
      <c r="AH744" s="156"/>
      <c r="AI744" s="156"/>
      <c r="AJ744" s="156"/>
      <c r="AK744" s="156"/>
      <c r="AY744" s="156"/>
      <c r="AZ744" s="156"/>
      <c r="BA744" s="156"/>
      <c r="BB744" s="156"/>
    </row>
    <row r="745" ht="15.75" customHeight="1">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c r="AA745" s="156"/>
      <c r="AB745" s="156"/>
      <c r="AC745" s="156"/>
      <c r="AD745" s="156"/>
      <c r="AE745" s="156"/>
      <c r="AF745" s="156"/>
      <c r="AG745" s="156"/>
      <c r="AH745" s="156"/>
      <c r="AI745" s="156"/>
      <c r="AJ745" s="156"/>
      <c r="AK745" s="156"/>
      <c r="AY745" s="156"/>
      <c r="AZ745" s="156"/>
      <c r="BA745" s="156"/>
      <c r="BB745" s="156"/>
    </row>
    <row r="746" ht="15.75" customHeight="1">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c r="AA746" s="156"/>
      <c r="AB746" s="156"/>
      <c r="AC746" s="156"/>
      <c r="AD746" s="156"/>
      <c r="AE746" s="156"/>
      <c r="AF746" s="156"/>
      <c r="AG746" s="156"/>
      <c r="AH746" s="156"/>
      <c r="AI746" s="156"/>
      <c r="AJ746" s="156"/>
      <c r="AK746" s="156"/>
      <c r="AY746" s="156"/>
      <c r="AZ746" s="156"/>
      <c r="BA746" s="156"/>
      <c r="BB746" s="156"/>
    </row>
    <row r="747" ht="15.75" customHeight="1">
      <c r="B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c r="AA747" s="156"/>
      <c r="AB747" s="156"/>
      <c r="AC747" s="156"/>
      <c r="AD747" s="156"/>
      <c r="AE747" s="156"/>
      <c r="AF747" s="156"/>
      <c r="AG747" s="156"/>
      <c r="AH747" s="156"/>
      <c r="AI747" s="156"/>
      <c r="AJ747" s="156"/>
      <c r="AK747" s="156"/>
      <c r="AY747" s="156"/>
      <c r="AZ747" s="156"/>
      <c r="BA747" s="156"/>
      <c r="BB747" s="156"/>
    </row>
    <row r="748" ht="15.75" customHeight="1">
      <c r="B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c r="AA748" s="156"/>
      <c r="AB748" s="156"/>
      <c r="AC748" s="156"/>
      <c r="AD748" s="156"/>
      <c r="AE748" s="156"/>
      <c r="AF748" s="156"/>
      <c r="AG748" s="156"/>
      <c r="AH748" s="156"/>
      <c r="AI748" s="156"/>
      <c r="AJ748" s="156"/>
      <c r="AK748" s="156"/>
      <c r="AY748" s="156"/>
      <c r="AZ748" s="156"/>
      <c r="BA748" s="156"/>
      <c r="BB748" s="156"/>
    </row>
    <row r="749" ht="15.75" customHeight="1">
      <c r="B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c r="AA749" s="156"/>
      <c r="AB749" s="156"/>
      <c r="AC749" s="156"/>
      <c r="AD749" s="156"/>
      <c r="AE749" s="156"/>
      <c r="AF749" s="156"/>
      <c r="AG749" s="156"/>
      <c r="AH749" s="156"/>
      <c r="AI749" s="156"/>
      <c r="AJ749" s="156"/>
      <c r="AK749" s="156"/>
      <c r="AY749" s="156"/>
      <c r="AZ749" s="156"/>
      <c r="BA749" s="156"/>
      <c r="BB749" s="156"/>
    </row>
    <row r="750" ht="15.75" customHeight="1">
      <c r="B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c r="AA750" s="156"/>
      <c r="AB750" s="156"/>
      <c r="AC750" s="156"/>
      <c r="AD750" s="156"/>
      <c r="AE750" s="156"/>
      <c r="AF750" s="156"/>
      <c r="AG750" s="156"/>
      <c r="AH750" s="156"/>
      <c r="AI750" s="156"/>
      <c r="AJ750" s="156"/>
      <c r="AK750" s="156"/>
      <c r="AY750" s="156"/>
      <c r="AZ750" s="156"/>
      <c r="BA750" s="156"/>
      <c r="BB750" s="156"/>
    </row>
    <row r="751" ht="15.75" customHeight="1">
      <c r="B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c r="AA751" s="156"/>
      <c r="AB751" s="156"/>
      <c r="AC751" s="156"/>
      <c r="AD751" s="156"/>
      <c r="AE751" s="156"/>
      <c r="AF751" s="156"/>
      <c r="AG751" s="156"/>
      <c r="AH751" s="156"/>
      <c r="AI751" s="156"/>
      <c r="AJ751" s="156"/>
      <c r="AK751" s="156"/>
      <c r="AY751" s="156"/>
      <c r="AZ751" s="156"/>
      <c r="BA751" s="156"/>
      <c r="BB751" s="156"/>
    </row>
    <row r="752" ht="15.75" customHeight="1">
      <c r="B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c r="AA752" s="156"/>
      <c r="AB752" s="156"/>
      <c r="AC752" s="156"/>
      <c r="AD752" s="156"/>
      <c r="AE752" s="156"/>
      <c r="AF752" s="156"/>
      <c r="AG752" s="156"/>
      <c r="AH752" s="156"/>
      <c r="AI752" s="156"/>
      <c r="AJ752" s="156"/>
      <c r="AK752" s="156"/>
      <c r="AY752" s="156"/>
      <c r="AZ752" s="156"/>
      <c r="BA752" s="156"/>
      <c r="BB752" s="156"/>
    </row>
    <row r="753" ht="15.75" customHeight="1">
      <c r="B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c r="AA753" s="156"/>
      <c r="AB753" s="156"/>
      <c r="AC753" s="156"/>
      <c r="AD753" s="156"/>
      <c r="AE753" s="156"/>
      <c r="AF753" s="156"/>
      <c r="AG753" s="156"/>
      <c r="AH753" s="156"/>
      <c r="AI753" s="156"/>
      <c r="AJ753" s="156"/>
      <c r="AK753" s="156"/>
      <c r="AY753" s="156"/>
      <c r="AZ753" s="156"/>
      <c r="BA753" s="156"/>
      <c r="BB753" s="156"/>
    </row>
    <row r="754" ht="15.75" customHeight="1">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c r="AA754" s="156"/>
      <c r="AB754" s="156"/>
      <c r="AC754" s="156"/>
      <c r="AD754" s="156"/>
      <c r="AE754" s="156"/>
      <c r="AF754" s="156"/>
      <c r="AG754" s="156"/>
      <c r="AH754" s="156"/>
      <c r="AI754" s="156"/>
      <c r="AJ754" s="156"/>
      <c r="AK754" s="156"/>
      <c r="AY754" s="156"/>
      <c r="AZ754" s="156"/>
      <c r="BA754" s="156"/>
      <c r="BB754" s="156"/>
    </row>
    <row r="755" ht="15.75" customHeight="1">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c r="AA755" s="156"/>
      <c r="AB755" s="156"/>
      <c r="AC755" s="156"/>
      <c r="AD755" s="156"/>
      <c r="AE755" s="156"/>
      <c r="AF755" s="156"/>
      <c r="AG755" s="156"/>
      <c r="AH755" s="156"/>
      <c r="AI755" s="156"/>
      <c r="AJ755" s="156"/>
      <c r="AK755" s="156"/>
      <c r="AY755" s="156"/>
      <c r="AZ755" s="156"/>
      <c r="BA755" s="156"/>
      <c r="BB755" s="156"/>
    </row>
    <row r="756" ht="15.75" customHeight="1">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c r="AA756" s="156"/>
      <c r="AB756" s="156"/>
      <c r="AC756" s="156"/>
      <c r="AD756" s="156"/>
      <c r="AE756" s="156"/>
      <c r="AF756" s="156"/>
      <c r="AG756" s="156"/>
      <c r="AH756" s="156"/>
      <c r="AI756" s="156"/>
      <c r="AJ756" s="156"/>
      <c r="AK756" s="156"/>
      <c r="AY756" s="156"/>
      <c r="AZ756" s="156"/>
      <c r="BA756" s="156"/>
      <c r="BB756" s="156"/>
    </row>
    <row r="757" ht="15.75" customHeight="1">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c r="AA757" s="156"/>
      <c r="AB757" s="156"/>
      <c r="AC757" s="156"/>
      <c r="AD757" s="156"/>
      <c r="AE757" s="156"/>
      <c r="AF757" s="156"/>
      <c r="AG757" s="156"/>
      <c r="AH757" s="156"/>
      <c r="AI757" s="156"/>
      <c r="AJ757" s="156"/>
      <c r="AK757" s="156"/>
      <c r="AY757" s="156"/>
      <c r="AZ757" s="156"/>
      <c r="BA757" s="156"/>
      <c r="BB757" s="156"/>
    </row>
    <row r="758" ht="15.75" customHeight="1">
      <c r="B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c r="AA758" s="156"/>
      <c r="AB758" s="156"/>
      <c r="AC758" s="156"/>
      <c r="AD758" s="156"/>
      <c r="AE758" s="156"/>
      <c r="AF758" s="156"/>
      <c r="AG758" s="156"/>
      <c r="AH758" s="156"/>
      <c r="AI758" s="156"/>
      <c r="AJ758" s="156"/>
      <c r="AK758" s="156"/>
      <c r="AY758" s="156"/>
      <c r="AZ758" s="156"/>
      <c r="BA758" s="156"/>
      <c r="BB758" s="156"/>
    </row>
    <row r="759" ht="15.75" customHeight="1">
      <c r="B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c r="AA759" s="156"/>
      <c r="AB759" s="156"/>
      <c r="AC759" s="156"/>
      <c r="AD759" s="156"/>
      <c r="AE759" s="156"/>
      <c r="AF759" s="156"/>
      <c r="AG759" s="156"/>
      <c r="AH759" s="156"/>
      <c r="AI759" s="156"/>
      <c r="AJ759" s="156"/>
      <c r="AK759" s="156"/>
      <c r="AY759" s="156"/>
      <c r="AZ759" s="156"/>
      <c r="BA759" s="156"/>
      <c r="BB759" s="156"/>
    </row>
    <row r="760" ht="15.75" customHeight="1">
      <c r="B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c r="AA760" s="156"/>
      <c r="AB760" s="156"/>
      <c r="AC760" s="156"/>
      <c r="AD760" s="156"/>
      <c r="AE760" s="156"/>
      <c r="AF760" s="156"/>
      <c r="AG760" s="156"/>
      <c r="AH760" s="156"/>
      <c r="AI760" s="156"/>
      <c r="AJ760" s="156"/>
      <c r="AK760" s="156"/>
      <c r="AY760" s="156"/>
      <c r="AZ760" s="156"/>
      <c r="BA760" s="156"/>
      <c r="BB760" s="156"/>
    </row>
    <row r="761" ht="15.75" customHeight="1">
      <c r="B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c r="AA761" s="156"/>
      <c r="AB761" s="156"/>
      <c r="AC761" s="156"/>
      <c r="AD761" s="156"/>
      <c r="AE761" s="156"/>
      <c r="AF761" s="156"/>
      <c r="AG761" s="156"/>
      <c r="AH761" s="156"/>
      <c r="AI761" s="156"/>
      <c r="AJ761" s="156"/>
      <c r="AK761" s="156"/>
      <c r="AY761" s="156"/>
      <c r="AZ761" s="156"/>
      <c r="BA761" s="156"/>
      <c r="BB761" s="156"/>
    </row>
    <row r="762" ht="15.75" customHeight="1">
      <c r="B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c r="AA762" s="156"/>
      <c r="AB762" s="156"/>
      <c r="AC762" s="156"/>
      <c r="AD762" s="156"/>
      <c r="AE762" s="156"/>
      <c r="AF762" s="156"/>
      <c r="AG762" s="156"/>
      <c r="AH762" s="156"/>
      <c r="AI762" s="156"/>
      <c r="AJ762" s="156"/>
      <c r="AK762" s="156"/>
      <c r="AY762" s="156"/>
      <c r="AZ762" s="156"/>
      <c r="BA762" s="156"/>
      <c r="BB762" s="156"/>
    </row>
    <row r="763" ht="15.75" customHeight="1">
      <c r="B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c r="AA763" s="156"/>
      <c r="AB763" s="156"/>
      <c r="AC763" s="156"/>
      <c r="AD763" s="156"/>
      <c r="AE763" s="156"/>
      <c r="AF763" s="156"/>
      <c r="AG763" s="156"/>
      <c r="AH763" s="156"/>
      <c r="AI763" s="156"/>
      <c r="AJ763" s="156"/>
      <c r="AK763" s="156"/>
      <c r="AY763" s="156"/>
      <c r="AZ763" s="156"/>
      <c r="BA763" s="156"/>
      <c r="BB763" s="156"/>
    </row>
    <row r="764" ht="15.75" customHeight="1">
      <c r="B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c r="AA764" s="156"/>
      <c r="AB764" s="156"/>
      <c r="AC764" s="156"/>
      <c r="AD764" s="156"/>
      <c r="AE764" s="156"/>
      <c r="AF764" s="156"/>
      <c r="AG764" s="156"/>
      <c r="AH764" s="156"/>
      <c r="AI764" s="156"/>
      <c r="AJ764" s="156"/>
      <c r="AK764" s="156"/>
      <c r="AY764" s="156"/>
      <c r="AZ764" s="156"/>
      <c r="BA764" s="156"/>
      <c r="BB764" s="156"/>
    </row>
    <row r="765" ht="15.75" customHeight="1">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c r="AA765" s="156"/>
      <c r="AB765" s="156"/>
      <c r="AC765" s="156"/>
      <c r="AD765" s="156"/>
      <c r="AE765" s="156"/>
      <c r="AF765" s="156"/>
      <c r="AG765" s="156"/>
      <c r="AH765" s="156"/>
      <c r="AI765" s="156"/>
      <c r="AJ765" s="156"/>
      <c r="AK765" s="156"/>
      <c r="AY765" s="156"/>
      <c r="AZ765" s="156"/>
      <c r="BA765" s="156"/>
      <c r="BB765" s="156"/>
    </row>
    <row r="766" ht="15.75" customHeight="1">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c r="AA766" s="156"/>
      <c r="AB766" s="156"/>
      <c r="AC766" s="156"/>
      <c r="AD766" s="156"/>
      <c r="AE766" s="156"/>
      <c r="AF766" s="156"/>
      <c r="AG766" s="156"/>
      <c r="AH766" s="156"/>
      <c r="AI766" s="156"/>
      <c r="AJ766" s="156"/>
      <c r="AK766" s="156"/>
      <c r="AY766" s="156"/>
      <c r="AZ766" s="156"/>
      <c r="BA766" s="156"/>
      <c r="BB766" s="156"/>
    </row>
    <row r="767" ht="15.75" customHeight="1">
      <c r="B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c r="AA767" s="156"/>
      <c r="AB767" s="156"/>
      <c r="AC767" s="156"/>
      <c r="AD767" s="156"/>
      <c r="AE767" s="156"/>
      <c r="AF767" s="156"/>
      <c r="AG767" s="156"/>
      <c r="AH767" s="156"/>
      <c r="AI767" s="156"/>
      <c r="AJ767" s="156"/>
      <c r="AK767" s="156"/>
      <c r="AY767" s="156"/>
      <c r="AZ767" s="156"/>
      <c r="BA767" s="156"/>
      <c r="BB767" s="156"/>
    </row>
    <row r="768" ht="15.75" customHeight="1">
      <c r="B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c r="AA768" s="156"/>
      <c r="AB768" s="156"/>
      <c r="AC768" s="156"/>
      <c r="AD768" s="156"/>
      <c r="AE768" s="156"/>
      <c r="AF768" s="156"/>
      <c r="AG768" s="156"/>
      <c r="AH768" s="156"/>
      <c r="AI768" s="156"/>
      <c r="AJ768" s="156"/>
      <c r="AK768" s="156"/>
      <c r="AY768" s="156"/>
      <c r="AZ768" s="156"/>
      <c r="BA768" s="156"/>
      <c r="BB768" s="156"/>
    </row>
    <row r="769" ht="15.75" customHeight="1">
      <c r="B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c r="AA769" s="156"/>
      <c r="AB769" s="156"/>
      <c r="AC769" s="156"/>
      <c r="AD769" s="156"/>
      <c r="AE769" s="156"/>
      <c r="AF769" s="156"/>
      <c r="AG769" s="156"/>
      <c r="AH769" s="156"/>
      <c r="AI769" s="156"/>
      <c r="AJ769" s="156"/>
      <c r="AK769" s="156"/>
      <c r="AY769" s="156"/>
      <c r="AZ769" s="156"/>
      <c r="BA769" s="156"/>
      <c r="BB769" s="156"/>
    </row>
    <row r="770" ht="15.75" customHeight="1">
      <c r="B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c r="AA770" s="156"/>
      <c r="AB770" s="156"/>
      <c r="AC770" s="156"/>
      <c r="AD770" s="156"/>
      <c r="AE770" s="156"/>
      <c r="AF770" s="156"/>
      <c r="AG770" s="156"/>
      <c r="AH770" s="156"/>
      <c r="AI770" s="156"/>
      <c r="AJ770" s="156"/>
      <c r="AK770" s="156"/>
      <c r="AY770" s="156"/>
      <c r="AZ770" s="156"/>
      <c r="BA770" s="156"/>
      <c r="BB770" s="156"/>
    </row>
    <row r="771" ht="15.75" customHeight="1">
      <c r="B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c r="AA771" s="156"/>
      <c r="AB771" s="156"/>
      <c r="AC771" s="156"/>
      <c r="AD771" s="156"/>
      <c r="AE771" s="156"/>
      <c r="AF771" s="156"/>
      <c r="AG771" s="156"/>
      <c r="AH771" s="156"/>
      <c r="AI771" s="156"/>
      <c r="AJ771" s="156"/>
      <c r="AK771" s="156"/>
      <c r="AY771" s="156"/>
      <c r="AZ771" s="156"/>
      <c r="BA771" s="156"/>
      <c r="BB771" s="156"/>
    </row>
    <row r="772" ht="15.75" customHeight="1">
      <c r="B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c r="AA772" s="156"/>
      <c r="AB772" s="156"/>
      <c r="AC772" s="156"/>
      <c r="AD772" s="156"/>
      <c r="AE772" s="156"/>
      <c r="AF772" s="156"/>
      <c r="AG772" s="156"/>
      <c r="AH772" s="156"/>
      <c r="AI772" s="156"/>
      <c r="AJ772" s="156"/>
      <c r="AK772" s="156"/>
      <c r="AY772" s="156"/>
      <c r="AZ772" s="156"/>
      <c r="BA772" s="156"/>
      <c r="BB772" s="156"/>
    </row>
    <row r="773" ht="15.75" customHeight="1">
      <c r="B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c r="AA773" s="156"/>
      <c r="AB773" s="156"/>
      <c r="AC773" s="156"/>
      <c r="AD773" s="156"/>
      <c r="AE773" s="156"/>
      <c r="AF773" s="156"/>
      <c r="AG773" s="156"/>
      <c r="AH773" s="156"/>
      <c r="AI773" s="156"/>
      <c r="AJ773" s="156"/>
      <c r="AK773" s="156"/>
      <c r="AY773" s="156"/>
      <c r="AZ773" s="156"/>
      <c r="BA773" s="156"/>
      <c r="BB773" s="156"/>
    </row>
    <row r="774" ht="15.75" customHeight="1">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c r="AA774" s="156"/>
      <c r="AB774" s="156"/>
      <c r="AC774" s="156"/>
      <c r="AD774" s="156"/>
      <c r="AE774" s="156"/>
      <c r="AF774" s="156"/>
      <c r="AG774" s="156"/>
      <c r="AH774" s="156"/>
      <c r="AI774" s="156"/>
      <c r="AJ774" s="156"/>
      <c r="AK774" s="156"/>
      <c r="AY774" s="156"/>
      <c r="AZ774" s="156"/>
      <c r="BA774" s="156"/>
      <c r="BB774" s="156"/>
    </row>
    <row r="775" ht="15.75" customHeight="1">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c r="AA775" s="156"/>
      <c r="AB775" s="156"/>
      <c r="AC775" s="156"/>
      <c r="AD775" s="156"/>
      <c r="AE775" s="156"/>
      <c r="AF775" s="156"/>
      <c r="AG775" s="156"/>
      <c r="AH775" s="156"/>
      <c r="AI775" s="156"/>
      <c r="AJ775" s="156"/>
      <c r="AK775" s="156"/>
      <c r="AY775" s="156"/>
      <c r="AZ775" s="156"/>
      <c r="BA775" s="156"/>
      <c r="BB775" s="156"/>
    </row>
    <row r="776" ht="15.75" customHeight="1">
      <c r="B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c r="AA776" s="156"/>
      <c r="AB776" s="156"/>
      <c r="AC776" s="156"/>
      <c r="AD776" s="156"/>
      <c r="AE776" s="156"/>
      <c r="AF776" s="156"/>
      <c r="AG776" s="156"/>
      <c r="AH776" s="156"/>
      <c r="AI776" s="156"/>
      <c r="AJ776" s="156"/>
      <c r="AK776" s="156"/>
      <c r="AY776" s="156"/>
      <c r="AZ776" s="156"/>
      <c r="BA776" s="156"/>
      <c r="BB776" s="156"/>
    </row>
    <row r="777" ht="15.75" customHeight="1">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c r="AA777" s="156"/>
      <c r="AB777" s="156"/>
      <c r="AC777" s="156"/>
      <c r="AD777" s="156"/>
      <c r="AE777" s="156"/>
      <c r="AF777" s="156"/>
      <c r="AG777" s="156"/>
      <c r="AH777" s="156"/>
      <c r="AI777" s="156"/>
      <c r="AJ777" s="156"/>
      <c r="AK777" s="156"/>
      <c r="AY777" s="156"/>
      <c r="AZ777" s="156"/>
      <c r="BA777" s="156"/>
      <c r="BB777" s="156"/>
    </row>
    <row r="778" ht="15.75" customHeight="1">
      <c r="B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c r="AA778" s="156"/>
      <c r="AB778" s="156"/>
      <c r="AC778" s="156"/>
      <c r="AD778" s="156"/>
      <c r="AE778" s="156"/>
      <c r="AF778" s="156"/>
      <c r="AG778" s="156"/>
      <c r="AH778" s="156"/>
      <c r="AI778" s="156"/>
      <c r="AJ778" s="156"/>
      <c r="AK778" s="156"/>
      <c r="AY778" s="156"/>
      <c r="AZ778" s="156"/>
      <c r="BA778" s="156"/>
      <c r="BB778" s="156"/>
    </row>
    <row r="779" ht="15.75" customHeight="1">
      <c r="B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c r="AA779" s="156"/>
      <c r="AB779" s="156"/>
      <c r="AC779" s="156"/>
      <c r="AD779" s="156"/>
      <c r="AE779" s="156"/>
      <c r="AF779" s="156"/>
      <c r="AG779" s="156"/>
      <c r="AH779" s="156"/>
      <c r="AI779" s="156"/>
      <c r="AJ779" s="156"/>
      <c r="AK779" s="156"/>
      <c r="AY779" s="156"/>
      <c r="AZ779" s="156"/>
      <c r="BA779" s="156"/>
      <c r="BB779" s="156"/>
    </row>
    <row r="780" ht="15.75" customHeight="1">
      <c r="B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c r="AA780" s="156"/>
      <c r="AB780" s="156"/>
      <c r="AC780" s="156"/>
      <c r="AD780" s="156"/>
      <c r="AE780" s="156"/>
      <c r="AF780" s="156"/>
      <c r="AG780" s="156"/>
      <c r="AH780" s="156"/>
      <c r="AI780" s="156"/>
      <c r="AJ780" s="156"/>
      <c r="AK780" s="156"/>
      <c r="AY780" s="156"/>
      <c r="AZ780" s="156"/>
      <c r="BA780" s="156"/>
      <c r="BB780" s="156"/>
    </row>
    <row r="781" ht="15.75" customHeight="1">
      <c r="B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c r="AA781" s="156"/>
      <c r="AB781" s="156"/>
      <c r="AC781" s="156"/>
      <c r="AD781" s="156"/>
      <c r="AE781" s="156"/>
      <c r="AF781" s="156"/>
      <c r="AG781" s="156"/>
      <c r="AH781" s="156"/>
      <c r="AI781" s="156"/>
      <c r="AJ781" s="156"/>
      <c r="AK781" s="156"/>
      <c r="AY781" s="156"/>
      <c r="AZ781" s="156"/>
      <c r="BA781" s="156"/>
      <c r="BB781" s="156"/>
    </row>
    <row r="782" ht="15.75" customHeight="1">
      <c r="B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c r="AA782" s="156"/>
      <c r="AB782" s="156"/>
      <c r="AC782" s="156"/>
      <c r="AD782" s="156"/>
      <c r="AE782" s="156"/>
      <c r="AF782" s="156"/>
      <c r="AG782" s="156"/>
      <c r="AH782" s="156"/>
      <c r="AI782" s="156"/>
      <c r="AJ782" s="156"/>
      <c r="AK782" s="156"/>
      <c r="AY782" s="156"/>
      <c r="AZ782" s="156"/>
      <c r="BA782" s="156"/>
      <c r="BB782" s="156"/>
    </row>
    <row r="783" ht="15.75" customHeight="1">
      <c r="B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c r="AA783" s="156"/>
      <c r="AB783" s="156"/>
      <c r="AC783" s="156"/>
      <c r="AD783" s="156"/>
      <c r="AE783" s="156"/>
      <c r="AF783" s="156"/>
      <c r="AG783" s="156"/>
      <c r="AH783" s="156"/>
      <c r="AI783" s="156"/>
      <c r="AJ783" s="156"/>
      <c r="AK783" s="156"/>
      <c r="AY783" s="156"/>
      <c r="AZ783" s="156"/>
      <c r="BA783" s="156"/>
      <c r="BB783" s="156"/>
    </row>
    <row r="784" ht="15.75" customHeight="1">
      <c r="B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c r="AA784" s="156"/>
      <c r="AB784" s="156"/>
      <c r="AC784" s="156"/>
      <c r="AD784" s="156"/>
      <c r="AE784" s="156"/>
      <c r="AF784" s="156"/>
      <c r="AG784" s="156"/>
      <c r="AH784" s="156"/>
      <c r="AI784" s="156"/>
      <c r="AJ784" s="156"/>
      <c r="AK784" s="156"/>
      <c r="AY784" s="156"/>
      <c r="AZ784" s="156"/>
      <c r="BA784" s="156"/>
      <c r="BB784" s="156"/>
    </row>
    <row r="785" ht="15.75" customHeight="1">
      <c r="B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c r="AA785" s="156"/>
      <c r="AB785" s="156"/>
      <c r="AC785" s="156"/>
      <c r="AD785" s="156"/>
      <c r="AE785" s="156"/>
      <c r="AF785" s="156"/>
      <c r="AG785" s="156"/>
      <c r="AH785" s="156"/>
      <c r="AI785" s="156"/>
      <c r="AJ785" s="156"/>
      <c r="AK785" s="156"/>
      <c r="AY785" s="156"/>
      <c r="AZ785" s="156"/>
      <c r="BA785" s="156"/>
      <c r="BB785" s="156"/>
    </row>
    <row r="786" ht="15.75" customHeight="1">
      <c r="B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c r="AA786" s="156"/>
      <c r="AB786" s="156"/>
      <c r="AC786" s="156"/>
      <c r="AD786" s="156"/>
      <c r="AE786" s="156"/>
      <c r="AF786" s="156"/>
      <c r="AG786" s="156"/>
      <c r="AH786" s="156"/>
      <c r="AI786" s="156"/>
      <c r="AJ786" s="156"/>
      <c r="AK786" s="156"/>
      <c r="AY786" s="156"/>
      <c r="AZ786" s="156"/>
      <c r="BA786" s="156"/>
      <c r="BB786" s="156"/>
    </row>
    <row r="787" ht="15.75" customHeight="1">
      <c r="B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c r="AA787" s="156"/>
      <c r="AB787" s="156"/>
      <c r="AC787" s="156"/>
      <c r="AD787" s="156"/>
      <c r="AE787" s="156"/>
      <c r="AF787" s="156"/>
      <c r="AG787" s="156"/>
      <c r="AH787" s="156"/>
      <c r="AI787" s="156"/>
      <c r="AJ787" s="156"/>
      <c r="AK787" s="156"/>
      <c r="AY787" s="156"/>
      <c r="AZ787" s="156"/>
      <c r="BA787" s="156"/>
      <c r="BB787" s="156"/>
    </row>
    <row r="788" ht="15.75" customHeight="1">
      <c r="B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c r="AA788" s="156"/>
      <c r="AB788" s="156"/>
      <c r="AC788" s="156"/>
      <c r="AD788" s="156"/>
      <c r="AE788" s="156"/>
      <c r="AF788" s="156"/>
      <c r="AG788" s="156"/>
      <c r="AH788" s="156"/>
      <c r="AI788" s="156"/>
      <c r="AJ788" s="156"/>
      <c r="AK788" s="156"/>
      <c r="AY788" s="156"/>
      <c r="AZ788" s="156"/>
      <c r="BA788" s="156"/>
      <c r="BB788" s="156"/>
    </row>
    <row r="789" ht="15.75" customHeight="1">
      <c r="B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c r="AA789" s="156"/>
      <c r="AB789" s="156"/>
      <c r="AC789" s="156"/>
      <c r="AD789" s="156"/>
      <c r="AE789" s="156"/>
      <c r="AF789" s="156"/>
      <c r="AG789" s="156"/>
      <c r="AH789" s="156"/>
      <c r="AI789" s="156"/>
      <c r="AJ789" s="156"/>
      <c r="AK789" s="156"/>
      <c r="AY789" s="156"/>
      <c r="AZ789" s="156"/>
      <c r="BA789" s="156"/>
      <c r="BB789" s="156"/>
    </row>
    <row r="790" ht="15.75" customHeight="1">
      <c r="B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c r="AA790" s="156"/>
      <c r="AB790" s="156"/>
      <c r="AC790" s="156"/>
      <c r="AD790" s="156"/>
      <c r="AE790" s="156"/>
      <c r="AF790" s="156"/>
      <c r="AG790" s="156"/>
      <c r="AH790" s="156"/>
      <c r="AI790" s="156"/>
      <c r="AJ790" s="156"/>
      <c r="AK790" s="156"/>
      <c r="AY790" s="156"/>
      <c r="AZ790" s="156"/>
      <c r="BA790" s="156"/>
      <c r="BB790" s="156"/>
    </row>
    <row r="791" ht="15.75" customHeight="1">
      <c r="B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c r="AA791" s="156"/>
      <c r="AB791" s="156"/>
      <c r="AC791" s="156"/>
      <c r="AD791" s="156"/>
      <c r="AE791" s="156"/>
      <c r="AF791" s="156"/>
      <c r="AG791" s="156"/>
      <c r="AH791" s="156"/>
      <c r="AI791" s="156"/>
      <c r="AJ791" s="156"/>
      <c r="AK791" s="156"/>
      <c r="AY791" s="156"/>
      <c r="AZ791" s="156"/>
      <c r="BA791" s="156"/>
      <c r="BB791" s="156"/>
    </row>
    <row r="792" ht="15.75" customHeight="1">
      <c r="B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c r="AA792" s="156"/>
      <c r="AB792" s="156"/>
      <c r="AC792" s="156"/>
      <c r="AD792" s="156"/>
      <c r="AE792" s="156"/>
      <c r="AF792" s="156"/>
      <c r="AG792" s="156"/>
      <c r="AH792" s="156"/>
      <c r="AI792" s="156"/>
      <c r="AJ792" s="156"/>
      <c r="AK792" s="156"/>
      <c r="AY792" s="156"/>
      <c r="AZ792" s="156"/>
      <c r="BA792" s="156"/>
      <c r="BB792" s="156"/>
    </row>
    <row r="793" ht="15.75" customHeight="1">
      <c r="B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c r="AA793" s="156"/>
      <c r="AB793" s="156"/>
      <c r="AC793" s="156"/>
      <c r="AD793" s="156"/>
      <c r="AE793" s="156"/>
      <c r="AF793" s="156"/>
      <c r="AG793" s="156"/>
      <c r="AH793" s="156"/>
      <c r="AI793" s="156"/>
      <c r="AJ793" s="156"/>
      <c r="AK793" s="156"/>
      <c r="AY793" s="156"/>
      <c r="AZ793" s="156"/>
      <c r="BA793" s="156"/>
      <c r="BB793" s="156"/>
    </row>
    <row r="794" ht="15.75" customHeight="1">
      <c r="B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c r="AA794" s="156"/>
      <c r="AB794" s="156"/>
      <c r="AC794" s="156"/>
      <c r="AD794" s="156"/>
      <c r="AE794" s="156"/>
      <c r="AF794" s="156"/>
      <c r="AG794" s="156"/>
      <c r="AH794" s="156"/>
      <c r="AI794" s="156"/>
      <c r="AJ794" s="156"/>
      <c r="AK794" s="156"/>
      <c r="AY794" s="156"/>
      <c r="AZ794" s="156"/>
      <c r="BA794" s="156"/>
      <c r="BB794" s="156"/>
    </row>
    <row r="795" ht="15.75" customHeight="1">
      <c r="B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c r="AA795" s="156"/>
      <c r="AB795" s="156"/>
      <c r="AC795" s="156"/>
      <c r="AD795" s="156"/>
      <c r="AE795" s="156"/>
      <c r="AF795" s="156"/>
      <c r="AG795" s="156"/>
      <c r="AH795" s="156"/>
      <c r="AI795" s="156"/>
      <c r="AJ795" s="156"/>
      <c r="AK795" s="156"/>
      <c r="AY795" s="156"/>
      <c r="AZ795" s="156"/>
      <c r="BA795" s="156"/>
      <c r="BB795" s="156"/>
    </row>
    <row r="796" ht="15.75" customHeight="1">
      <c r="B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c r="AA796" s="156"/>
      <c r="AB796" s="156"/>
      <c r="AC796" s="156"/>
      <c r="AD796" s="156"/>
      <c r="AE796" s="156"/>
      <c r="AF796" s="156"/>
      <c r="AG796" s="156"/>
      <c r="AH796" s="156"/>
      <c r="AI796" s="156"/>
      <c r="AJ796" s="156"/>
      <c r="AK796" s="156"/>
      <c r="AY796" s="156"/>
      <c r="AZ796" s="156"/>
      <c r="BA796" s="156"/>
      <c r="BB796" s="156"/>
    </row>
    <row r="797" ht="15.75" customHeight="1">
      <c r="B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c r="AA797" s="156"/>
      <c r="AB797" s="156"/>
      <c r="AC797" s="156"/>
      <c r="AD797" s="156"/>
      <c r="AE797" s="156"/>
      <c r="AF797" s="156"/>
      <c r="AG797" s="156"/>
      <c r="AH797" s="156"/>
      <c r="AI797" s="156"/>
      <c r="AJ797" s="156"/>
      <c r="AK797" s="156"/>
      <c r="AY797" s="156"/>
      <c r="AZ797" s="156"/>
      <c r="BA797" s="156"/>
      <c r="BB797" s="156"/>
    </row>
    <row r="798" ht="15.75" customHeight="1">
      <c r="B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c r="AA798" s="156"/>
      <c r="AB798" s="156"/>
      <c r="AC798" s="156"/>
      <c r="AD798" s="156"/>
      <c r="AE798" s="156"/>
      <c r="AF798" s="156"/>
      <c r="AG798" s="156"/>
      <c r="AH798" s="156"/>
      <c r="AI798" s="156"/>
      <c r="AJ798" s="156"/>
      <c r="AK798" s="156"/>
      <c r="AY798" s="156"/>
      <c r="AZ798" s="156"/>
      <c r="BA798" s="156"/>
      <c r="BB798" s="156"/>
    </row>
    <row r="799" ht="15.75" customHeight="1">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c r="AA799" s="156"/>
      <c r="AB799" s="156"/>
      <c r="AC799" s="156"/>
      <c r="AD799" s="156"/>
      <c r="AE799" s="156"/>
      <c r="AF799" s="156"/>
      <c r="AG799" s="156"/>
      <c r="AH799" s="156"/>
      <c r="AI799" s="156"/>
      <c r="AJ799" s="156"/>
      <c r="AK799" s="156"/>
      <c r="AY799" s="156"/>
      <c r="AZ799" s="156"/>
      <c r="BA799" s="156"/>
      <c r="BB799" s="156"/>
    </row>
    <row r="800" ht="15.75" customHeight="1">
      <c r="B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c r="AA800" s="156"/>
      <c r="AB800" s="156"/>
      <c r="AC800" s="156"/>
      <c r="AD800" s="156"/>
      <c r="AE800" s="156"/>
      <c r="AF800" s="156"/>
      <c r="AG800" s="156"/>
      <c r="AH800" s="156"/>
      <c r="AI800" s="156"/>
      <c r="AJ800" s="156"/>
      <c r="AK800" s="156"/>
      <c r="AY800" s="156"/>
      <c r="AZ800" s="156"/>
      <c r="BA800" s="156"/>
      <c r="BB800" s="156"/>
    </row>
    <row r="801" ht="15.75" customHeight="1">
      <c r="B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c r="AA801" s="156"/>
      <c r="AB801" s="156"/>
      <c r="AC801" s="156"/>
      <c r="AD801" s="156"/>
      <c r="AE801" s="156"/>
      <c r="AF801" s="156"/>
      <c r="AG801" s="156"/>
      <c r="AH801" s="156"/>
      <c r="AI801" s="156"/>
      <c r="AJ801" s="156"/>
      <c r="AK801" s="156"/>
      <c r="AY801" s="156"/>
      <c r="AZ801" s="156"/>
      <c r="BA801" s="156"/>
      <c r="BB801" s="156"/>
    </row>
    <row r="802" ht="15.75" customHeight="1">
      <c r="B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c r="AA802" s="156"/>
      <c r="AB802" s="156"/>
      <c r="AC802" s="156"/>
      <c r="AD802" s="156"/>
      <c r="AE802" s="156"/>
      <c r="AF802" s="156"/>
      <c r="AG802" s="156"/>
      <c r="AH802" s="156"/>
      <c r="AI802" s="156"/>
      <c r="AJ802" s="156"/>
      <c r="AK802" s="156"/>
      <c r="AY802" s="156"/>
      <c r="AZ802" s="156"/>
      <c r="BA802" s="156"/>
      <c r="BB802" s="156"/>
    </row>
    <row r="803" ht="15.75" customHeight="1">
      <c r="B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c r="AA803" s="156"/>
      <c r="AB803" s="156"/>
      <c r="AC803" s="156"/>
      <c r="AD803" s="156"/>
      <c r="AE803" s="156"/>
      <c r="AF803" s="156"/>
      <c r="AG803" s="156"/>
      <c r="AH803" s="156"/>
      <c r="AI803" s="156"/>
      <c r="AJ803" s="156"/>
      <c r="AK803" s="156"/>
      <c r="AY803" s="156"/>
      <c r="AZ803" s="156"/>
      <c r="BA803" s="156"/>
      <c r="BB803" s="156"/>
    </row>
    <row r="804" ht="15.75" customHeight="1">
      <c r="B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c r="AA804" s="156"/>
      <c r="AB804" s="156"/>
      <c r="AC804" s="156"/>
      <c r="AD804" s="156"/>
      <c r="AE804" s="156"/>
      <c r="AF804" s="156"/>
      <c r="AG804" s="156"/>
      <c r="AH804" s="156"/>
      <c r="AI804" s="156"/>
      <c r="AJ804" s="156"/>
      <c r="AK804" s="156"/>
      <c r="AY804" s="156"/>
      <c r="AZ804" s="156"/>
      <c r="BA804" s="156"/>
      <c r="BB804" s="156"/>
    </row>
    <row r="805" ht="15.75" customHeight="1">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c r="AA805" s="156"/>
      <c r="AB805" s="156"/>
      <c r="AC805" s="156"/>
      <c r="AD805" s="156"/>
      <c r="AE805" s="156"/>
      <c r="AF805" s="156"/>
      <c r="AG805" s="156"/>
      <c r="AH805" s="156"/>
      <c r="AI805" s="156"/>
      <c r="AJ805" s="156"/>
      <c r="AK805" s="156"/>
      <c r="AY805" s="156"/>
      <c r="AZ805" s="156"/>
      <c r="BA805" s="156"/>
      <c r="BB805" s="156"/>
    </row>
    <row r="806" ht="15.75" customHeight="1">
      <c r="B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c r="AA806" s="156"/>
      <c r="AB806" s="156"/>
      <c r="AC806" s="156"/>
      <c r="AD806" s="156"/>
      <c r="AE806" s="156"/>
      <c r="AF806" s="156"/>
      <c r="AG806" s="156"/>
      <c r="AH806" s="156"/>
      <c r="AI806" s="156"/>
      <c r="AJ806" s="156"/>
      <c r="AK806" s="156"/>
      <c r="AY806" s="156"/>
      <c r="AZ806" s="156"/>
      <c r="BA806" s="156"/>
      <c r="BB806" s="156"/>
    </row>
    <row r="807" ht="15.75" customHeight="1">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c r="AA807" s="156"/>
      <c r="AB807" s="156"/>
      <c r="AC807" s="156"/>
      <c r="AD807" s="156"/>
      <c r="AE807" s="156"/>
      <c r="AF807" s="156"/>
      <c r="AG807" s="156"/>
      <c r="AH807" s="156"/>
      <c r="AI807" s="156"/>
      <c r="AJ807" s="156"/>
      <c r="AK807" s="156"/>
      <c r="AY807" s="156"/>
      <c r="AZ807" s="156"/>
      <c r="BA807" s="156"/>
      <c r="BB807" s="156"/>
    </row>
    <row r="808" ht="15.75" customHeight="1">
      <c r="B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c r="AA808" s="156"/>
      <c r="AB808" s="156"/>
      <c r="AC808" s="156"/>
      <c r="AD808" s="156"/>
      <c r="AE808" s="156"/>
      <c r="AF808" s="156"/>
      <c r="AG808" s="156"/>
      <c r="AH808" s="156"/>
      <c r="AI808" s="156"/>
      <c r="AJ808" s="156"/>
      <c r="AK808" s="156"/>
      <c r="AY808" s="156"/>
      <c r="AZ808" s="156"/>
      <c r="BA808" s="156"/>
      <c r="BB808" s="156"/>
    </row>
    <row r="809" ht="15.75" customHeight="1">
      <c r="B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c r="AA809" s="156"/>
      <c r="AB809" s="156"/>
      <c r="AC809" s="156"/>
      <c r="AD809" s="156"/>
      <c r="AE809" s="156"/>
      <c r="AF809" s="156"/>
      <c r="AG809" s="156"/>
      <c r="AH809" s="156"/>
      <c r="AI809" s="156"/>
      <c r="AJ809" s="156"/>
      <c r="AK809" s="156"/>
      <c r="AY809" s="156"/>
      <c r="AZ809" s="156"/>
      <c r="BA809" s="156"/>
      <c r="BB809" s="156"/>
    </row>
    <row r="810" ht="15.75" customHeight="1">
      <c r="B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c r="AA810" s="156"/>
      <c r="AB810" s="156"/>
      <c r="AC810" s="156"/>
      <c r="AD810" s="156"/>
      <c r="AE810" s="156"/>
      <c r="AF810" s="156"/>
      <c r="AG810" s="156"/>
      <c r="AH810" s="156"/>
      <c r="AI810" s="156"/>
      <c r="AJ810" s="156"/>
      <c r="AK810" s="156"/>
      <c r="AY810" s="156"/>
      <c r="AZ810" s="156"/>
      <c r="BA810" s="156"/>
      <c r="BB810" s="156"/>
    </row>
    <row r="811" ht="15.75" customHeight="1">
      <c r="B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c r="AA811" s="156"/>
      <c r="AB811" s="156"/>
      <c r="AC811" s="156"/>
      <c r="AD811" s="156"/>
      <c r="AE811" s="156"/>
      <c r="AF811" s="156"/>
      <c r="AG811" s="156"/>
      <c r="AH811" s="156"/>
      <c r="AI811" s="156"/>
      <c r="AJ811" s="156"/>
      <c r="AK811" s="156"/>
      <c r="AY811" s="156"/>
      <c r="AZ811" s="156"/>
      <c r="BA811" s="156"/>
      <c r="BB811" s="156"/>
    </row>
    <row r="812" ht="15.75" customHeight="1">
      <c r="B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c r="AA812" s="156"/>
      <c r="AB812" s="156"/>
      <c r="AC812" s="156"/>
      <c r="AD812" s="156"/>
      <c r="AE812" s="156"/>
      <c r="AF812" s="156"/>
      <c r="AG812" s="156"/>
      <c r="AH812" s="156"/>
      <c r="AI812" s="156"/>
      <c r="AJ812" s="156"/>
      <c r="AK812" s="156"/>
      <c r="AY812" s="156"/>
      <c r="AZ812" s="156"/>
      <c r="BA812" s="156"/>
      <c r="BB812" s="156"/>
    </row>
    <row r="813" ht="15.75" customHeight="1">
      <c r="B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c r="AA813" s="156"/>
      <c r="AB813" s="156"/>
      <c r="AC813" s="156"/>
      <c r="AD813" s="156"/>
      <c r="AE813" s="156"/>
      <c r="AF813" s="156"/>
      <c r="AG813" s="156"/>
      <c r="AH813" s="156"/>
      <c r="AI813" s="156"/>
      <c r="AJ813" s="156"/>
      <c r="AK813" s="156"/>
      <c r="AY813" s="156"/>
      <c r="AZ813" s="156"/>
      <c r="BA813" s="156"/>
      <c r="BB813" s="156"/>
    </row>
    <row r="814" ht="15.75" customHeight="1">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c r="AA814" s="156"/>
      <c r="AB814" s="156"/>
      <c r="AC814" s="156"/>
      <c r="AD814" s="156"/>
      <c r="AE814" s="156"/>
      <c r="AF814" s="156"/>
      <c r="AG814" s="156"/>
      <c r="AH814" s="156"/>
      <c r="AI814" s="156"/>
      <c r="AJ814" s="156"/>
      <c r="AK814" s="156"/>
      <c r="AY814" s="156"/>
      <c r="AZ814" s="156"/>
      <c r="BA814" s="156"/>
      <c r="BB814" s="156"/>
    </row>
    <row r="815" ht="15.75" customHeight="1">
      <c r="B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c r="AA815" s="156"/>
      <c r="AB815" s="156"/>
      <c r="AC815" s="156"/>
      <c r="AD815" s="156"/>
      <c r="AE815" s="156"/>
      <c r="AF815" s="156"/>
      <c r="AG815" s="156"/>
      <c r="AH815" s="156"/>
      <c r="AI815" s="156"/>
      <c r="AJ815" s="156"/>
      <c r="AK815" s="156"/>
      <c r="AY815" s="156"/>
      <c r="AZ815" s="156"/>
      <c r="BA815" s="156"/>
      <c r="BB815" s="156"/>
    </row>
    <row r="816" ht="15.75" customHeight="1">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c r="AA816" s="156"/>
      <c r="AB816" s="156"/>
      <c r="AC816" s="156"/>
      <c r="AD816" s="156"/>
      <c r="AE816" s="156"/>
      <c r="AF816" s="156"/>
      <c r="AG816" s="156"/>
      <c r="AH816" s="156"/>
      <c r="AI816" s="156"/>
      <c r="AJ816" s="156"/>
      <c r="AK816" s="156"/>
      <c r="AY816" s="156"/>
      <c r="AZ816" s="156"/>
      <c r="BA816" s="156"/>
      <c r="BB816" s="156"/>
    </row>
    <row r="817" ht="15.75" customHeight="1">
      <c r="B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c r="AA817" s="156"/>
      <c r="AB817" s="156"/>
      <c r="AC817" s="156"/>
      <c r="AD817" s="156"/>
      <c r="AE817" s="156"/>
      <c r="AF817" s="156"/>
      <c r="AG817" s="156"/>
      <c r="AH817" s="156"/>
      <c r="AI817" s="156"/>
      <c r="AJ817" s="156"/>
      <c r="AK817" s="156"/>
      <c r="AY817" s="156"/>
      <c r="AZ817" s="156"/>
      <c r="BA817" s="156"/>
      <c r="BB817" s="156"/>
    </row>
    <row r="818" ht="15.75" customHeight="1">
      <c r="B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c r="AA818" s="156"/>
      <c r="AB818" s="156"/>
      <c r="AC818" s="156"/>
      <c r="AD818" s="156"/>
      <c r="AE818" s="156"/>
      <c r="AF818" s="156"/>
      <c r="AG818" s="156"/>
      <c r="AH818" s="156"/>
      <c r="AI818" s="156"/>
      <c r="AJ818" s="156"/>
      <c r="AK818" s="156"/>
      <c r="AY818" s="156"/>
      <c r="AZ818" s="156"/>
      <c r="BA818" s="156"/>
      <c r="BB818" s="156"/>
    </row>
    <row r="819" ht="15.75" customHeight="1">
      <c r="B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c r="AA819" s="156"/>
      <c r="AB819" s="156"/>
      <c r="AC819" s="156"/>
      <c r="AD819" s="156"/>
      <c r="AE819" s="156"/>
      <c r="AF819" s="156"/>
      <c r="AG819" s="156"/>
      <c r="AH819" s="156"/>
      <c r="AI819" s="156"/>
      <c r="AJ819" s="156"/>
      <c r="AK819" s="156"/>
      <c r="AY819" s="156"/>
      <c r="AZ819" s="156"/>
      <c r="BA819" s="156"/>
      <c r="BB819" s="156"/>
    </row>
    <row r="820" ht="15.75" customHeight="1">
      <c r="B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c r="AA820" s="156"/>
      <c r="AB820" s="156"/>
      <c r="AC820" s="156"/>
      <c r="AD820" s="156"/>
      <c r="AE820" s="156"/>
      <c r="AF820" s="156"/>
      <c r="AG820" s="156"/>
      <c r="AH820" s="156"/>
      <c r="AI820" s="156"/>
      <c r="AJ820" s="156"/>
      <c r="AK820" s="156"/>
      <c r="AY820" s="156"/>
      <c r="AZ820" s="156"/>
      <c r="BA820" s="156"/>
      <c r="BB820" s="156"/>
    </row>
    <row r="821" ht="15.75" customHeight="1">
      <c r="B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c r="AA821" s="156"/>
      <c r="AB821" s="156"/>
      <c r="AC821" s="156"/>
      <c r="AD821" s="156"/>
      <c r="AE821" s="156"/>
      <c r="AF821" s="156"/>
      <c r="AG821" s="156"/>
      <c r="AH821" s="156"/>
      <c r="AI821" s="156"/>
      <c r="AJ821" s="156"/>
      <c r="AK821" s="156"/>
      <c r="AY821" s="156"/>
      <c r="AZ821" s="156"/>
      <c r="BA821" s="156"/>
      <c r="BB821" s="156"/>
    </row>
    <row r="822" ht="15.75" customHeight="1">
      <c r="B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c r="AA822" s="156"/>
      <c r="AB822" s="156"/>
      <c r="AC822" s="156"/>
      <c r="AD822" s="156"/>
      <c r="AE822" s="156"/>
      <c r="AF822" s="156"/>
      <c r="AG822" s="156"/>
      <c r="AH822" s="156"/>
      <c r="AI822" s="156"/>
      <c r="AJ822" s="156"/>
      <c r="AK822" s="156"/>
      <c r="AY822" s="156"/>
      <c r="AZ822" s="156"/>
      <c r="BA822" s="156"/>
      <c r="BB822" s="156"/>
    </row>
    <row r="823" ht="15.75" customHeight="1">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c r="AA823" s="156"/>
      <c r="AB823" s="156"/>
      <c r="AC823" s="156"/>
      <c r="AD823" s="156"/>
      <c r="AE823" s="156"/>
      <c r="AF823" s="156"/>
      <c r="AG823" s="156"/>
      <c r="AH823" s="156"/>
      <c r="AI823" s="156"/>
      <c r="AJ823" s="156"/>
      <c r="AK823" s="156"/>
      <c r="AY823" s="156"/>
      <c r="AZ823" s="156"/>
      <c r="BA823" s="156"/>
      <c r="BB823" s="156"/>
    </row>
    <row r="824" ht="15.75" customHeight="1">
      <c r="B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c r="AA824" s="156"/>
      <c r="AB824" s="156"/>
      <c r="AC824" s="156"/>
      <c r="AD824" s="156"/>
      <c r="AE824" s="156"/>
      <c r="AF824" s="156"/>
      <c r="AG824" s="156"/>
      <c r="AH824" s="156"/>
      <c r="AI824" s="156"/>
      <c r="AJ824" s="156"/>
      <c r="AK824" s="156"/>
      <c r="AY824" s="156"/>
      <c r="AZ824" s="156"/>
      <c r="BA824" s="156"/>
      <c r="BB824" s="156"/>
    </row>
    <row r="825" ht="15.75" customHeight="1">
      <c r="B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c r="AA825" s="156"/>
      <c r="AB825" s="156"/>
      <c r="AC825" s="156"/>
      <c r="AD825" s="156"/>
      <c r="AE825" s="156"/>
      <c r="AF825" s="156"/>
      <c r="AG825" s="156"/>
      <c r="AH825" s="156"/>
      <c r="AI825" s="156"/>
      <c r="AJ825" s="156"/>
      <c r="AK825" s="156"/>
      <c r="AY825" s="156"/>
      <c r="AZ825" s="156"/>
      <c r="BA825" s="156"/>
      <c r="BB825" s="156"/>
    </row>
    <row r="826" ht="15.75" customHeight="1">
      <c r="B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c r="AA826" s="156"/>
      <c r="AB826" s="156"/>
      <c r="AC826" s="156"/>
      <c r="AD826" s="156"/>
      <c r="AE826" s="156"/>
      <c r="AF826" s="156"/>
      <c r="AG826" s="156"/>
      <c r="AH826" s="156"/>
      <c r="AI826" s="156"/>
      <c r="AJ826" s="156"/>
      <c r="AK826" s="156"/>
      <c r="AY826" s="156"/>
      <c r="AZ826" s="156"/>
      <c r="BA826" s="156"/>
      <c r="BB826" s="156"/>
    </row>
    <row r="827" ht="15.75" customHeight="1">
      <c r="B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c r="AA827" s="156"/>
      <c r="AB827" s="156"/>
      <c r="AC827" s="156"/>
      <c r="AD827" s="156"/>
      <c r="AE827" s="156"/>
      <c r="AF827" s="156"/>
      <c r="AG827" s="156"/>
      <c r="AH827" s="156"/>
      <c r="AI827" s="156"/>
      <c r="AJ827" s="156"/>
      <c r="AK827" s="156"/>
      <c r="AY827" s="156"/>
      <c r="AZ827" s="156"/>
      <c r="BA827" s="156"/>
      <c r="BB827" s="156"/>
    </row>
    <row r="828" ht="15.75" customHeight="1">
      <c r="B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c r="AA828" s="156"/>
      <c r="AB828" s="156"/>
      <c r="AC828" s="156"/>
      <c r="AD828" s="156"/>
      <c r="AE828" s="156"/>
      <c r="AF828" s="156"/>
      <c r="AG828" s="156"/>
      <c r="AH828" s="156"/>
      <c r="AI828" s="156"/>
      <c r="AJ828" s="156"/>
      <c r="AK828" s="156"/>
      <c r="AY828" s="156"/>
      <c r="AZ828" s="156"/>
      <c r="BA828" s="156"/>
      <c r="BB828" s="156"/>
    </row>
    <row r="829" ht="15.75" customHeight="1">
      <c r="B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c r="AA829" s="156"/>
      <c r="AB829" s="156"/>
      <c r="AC829" s="156"/>
      <c r="AD829" s="156"/>
      <c r="AE829" s="156"/>
      <c r="AF829" s="156"/>
      <c r="AG829" s="156"/>
      <c r="AH829" s="156"/>
      <c r="AI829" s="156"/>
      <c r="AJ829" s="156"/>
      <c r="AK829" s="156"/>
      <c r="AY829" s="156"/>
      <c r="AZ829" s="156"/>
      <c r="BA829" s="156"/>
      <c r="BB829" s="156"/>
    </row>
    <row r="830" ht="15.75" customHeight="1">
      <c r="B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c r="AA830" s="156"/>
      <c r="AB830" s="156"/>
      <c r="AC830" s="156"/>
      <c r="AD830" s="156"/>
      <c r="AE830" s="156"/>
      <c r="AF830" s="156"/>
      <c r="AG830" s="156"/>
      <c r="AH830" s="156"/>
      <c r="AI830" s="156"/>
      <c r="AJ830" s="156"/>
      <c r="AK830" s="156"/>
      <c r="AY830" s="156"/>
      <c r="AZ830" s="156"/>
      <c r="BA830" s="156"/>
      <c r="BB830" s="156"/>
    </row>
    <row r="831" ht="15.75" customHeight="1">
      <c r="B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c r="AA831" s="156"/>
      <c r="AB831" s="156"/>
      <c r="AC831" s="156"/>
      <c r="AD831" s="156"/>
      <c r="AE831" s="156"/>
      <c r="AF831" s="156"/>
      <c r="AG831" s="156"/>
      <c r="AH831" s="156"/>
      <c r="AI831" s="156"/>
      <c r="AJ831" s="156"/>
      <c r="AK831" s="156"/>
      <c r="AY831" s="156"/>
      <c r="AZ831" s="156"/>
      <c r="BA831" s="156"/>
      <c r="BB831" s="156"/>
    </row>
    <row r="832" ht="15.75" customHeight="1">
      <c r="B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c r="AA832" s="156"/>
      <c r="AB832" s="156"/>
      <c r="AC832" s="156"/>
      <c r="AD832" s="156"/>
      <c r="AE832" s="156"/>
      <c r="AF832" s="156"/>
      <c r="AG832" s="156"/>
      <c r="AH832" s="156"/>
      <c r="AI832" s="156"/>
      <c r="AJ832" s="156"/>
      <c r="AK832" s="156"/>
      <c r="AY832" s="156"/>
      <c r="AZ832" s="156"/>
      <c r="BA832" s="156"/>
      <c r="BB832" s="156"/>
    </row>
    <row r="833" ht="15.75" customHeight="1">
      <c r="B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c r="AA833" s="156"/>
      <c r="AB833" s="156"/>
      <c r="AC833" s="156"/>
      <c r="AD833" s="156"/>
      <c r="AE833" s="156"/>
      <c r="AF833" s="156"/>
      <c r="AG833" s="156"/>
      <c r="AH833" s="156"/>
      <c r="AI833" s="156"/>
      <c r="AJ833" s="156"/>
      <c r="AK833" s="156"/>
      <c r="AY833" s="156"/>
      <c r="AZ833" s="156"/>
      <c r="BA833" s="156"/>
      <c r="BB833" s="156"/>
    </row>
    <row r="834" ht="15.75" customHeight="1">
      <c r="B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c r="AA834" s="156"/>
      <c r="AB834" s="156"/>
      <c r="AC834" s="156"/>
      <c r="AD834" s="156"/>
      <c r="AE834" s="156"/>
      <c r="AF834" s="156"/>
      <c r="AG834" s="156"/>
      <c r="AH834" s="156"/>
      <c r="AI834" s="156"/>
      <c r="AJ834" s="156"/>
      <c r="AK834" s="156"/>
      <c r="AY834" s="156"/>
      <c r="AZ834" s="156"/>
      <c r="BA834" s="156"/>
      <c r="BB834" s="156"/>
    </row>
    <row r="835" ht="15.75" customHeight="1">
      <c r="B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c r="AA835" s="156"/>
      <c r="AB835" s="156"/>
      <c r="AC835" s="156"/>
      <c r="AD835" s="156"/>
      <c r="AE835" s="156"/>
      <c r="AF835" s="156"/>
      <c r="AG835" s="156"/>
      <c r="AH835" s="156"/>
      <c r="AI835" s="156"/>
      <c r="AJ835" s="156"/>
      <c r="AK835" s="156"/>
      <c r="AY835" s="156"/>
      <c r="AZ835" s="156"/>
      <c r="BA835" s="156"/>
      <c r="BB835" s="156"/>
    </row>
    <row r="836" ht="15.75" customHeight="1">
      <c r="B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c r="AA836" s="156"/>
      <c r="AB836" s="156"/>
      <c r="AC836" s="156"/>
      <c r="AD836" s="156"/>
      <c r="AE836" s="156"/>
      <c r="AF836" s="156"/>
      <c r="AG836" s="156"/>
      <c r="AH836" s="156"/>
      <c r="AI836" s="156"/>
      <c r="AJ836" s="156"/>
      <c r="AK836" s="156"/>
      <c r="AY836" s="156"/>
      <c r="AZ836" s="156"/>
      <c r="BA836" s="156"/>
      <c r="BB836" s="156"/>
    </row>
    <row r="837" ht="15.75" customHeight="1">
      <c r="B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c r="AA837" s="156"/>
      <c r="AB837" s="156"/>
      <c r="AC837" s="156"/>
      <c r="AD837" s="156"/>
      <c r="AE837" s="156"/>
      <c r="AF837" s="156"/>
      <c r="AG837" s="156"/>
      <c r="AH837" s="156"/>
      <c r="AI837" s="156"/>
      <c r="AJ837" s="156"/>
      <c r="AK837" s="156"/>
      <c r="AY837" s="156"/>
      <c r="AZ837" s="156"/>
      <c r="BA837" s="156"/>
      <c r="BB837" s="156"/>
    </row>
    <row r="838" ht="15.75" customHeight="1">
      <c r="B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c r="AA838" s="156"/>
      <c r="AB838" s="156"/>
      <c r="AC838" s="156"/>
      <c r="AD838" s="156"/>
      <c r="AE838" s="156"/>
      <c r="AF838" s="156"/>
      <c r="AG838" s="156"/>
      <c r="AH838" s="156"/>
      <c r="AI838" s="156"/>
      <c r="AJ838" s="156"/>
      <c r="AK838" s="156"/>
      <c r="AY838" s="156"/>
      <c r="AZ838" s="156"/>
      <c r="BA838" s="156"/>
      <c r="BB838" s="156"/>
    </row>
    <row r="839" ht="15.75" customHeight="1">
      <c r="B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c r="AA839" s="156"/>
      <c r="AB839" s="156"/>
      <c r="AC839" s="156"/>
      <c r="AD839" s="156"/>
      <c r="AE839" s="156"/>
      <c r="AF839" s="156"/>
      <c r="AG839" s="156"/>
      <c r="AH839" s="156"/>
      <c r="AI839" s="156"/>
      <c r="AJ839" s="156"/>
      <c r="AK839" s="156"/>
      <c r="AY839" s="156"/>
      <c r="AZ839" s="156"/>
      <c r="BA839" s="156"/>
      <c r="BB839" s="156"/>
    </row>
    <row r="840" ht="15.75" customHeight="1">
      <c r="B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c r="AA840" s="156"/>
      <c r="AB840" s="156"/>
      <c r="AC840" s="156"/>
      <c r="AD840" s="156"/>
      <c r="AE840" s="156"/>
      <c r="AF840" s="156"/>
      <c r="AG840" s="156"/>
      <c r="AH840" s="156"/>
      <c r="AI840" s="156"/>
      <c r="AJ840" s="156"/>
      <c r="AK840" s="156"/>
      <c r="AY840" s="156"/>
      <c r="AZ840" s="156"/>
      <c r="BA840" s="156"/>
      <c r="BB840" s="156"/>
    </row>
    <row r="841" ht="15.75" customHeight="1">
      <c r="B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c r="AA841" s="156"/>
      <c r="AB841" s="156"/>
      <c r="AC841" s="156"/>
      <c r="AD841" s="156"/>
      <c r="AE841" s="156"/>
      <c r="AF841" s="156"/>
      <c r="AG841" s="156"/>
      <c r="AH841" s="156"/>
      <c r="AI841" s="156"/>
      <c r="AJ841" s="156"/>
      <c r="AK841" s="156"/>
      <c r="AY841" s="156"/>
      <c r="AZ841" s="156"/>
      <c r="BA841" s="156"/>
      <c r="BB841" s="156"/>
    </row>
    <row r="842" ht="15.75" customHeight="1">
      <c r="B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c r="AA842" s="156"/>
      <c r="AB842" s="156"/>
      <c r="AC842" s="156"/>
      <c r="AD842" s="156"/>
      <c r="AE842" s="156"/>
      <c r="AF842" s="156"/>
      <c r="AG842" s="156"/>
      <c r="AH842" s="156"/>
      <c r="AI842" s="156"/>
      <c r="AJ842" s="156"/>
      <c r="AK842" s="156"/>
      <c r="AY842" s="156"/>
      <c r="AZ842" s="156"/>
      <c r="BA842" s="156"/>
      <c r="BB842" s="156"/>
    </row>
    <row r="843" ht="15.75" customHeight="1">
      <c r="B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c r="AA843" s="156"/>
      <c r="AB843" s="156"/>
      <c r="AC843" s="156"/>
      <c r="AD843" s="156"/>
      <c r="AE843" s="156"/>
      <c r="AF843" s="156"/>
      <c r="AG843" s="156"/>
      <c r="AH843" s="156"/>
      <c r="AI843" s="156"/>
      <c r="AJ843" s="156"/>
      <c r="AK843" s="156"/>
      <c r="AY843" s="156"/>
      <c r="AZ843" s="156"/>
      <c r="BA843" s="156"/>
      <c r="BB843" s="156"/>
    </row>
    <row r="844" ht="15.75" customHeight="1">
      <c r="B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c r="AA844" s="156"/>
      <c r="AB844" s="156"/>
      <c r="AC844" s="156"/>
      <c r="AD844" s="156"/>
      <c r="AE844" s="156"/>
      <c r="AF844" s="156"/>
      <c r="AG844" s="156"/>
      <c r="AH844" s="156"/>
      <c r="AI844" s="156"/>
      <c r="AJ844" s="156"/>
      <c r="AK844" s="156"/>
      <c r="AY844" s="156"/>
      <c r="AZ844" s="156"/>
      <c r="BA844" s="156"/>
      <c r="BB844" s="156"/>
    </row>
    <row r="845" ht="15.75" customHeight="1">
      <c r="B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c r="AA845" s="156"/>
      <c r="AB845" s="156"/>
      <c r="AC845" s="156"/>
      <c r="AD845" s="156"/>
      <c r="AE845" s="156"/>
      <c r="AF845" s="156"/>
      <c r="AG845" s="156"/>
      <c r="AH845" s="156"/>
      <c r="AI845" s="156"/>
      <c r="AJ845" s="156"/>
      <c r="AK845" s="156"/>
      <c r="AY845" s="156"/>
      <c r="AZ845" s="156"/>
      <c r="BA845" s="156"/>
      <c r="BB845" s="156"/>
    </row>
    <row r="846" ht="15.75" customHeight="1">
      <c r="B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c r="AA846" s="156"/>
      <c r="AB846" s="156"/>
      <c r="AC846" s="156"/>
      <c r="AD846" s="156"/>
      <c r="AE846" s="156"/>
      <c r="AF846" s="156"/>
      <c r="AG846" s="156"/>
      <c r="AH846" s="156"/>
      <c r="AI846" s="156"/>
      <c r="AJ846" s="156"/>
      <c r="AK846" s="156"/>
      <c r="AY846" s="156"/>
      <c r="AZ846" s="156"/>
      <c r="BA846" s="156"/>
      <c r="BB846" s="156"/>
    </row>
    <row r="847" ht="15.75" customHeight="1">
      <c r="B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c r="AA847" s="156"/>
      <c r="AB847" s="156"/>
      <c r="AC847" s="156"/>
      <c r="AD847" s="156"/>
      <c r="AE847" s="156"/>
      <c r="AF847" s="156"/>
      <c r="AG847" s="156"/>
      <c r="AH847" s="156"/>
      <c r="AI847" s="156"/>
      <c r="AJ847" s="156"/>
      <c r="AK847" s="156"/>
      <c r="AY847" s="156"/>
      <c r="AZ847" s="156"/>
      <c r="BA847" s="156"/>
      <c r="BB847" s="156"/>
    </row>
    <row r="848" ht="15.75" customHeight="1">
      <c r="B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c r="AA848" s="156"/>
      <c r="AB848" s="156"/>
      <c r="AC848" s="156"/>
      <c r="AD848" s="156"/>
      <c r="AE848" s="156"/>
      <c r="AF848" s="156"/>
      <c r="AG848" s="156"/>
      <c r="AH848" s="156"/>
      <c r="AI848" s="156"/>
      <c r="AJ848" s="156"/>
      <c r="AK848" s="156"/>
      <c r="AY848" s="156"/>
      <c r="AZ848" s="156"/>
      <c r="BA848" s="156"/>
      <c r="BB848" s="156"/>
    </row>
    <row r="849" ht="15.75" customHeight="1">
      <c r="B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c r="AA849" s="156"/>
      <c r="AB849" s="156"/>
      <c r="AC849" s="156"/>
      <c r="AD849" s="156"/>
      <c r="AE849" s="156"/>
      <c r="AF849" s="156"/>
      <c r="AG849" s="156"/>
      <c r="AH849" s="156"/>
      <c r="AI849" s="156"/>
      <c r="AJ849" s="156"/>
      <c r="AK849" s="156"/>
      <c r="AY849" s="156"/>
      <c r="AZ849" s="156"/>
      <c r="BA849" s="156"/>
      <c r="BB849" s="156"/>
    </row>
    <row r="850" ht="15.75" customHeight="1">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c r="AA850" s="156"/>
      <c r="AB850" s="156"/>
      <c r="AC850" s="156"/>
      <c r="AD850" s="156"/>
      <c r="AE850" s="156"/>
      <c r="AF850" s="156"/>
      <c r="AG850" s="156"/>
      <c r="AH850" s="156"/>
      <c r="AI850" s="156"/>
      <c r="AJ850" s="156"/>
      <c r="AK850" s="156"/>
      <c r="AY850" s="156"/>
      <c r="AZ850" s="156"/>
      <c r="BA850" s="156"/>
      <c r="BB850" s="156"/>
    </row>
    <row r="851" ht="15.75" customHeight="1">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c r="AA851" s="156"/>
      <c r="AB851" s="156"/>
      <c r="AC851" s="156"/>
      <c r="AD851" s="156"/>
      <c r="AE851" s="156"/>
      <c r="AF851" s="156"/>
      <c r="AG851" s="156"/>
      <c r="AH851" s="156"/>
      <c r="AI851" s="156"/>
      <c r="AJ851" s="156"/>
      <c r="AK851" s="156"/>
      <c r="AY851" s="156"/>
      <c r="AZ851" s="156"/>
      <c r="BA851" s="156"/>
      <c r="BB851" s="156"/>
    </row>
    <row r="852" ht="15.75" customHeight="1">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c r="AA852" s="156"/>
      <c r="AB852" s="156"/>
      <c r="AC852" s="156"/>
      <c r="AD852" s="156"/>
      <c r="AE852" s="156"/>
      <c r="AF852" s="156"/>
      <c r="AG852" s="156"/>
      <c r="AH852" s="156"/>
      <c r="AI852" s="156"/>
      <c r="AJ852" s="156"/>
      <c r="AK852" s="156"/>
      <c r="AY852" s="156"/>
      <c r="AZ852" s="156"/>
      <c r="BA852" s="156"/>
      <c r="BB852" s="156"/>
    </row>
    <row r="853" ht="15.75" customHeight="1">
      <c r="B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c r="AA853" s="156"/>
      <c r="AB853" s="156"/>
      <c r="AC853" s="156"/>
      <c r="AD853" s="156"/>
      <c r="AE853" s="156"/>
      <c r="AF853" s="156"/>
      <c r="AG853" s="156"/>
      <c r="AH853" s="156"/>
      <c r="AI853" s="156"/>
      <c r="AJ853" s="156"/>
      <c r="AK853" s="156"/>
      <c r="AY853" s="156"/>
      <c r="AZ853" s="156"/>
      <c r="BA853" s="156"/>
      <c r="BB853" s="156"/>
    </row>
    <row r="854" ht="15.75" customHeight="1">
      <c r="B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c r="AA854" s="156"/>
      <c r="AB854" s="156"/>
      <c r="AC854" s="156"/>
      <c r="AD854" s="156"/>
      <c r="AE854" s="156"/>
      <c r="AF854" s="156"/>
      <c r="AG854" s="156"/>
      <c r="AH854" s="156"/>
      <c r="AI854" s="156"/>
      <c r="AJ854" s="156"/>
      <c r="AK854" s="156"/>
      <c r="AY854" s="156"/>
      <c r="AZ854" s="156"/>
      <c r="BA854" s="156"/>
      <c r="BB854" s="156"/>
    </row>
    <row r="855" ht="15.75" customHeight="1">
      <c r="B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c r="AA855" s="156"/>
      <c r="AB855" s="156"/>
      <c r="AC855" s="156"/>
      <c r="AD855" s="156"/>
      <c r="AE855" s="156"/>
      <c r="AF855" s="156"/>
      <c r="AG855" s="156"/>
      <c r="AH855" s="156"/>
      <c r="AI855" s="156"/>
      <c r="AJ855" s="156"/>
      <c r="AK855" s="156"/>
      <c r="AY855" s="156"/>
      <c r="AZ855" s="156"/>
      <c r="BA855" s="156"/>
      <c r="BB855" s="156"/>
    </row>
    <row r="856" ht="15.75" customHeight="1">
      <c r="B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c r="AA856" s="156"/>
      <c r="AB856" s="156"/>
      <c r="AC856" s="156"/>
      <c r="AD856" s="156"/>
      <c r="AE856" s="156"/>
      <c r="AF856" s="156"/>
      <c r="AG856" s="156"/>
      <c r="AH856" s="156"/>
      <c r="AI856" s="156"/>
      <c r="AJ856" s="156"/>
      <c r="AK856" s="156"/>
      <c r="AY856" s="156"/>
      <c r="AZ856" s="156"/>
      <c r="BA856" s="156"/>
      <c r="BB856" s="156"/>
    </row>
    <row r="857" ht="15.75" customHeight="1">
      <c r="B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c r="AA857" s="156"/>
      <c r="AB857" s="156"/>
      <c r="AC857" s="156"/>
      <c r="AD857" s="156"/>
      <c r="AE857" s="156"/>
      <c r="AF857" s="156"/>
      <c r="AG857" s="156"/>
      <c r="AH857" s="156"/>
      <c r="AI857" s="156"/>
      <c r="AJ857" s="156"/>
      <c r="AK857" s="156"/>
      <c r="AY857" s="156"/>
      <c r="AZ857" s="156"/>
      <c r="BA857" s="156"/>
      <c r="BB857" s="156"/>
    </row>
    <row r="858" ht="15.75" customHeight="1">
      <c r="B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c r="AA858" s="156"/>
      <c r="AB858" s="156"/>
      <c r="AC858" s="156"/>
      <c r="AD858" s="156"/>
      <c r="AE858" s="156"/>
      <c r="AF858" s="156"/>
      <c r="AG858" s="156"/>
      <c r="AH858" s="156"/>
      <c r="AI858" s="156"/>
      <c r="AJ858" s="156"/>
      <c r="AK858" s="156"/>
      <c r="AY858" s="156"/>
      <c r="AZ858" s="156"/>
      <c r="BA858" s="156"/>
      <c r="BB858" s="156"/>
    </row>
    <row r="859" ht="15.75" customHeight="1">
      <c r="B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c r="AA859" s="156"/>
      <c r="AB859" s="156"/>
      <c r="AC859" s="156"/>
      <c r="AD859" s="156"/>
      <c r="AE859" s="156"/>
      <c r="AF859" s="156"/>
      <c r="AG859" s="156"/>
      <c r="AH859" s="156"/>
      <c r="AI859" s="156"/>
      <c r="AJ859" s="156"/>
      <c r="AK859" s="156"/>
      <c r="AY859" s="156"/>
      <c r="AZ859" s="156"/>
      <c r="BA859" s="156"/>
      <c r="BB859" s="156"/>
    </row>
    <row r="860" ht="15.75" customHeight="1">
      <c r="B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c r="AA860" s="156"/>
      <c r="AB860" s="156"/>
      <c r="AC860" s="156"/>
      <c r="AD860" s="156"/>
      <c r="AE860" s="156"/>
      <c r="AF860" s="156"/>
      <c r="AG860" s="156"/>
      <c r="AH860" s="156"/>
      <c r="AI860" s="156"/>
      <c r="AJ860" s="156"/>
      <c r="AK860" s="156"/>
      <c r="AY860" s="156"/>
      <c r="AZ860" s="156"/>
      <c r="BA860" s="156"/>
      <c r="BB860" s="156"/>
    </row>
    <row r="861" ht="15.75" customHeight="1">
      <c r="B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c r="AA861" s="156"/>
      <c r="AB861" s="156"/>
      <c r="AC861" s="156"/>
      <c r="AD861" s="156"/>
      <c r="AE861" s="156"/>
      <c r="AF861" s="156"/>
      <c r="AG861" s="156"/>
      <c r="AH861" s="156"/>
      <c r="AI861" s="156"/>
      <c r="AJ861" s="156"/>
      <c r="AK861" s="156"/>
      <c r="AY861" s="156"/>
      <c r="AZ861" s="156"/>
      <c r="BA861" s="156"/>
      <c r="BB861" s="156"/>
    </row>
    <row r="862" ht="15.75" customHeight="1">
      <c r="B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c r="AA862" s="156"/>
      <c r="AB862" s="156"/>
      <c r="AC862" s="156"/>
      <c r="AD862" s="156"/>
      <c r="AE862" s="156"/>
      <c r="AF862" s="156"/>
      <c r="AG862" s="156"/>
      <c r="AH862" s="156"/>
      <c r="AI862" s="156"/>
      <c r="AJ862" s="156"/>
      <c r="AK862" s="156"/>
      <c r="AY862" s="156"/>
      <c r="AZ862" s="156"/>
      <c r="BA862" s="156"/>
      <c r="BB862" s="156"/>
    </row>
    <row r="863" ht="15.75" customHeight="1">
      <c r="B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c r="AA863" s="156"/>
      <c r="AB863" s="156"/>
      <c r="AC863" s="156"/>
      <c r="AD863" s="156"/>
      <c r="AE863" s="156"/>
      <c r="AF863" s="156"/>
      <c r="AG863" s="156"/>
      <c r="AH863" s="156"/>
      <c r="AI863" s="156"/>
      <c r="AJ863" s="156"/>
      <c r="AK863" s="156"/>
      <c r="AY863" s="156"/>
      <c r="AZ863" s="156"/>
      <c r="BA863" s="156"/>
      <c r="BB863" s="156"/>
    </row>
    <row r="864" ht="15.75" customHeight="1">
      <c r="B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c r="AA864" s="156"/>
      <c r="AB864" s="156"/>
      <c r="AC864" s="156"/>
      <c r="AD864" s="156"/>
      <c r="AE864" s="156"/>
      <c r="AF864" s="156"/>
      <c r="AG864" s="156"/>
      <c r="AH864" s="156"/>
      <c r="AI864" s="156"/>
      <c r="AJ864" s="156"/>
      <c r="AK864" s="156"/>
      <c r="AY864" s="156"/>
      <c r="AZ864" s="156"/>
      <c r="BA864" s="156"/>
      <c r="BB864" s="156"/>
    </row>
    <row r="865" ht="15.75" customHeight="1">
      <c r="B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c r="AA865" s="156"/>
      <c r="AB865" s="156"/>
      <c r="AC865" s="156"/>
      <c r="AD865" s="156"/>
      <c r="AE865" s="156"/>
      <c r="AF865" s="156"/>
      <c r="AG865" s="156"/>
      <c r="AH865" s="156"/>
      <c r="AI865" s="156"/>
      <c r="AJ865" s="156"/>
      <c r="AK865" s="156"/>
      <c r="AY865" s="156"/>
      <c r="AZ865" s="156"/>
      <c r="BA865" s="156"/>
      <c r="BB865" s="156"/>
    </row>
    <row r="866" ht="15.75" customHeight="1">
      <c r="B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c r="AA866" s="156"/>
      <c r="AB866" s="156"/>
      <c r="AC866" s="156"/>
      <c r="AD866" s="156"/>
      <c r="AE866" s="156"/>
      <c r="AF866" s="156"/>
      <c r="AG866" s="156"/>
      <c r="AH866" s="156"/>
      <c r="AI866" s="156"/>
      <c r="AJ866" s="156"/>
      <c r="AK866" s="156"/>
      <c r="AY866" s="156"/>
      <c r="AZ866" s="156"/>
      <c r="BA866" s="156"/>
      <c r="BB866" s="156"/>
    </row>
    <row r="867" ht="15.75" customHeight="1">
      <c r="B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c r="AA867" s="156"/>
      <c r="AB867" s="156"/>
      <c r="AC867" s="156"/>
      <c r="AD867" s="156"/>
      <c r="AE867" s="156"/>
      <c r="AF867" s="156"/>
      <c r="AG867" s="156"/>
      <c r="AH867" s="156"/>
      <c r="AI867" s="156"/>
      <c r="AJ867" s="156"/>
      <c r="AK867" s="156"/>
      <c r="AY867" s="156"/>
      <c r="AZ867" s="156"/>
      <c r="BA867" s="156"/>
      <c r="BB867" s="156"/>
    </row>
    <row r="868" ht="15.75" customHeight="1">
      <c r="B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c r="AA868" s="156"/>
      <c r="AB868" s="156"/>
      <c r="AC868" s="156"/>
      <c r="AD868" s="156"/>
      <c r="AE868" s="156"/>
      <c r="AF868" s="156"/>
      <c r="AG868" s="156"/>
      <c r="AH868" s="156"/>
      <c r="AI868" s="156"/>
      <c r="AJ868" s="156"/>
      <c r="AK868" s="156"/>
      <c r="AY868" s="156"/>
      <c r="AZ868" s="156"/>
      <c r="BA868" s="156"/>
      <c r="BB868" s="156"/>
    </row>
    <row r="869" ht="15.75" customHeight="1">
      <c r="B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c r="AA869" s="156"/>
      <c r="AB869" s="156"/>
      <c r="AC869" s="156"/>
      <c r="AD869" s="156"/>
      <c r="AE869" s="156"/>
      <c r="AF869" s="156"/>
      <c r="AG869" s="156"/>
      <c r="AH869" s="156"/>
      <c r="AI869" s="156"/>
      <c r="AJ869" s="156"/>
      <c r="AK869" s="156"/>
      <c r="AY869" s="156"/>
      <c r="AZ869" s="156"/>
      <c r="BA869" s="156"/>
      <c r="BB869" s="156"/>
    </row>
    <row r="870" ht="15.75" customHeight="1">
      <c r="B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c r="AA870" s="156"/>
      <c r="AB870" s="156"/>
      <c r="AC870" s="156"/>
      <c r="AD870" s="156"/>
      <c r="AE870" s="156"/>
      <c r="AF870" s="156"/>
      <c r="AG870" s="156"/>
      <c r="AH870" s="156"/>
      <c r="AI870" s="156"/>
      <c r="AJ870" s="156"/>
      <c r="AK870" s="156"/>
      <c r="AY870" s="156"/>
      <c r="AZ870" s="156"/>
      <c r="BA870" s="156"/>
      <c r="BB870" s="156"/>
    </row>
    <row r="871" ht="15.75" customHeight="1">
      <c r="B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c r="AA871" s="156"/>
      <c r="AB871" s="156"/>
      <c r="AC871" s="156"/>
      <c r="AD871" s="156"/>
      <c r="AE871" s="156"/>
      <c r="AF871" s="156"/>
      <c r="AG871" s="156"/>
      <c r="AH871" s="156"/>
      <c r="AI871" s="156"/>
      <c r="AJ871" s="156"/>
      <c r="AK871" s="156"/>
      <c r="AY871" s="156"/>
      <c r="AZ871" s="156"/>
      <c r="BA871" s="156"/>
      <c r="BB871" s="156"/>
    </row>
    <row r="872" ht="15.75" customHeight="1">
      <c r="B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c r="AA872" s="156"/>
      <c r="AB872" s="156"/>
      <c r="AC872" s="156"/>
      <c r="AD872" s="156"/>
      <c r="AE872" s="156"/>
      <c r="AF872" s="156"/>
      <c r="AG872" s="156"/>
      <c r="AH872" s="156"/>
      <c r="AI872" s="156"/>
      <c r="AJ872" s="156"/>
      <c r="AK872" s="156"/>
      <c r="AY872" s="156"/>
      <c r="AZ872" s="156"/>
      <c r="BA872" s="156"/>
      <c r="BB872" s="156"/>
    </row>
    <row r="873" ht="15.75" customHeight="1">
      <c r="B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c r="AA873" s="156"/>
      <c r="AB873" s="156"/>
      <c r="AC873" s="156"/>
      <c r="AD873" s="156"/>
      <c r="AE873" s="156"/>
      <c r="AF873" s="156"/>
      <c r="AG873" s="156"/>
      <c r="AH873" s="156"/>
      <c r="AI873" s="156"/>
      <c r="AJ873" s="156"/>
      <c r="AK873" s="156"/>
      <c r="AY873" s="156"/>
      <c r="AZ873" s="156"/>
      <c r="BA873" s="156"/>
      <c r="BB873" s="156"/>
    </row>
    <row r="874" ht="15.75" customHeight="1">
      <c r="B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c r="AA874" s="156"/>
      <c r="AB874" s="156"/>
      <c r="AC874" s="156"/>
      <c r="AD874" s="156"/>
      <c r="AE874" s="156"/>
      <c r="AF874" s="156"/>
      <c r="AG874" s="156"/>
      <c r="AH874" s="156"/>
      <c r="AI874" s="156"/>
      <c r="AJ874" s="156"/>
      <c r="AK874" s="156"/>
      <c r="AY874" s="156"/>
      <c r="AZ874" s="156"/>
      <c r="BA874" s="156"/>
      <c r="BB874" s="156"/>
    </row>
    <row r="875" ht="15.75" customHeight="1">
      <c r="B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c r="AA875" s="156"/>
      <c r="AB875" s="156"/>
      <c r="AC875" s="156"/>
      <c r="AD875" s="156"/>
      <c r="AE875" s="156"/>
      <c r="AF875" s="156"/>
      <c r="AG875" s="156"/>
      <c r="AH875" s="156"/>
      <c r="AI875" s="156"/>
      <c r="AJ875" s="156"/>
      <c r="AK875" s="156"/>
      <c r="AY875" s="156"/>
      <c r="AZ875" s="156"/>
      <c r="BA875" s="156"/>
      <c r="BB875" s="156"/>
    </row>
    <row r="876" ht="15.75" customHeight="1">
      <c r="B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c r="AA876" s="156"/>
      <c r="AB876" s="156"/>
      <c r="AC876" s="156"/>
      <c r="AD876" s="156"/>
      <c r="AE876" s="156"/>
      <c r="AF876" s="156"/>
      <c r="AG876" s="156"/>
      <c r="AH876" s="156"/>
      <c r="AI876" s="156"/>
      <c r="AJ876" s="156"/>
      <c r="AK876" s="156"/>
      <c r="AY876" s="156"/>
      <c r="AZ876" s="156"/>
      <c r="BA876" s="156"/>
      <c r="BB876" s="156"/>
    </row>
    <row r="877" ht="15.75" customHeight="1">
      <c r="B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c r="AA877" s="156"/>
      <c r="AB877" s="156"/>
      <c r="AC877" s="156"/>
      <c r="AD877" s="156"/>
      <c r="AE877" s="156"/>
      <c r="AF877" s="156"/>
      <c r="AG877" s="156"/>
      <c r="AH877" s="156"/>
      <c r="AI877" s="156"/>
      <c r="AJ877" s="156"/>
      <c r="AK877" s="156"/>
      <c r="AY877" s="156"/>
      <c r="AZ877" s="156"/>
      <c r="BA877" s="156"/>
      <c r="BB877" s="156"/>
    </row>
    <row r="878" ht="15.75" customHeight="1">
      <c r="B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c r="AA878" s="156"/>
      <c r="AB878" s="156"/>
      <c r="AC878" s="156"/>
      <c r="AD878" s="156"/>
      <c r="AE878" s="156"/>
      <c r="AF878" s="156"/>
      <c r="AG878" s="156"/>
      <c r="AH878" s="156"/>
      <c r="AI878" s="156"/>
      <c r="AJ878" s="156"/>
      <c r="AK878" s="156"/>
      <c r="AY878" s="156"/>
      <c r="AZ878" s="156"/>
      <c r="BA878" s="156"/>
      <c r="BB878" s="156"/>
    </row>
    <row r="879" ht="15.75" customHeight="1">
      <c r="B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c r="AA879" s="156"/>
      <c r="AB879" s="156"/>
      <c r="AC879" s="156"/>
      <c r="AD879" s="156"/>
      <c r="AE879" s="156"/>
      <c r="AF879" s="156"/>
      <c r="AG879" s="156"/>
      <c r="AH879" s="156"/>
      <c r="AI879" s="156"/>
      <c r="AJ879" s="156"/>
      <c r="AK879" s="156"/>
      <c r="AY879" s="156"/>
      <c r="AZ879" s="156"/>
      <c r="BA879" s="156"/>
      <c r="BB879" s="156"/>
    </row>
    <row r="880" ht="15.75" customHeight="1">
      <c r="B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c r="AA880" s="156"/>
      <c r="AB880" s="156"/>
      <c r="AC880" s="156"/>
      <c r="AD880" s="156"/>
      <c r="AE880" s="156"/>
      <c r="AF880" s="156"/>
      <c r="AG880" s="156"/>
      <c r="AH880" s="156"/>
      <c r="AI880" s="156"/>
      <c r="AJ880" s="156"/>
      <c r="AK880" s="156"/>
      <c r="AY880" s="156"/>
      <c r="AZ880" s="156"/>
      <c r="BA880" s="156"/>
      <c r="BB880" s="156"/>
    </row>
    <row r="881" ht="15.75" customHeight="1">
      <c r="B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c r="AA881" s="156"/>
      <c r="AB881" s="156"/>
      <c r="AC881" s="156"/>
      <c r="AD881" s="156"/>
      <c r="AE881" s="156"/>
      <c r="AF881" s="156"/>
      <c r="AG881" s="156"/>
      <c r="AH881" s="156"/>
      <c r="AI881" s="156"/>
      <c r="AJ881" s="156"/>
      <c r="AK881" s="156"/>
      <c r="AY881" s="156"/>
      <c r="AZ881" s="156"/>
      <c r="BA881" s="156"/>
      <c r="BB881" s="156"/>
    </row>
    <row r="882" ht="15.75" customHeight="1">
      <c r="B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c r="AA882" s="156"/>
      <c r="AB882" s="156"/>
      <c r="AC882" s="156"/>
      <c r="AD882" s="156"/>
      <c r="AE882" s="156"/>
      <c r="AF882" s="156"/>
      <c r="AG882" s="156"/>
      <c r="AH882" s="156"/>
      <c r="AI882" s="156"/>
      <c r="AJ882" s="156"/>
      <c r="AK882" s="156"/>
      <c r="AY882" s="156"/>
      <c r="AZ882" s="156"/>
      <c r="BA882" s="156"/>
      <c r="BB882" s="156"/>
    </row>
    <row r="883" ht="15.75" customHeight="1">
      <c r="B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c r="AA883" s="156"/>
      <c r="AB883" s="156"/>
      <c r="AC883" s="156"/>
      <c r="AD883" s="156"/>
      <c r="AE883" s="156"/>
      <c r="AF883" s="156"/>
      <c r="AG883" s="156"/>
      <c r="AH883" s="156"/>
      <c r="AI883" s="156"/>
      <c r="AJ883" s="156"/>
      <c r="AK883" s="156"/>
      <c r="AY883" s="156"/>
      <c r="AZ883" s="156"/>
      <c r="BA883" s="156"/>
      <c r="BB883" s="156"/>
    </row>
    <row r="884" ht="15.75" customHeight="1">
      <c r="B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c r="AA884" s="156"/>
      <c r="AB884" s="156"/>
      <c r="AC884" s="156"/>
      <c r="AD884" s="156"/>
      <c r="AE884" s="156"/>
      <c r="AF884" s="156"/>
      <c r="AG884" s="156"/>
      <c r="AH884" s="156"/>
      <c r="AI884" s="156"/>
      <c r="AJ884" s="156"/>
      <c r="AK884" s="156"/>
      <c r="AY884" s="156"/>
      <c r="AZ884" s="156"/>
      <c r="BA884" s="156"/>
      <c r="BB884" s="156"/>
    </row>
    <row r="885" ht="15.75" customHeight="1">
      <c r="B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c r="AA885" s="156"/>
      <c r="AB885" s="156"/>
      <c r="AC885" s="156"/>
      <c r="AD885" s="156"/>
      <c r="AE885" s="156"/>
      <c r="AF885" s="156"/>
      <c r="AG885" s="156"/>
      <c r="AH885" s="156"/>
      <c r="AI885" s="156"/>
      <c r="AJ885" s="156"/>
      <c r="AK885" s="156"/>
      <c r="AY885" s="156"/>
      <c r="AZ885" s="156"/>
      <c r="BA885" s="156"/>
      <c r="BB885" s="156"/>
    </row>
    <row r="886" ht="15.75" customHeight="1">
      <c r="B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c r="AA886" s="156"/>
      <c r="AB886" s="156"/>
      <c r="AC886" s="156"/>
      <c r="AD886" s="156"/>
      <c r="AE886" s="156"/>
      <c r="AF886" s="156"/>
      <c r="AG886" s="156"/>
      <c r="AH886" s="156"/>
      <c r="AI886" s="156"/>
      <c r="AJ886" s="156"/>
      <c r="AK886" s="156"/>
      <c r="AY886" s="156"/>
      <c r="AZ886" s="156"/>
      <c r="BA886" s="156"/>
      <c r="BB886" s="156"/>
    </row>
    <row r="887" ht="15.75" customHeight="1">
      <c r="B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c r="AA887" s="156"/>
      <c r="AB887" s="156"/>
      <c r="AC887" s="156"/>
      <c r="AD887" s="156"/>
      <c r="AE887" s="156"/>
      <c r="AF887" s="156"/>
      <c r="AG887" s="156"/>
      <c r="AH887" s="156"/>
      <c r="AI887" s="156"/>
      <c r="AJ887" s="156"/>
      <c r="AK887" s="156"/>
      <c r="AY887" s="156"/>
      <c r="AZ887" s="156"/>
      <c r="BA887" s="156"/>
      <c r="BB887" s="156"/>
    </row>
    <row r="888" ht="15.75" customHeight="1">
      <c r="B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c r="AA888" s="156"/>
      <c r="AB888" s="156"/>
      <c r="AC888" s="156"/>
      <c r="AD888" s="156"/>
      <c r="AE888" s="156"/>
      <c r="AF888" s="156"/>
      <c r="AG888" s="156"/>
      <c r="AH888" s="156"/>
      <c r="AI888" s="156"/>
      <c r="AJ888" s="156"/>
      <c r="AK888" s="156"/>
      <c r="AY888" s="156"/>
      <c r="AZ888" s="156"/>
      <c r="BA888" s="156"/>
      <c r="BB888" s="156"/>
    </row>
    <row r="889" ht="15.75" customHeight="1">
      <c r="B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c r="AA889" s="156"/>
      <c r="AB889" s="156"/>
      <c r="AC889" s="156"/>
      <c r="AD889" s="156"/>
      <c r="AE889" s="156"/>
      <c r="AF889" s="156"/>
      <c r="AG889" s="156"/>
      <c r="AH889" s="156"/>
      <c r="AI889" s="156"/>
      <c r="AJ889" s="156"/>
      <c r="AK889" s="156"/>
      <c r="AY889" s="156"/>
      <c r="AZ889" s="156"/>
      <c r="BA889" s="156"/>
      <c r="BB889" s="156"/>
    </row>
    <row r="890" ht="15.75" customHeight="1">
      <c r="B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c r="AA890" s="156"/>
      <c r="AB890" s="156"/>
      <c r="AC890" s="156"/>
      <c r="AD890" s="156"/>
      <c r="AE890" s="156"/>
      <c r="AF890" s="156"/>
      <c r="AG890" s="156"/>
      <c r="AH890" s="156"/>
      <c r="AI890" s="156"/>
      <c r="AJ890" s="156"/>
      <c r="AK890" s="156"/>
      <c r="AY890" s="156"/>
      <c r="AZ890" s="156"/>
      <c r="BA890" s="156"/>
      <c r="BB890" s="156"/>
    </row>
    <row r="891" ht="15.75" customHeight="1">
      <c r="B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c r="AA891" s="156"/>
      <c r="AB891" s="156"/>
      <c r="AC891" s="156"/>
      <c r="AD891" s="156"/>
      <c r="AE891" s="156"/>
      <c r="AF891" s="156"/>
      <c r="AG891" s="156"/>
      <c r="AH891" s="156"/>
      <c r="AI891" s="156"/>
      <c r="AJ891" s="156"/>
      <c r="AK891" s="156"/>
      <c r="AY891" s="156"/>
      <c r="AZ891" s="156"/>
      <c r="BA891" s="156"/>
      <c r="BB891" s="156"/>
    </row>
    <row r="892" ht="15.75" customHeight="1">
      <c r="B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c r="AA892" s="156"/>
      <c r="AB892" s="156"/>
      <c r="AC892" s="156"/>
      <c r="AD892" s="156"/>
      <c r="AE892" s="156"/>
      <c r="AF892" s="156"/>
      <c r="AG892" s="156"/>
      <c r="AH892" s="156"/>
      <c r="AI892" s="156"/>
      <c r="AJ892" s="156"/>
      <c r="AK892" s="156"/>
      <c r="AY892" s="156"/>
      <c r="AZ892" s="156"/>
      <c r="BA892" s="156"/>
      <c r="BB892" s="156"/>
    </row>
    <row r="893" ht="15.75" customHeight="1">
      <c r="B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c r="AA893" s="156"/>
      <c r="AB893" s="156"/>
      <c r="AC893" s="156"/>
      <c r="AD893" s="156"/>
      <c r="AE893" s="156"/>
      <c r="AF893" s="156"/>
      <c r="AG893" s="156"/>
      <c r="AH893" s="156"/>
      <c r="AI893" s="156"/>
      <c r="AJ893" s="156"/>
      <c r="AK893" s="156"/>
      <c r="AY893" s="156"/>
      <c r="AZ893" s="156"/>
      <c r="BA893" s="156"/>
      <c r="BB893" s="156"/>
    </row>
    <row r="894" ht="15.75" customHeight="1">
      <c r="B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c r="AA894" s="156"/>
      <c r="AB894" s="156"/>
      <c r="AC894" s="156"/>
      <c r="AD894" s="156"/>
      <c r="AE894" s="156"/>
      <c r="AF894" s="156"/>
      <c r="AG894" s="156"/>
      <c r="AH894" s="156"/>
      <c r="AI894" s="156"/>
      <c r="AJ894" s="156"/>
      <c r="AK894" s="156"/>
      <c r="AY894" s="156"/>
      <c r="AZ894" s="156"/>
      <c r="BA894" s="156"/>
      <c r="BB894" s="156"/>
    </row>
    <row r="895" ht="15.75" customHeight="1">
      <c r="B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c r="AA895" s="156"/>
      <c r="AB895" s="156"/>
      <c r="AC895" s="156"/>
      <c r="AD895" s="156"/>
      <c r="AE895" s="156"/>
      <c r="AF895" s="156"/>
      <c r="AG895" s="156"/>
      <c r="AH895" s="156"/>
      <c r="AI895" s="156"/>
      <c r="AJ895" s="156"/>
      <c r="AK895" s="156"/>
      <c r="AY895" s="156"/>
      <c r="AZ895" s="156"/>
      <c r="BA895" s="156"/>
      <c r="BB895" s="156"/>
    </row>
    <row r="896" ht="15.75" customHeight="1">
      <c r="B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c r="AA896" s="156"/>
      <c r="AB896" s="156"/>
      <c r="AC896" s="156"/>
      <c r="AD896" s="156"/>
      <c r="AE896" s="156"/>
      <c r="AF896" s="156"/>
      <c r="AG896" s="156"/>
      <c r="AH896" s="156"/>
      <c r="AI896" s="156"/>
      <c r="AJ896" s="156"/>
      <c r="AK896" s="156"/>
      <c r="AY896" s="156"/>
      <c r="AZ896" s="156"/>
      <c r="BA896" s="156"/>
      <c r="BB896" s="156"/>
    </row>
    <row r="897" ht="15.75" customHeight="1">
      <c r="B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c r="AA897" s="156"/>
      <c r="AB897" s="156"/>
      <c r="AC897" s="156"/>
      <c r="AD897" s="156"/>
      <c r="AE897" s="156"/>
      <c r="AF897" s="156"/>
      <c r="AG897" s="156"/>
      <c r="AH897" s="156"/>
      <c r="AI897" s="156"/>
      <c r="AJ897" s="156"/>
      <c r="AK897" s="156"/>
      <c r="AY897" s="156"/>
      <c r="AZ897" s="156"/>
      <c r="BA897" s="156"/>
      <c r="BB897" s="156"/>
    </row>
    <row r="898" ht="15.75" customHeight="1">
      <c r="B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c r="AA898" s="156"/>
      <c r="AB898" s="156"/>
      <c r="AC898" s="156"/>
      <c r="AD898" s="156"/>
      <c r="AE898" s="156"/>
      <c r="AF898" s="156"/>
      <c r="AG898" s="156"/>
      <c r="AH898" s="156"/>
      <c r="AI898" s="156"/>
      <c r="AJ898" s="156"/>
      <c r="AK898" s="156"/>
      <c r="AY898" s="156"/>
      <c r="AZ898" s="156"/>
      <c r="BA898" s="156"/>
      <c r="BB898" s="156"/>
    </row>
    <row r="899" ht="15.75" customHeight="1">
      <c r="B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c r="AA899" s="156"/>
      <c r="AB899" s="156"/>
      <c r="AC899" s="156"/>
      <c r="AD899" s="156"/>
      <c r="AE899" s="156"/>
      <c r="AF899" s="156"/>
      <c r="AG899" s="156"/>
      <c r="AH899" s="156"/>
      <c r="AI899" s="156"/>
      <c r="AJ899" s="156"/>
      <c r="AK899" s="156"/>
      <c r="AY899" s="156"/>
      <c r="AZ899" s="156"/>
      <c r="BA899" s="156"/>
      <c r="BB899" s="156"/>
    </row>
    <row r="900" ht="15.75" customHeight="1">
      <c r="B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c r="AA900" s="156"/>
      <c r="AB900" s="156"/>
      <c r="AC900" s="156"/>
      <c r="AD900" s="156"/>
      <c r="AE900" s="156"/>
      <c r="AF900" s="156"/>
      <c r="AG900" s="156"/>
      <c r="AH900" s="156"/>
      <c r="AI900" s="156"/>
      <c r="AJ900" s="156"/>
      <c r="AK900" s="156"/>
      <c r="AY900" s="156"/>
      <c r="AZ900" s="156"/>
      <c r="BA900" s="156"/>
      <c r="BB900" s="156"/>
    </row>
    <row r="901" ht="15.75" customHeight="1">
      <c r="B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c r="AA901" s="156"/>
      <c r="AB901" s="156"/>
      <c r="AC901" s="156"/>
      <c r="AD901" s="156"/>
      <c r="AE901" s="156"/>
      <c r="AF901" s="156"/>
      <c r="AG901" s="156"/>
      <c r="AH901" s="156"/>
      <c r="AI901" s="156"/>
      <c r="AJ901" s="156"/>
      <c r="AK901" s="156"/>
      <c r="AY901" s="156"/>
      <c r="AZ901" s="156"/>
      <c r="BA901" s="156"/>
      <c r="BB901" s="156"/>
    </row>
    <row r="902" ht="15.75" customHeight="1">
      <c r="B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c r="AA902" s="156"/>
      <c r="AB902" s="156"/>
      <c r="AC902" s="156"/>
      <c r="AD902" s="156"/>
      <c r="AE902" s="156"/>
      <c r="AF902" s="156"/>
      <c r="AG902" s="156"/>
      <c r="AH902" s="156"/>
      <c r="AI902" s="156"/>
      <c r="AJ902" s="156"/>
      <c r="AK902" s="156"/>
      <c r="AY902" s="156"/>
      <c r="AZ902" s="156"/>
      <c r="BA902" s="156"/>
      <c r="BB902" s="156"/>
    </row>
    <row r="903" ht="15.75" customHeight="1">
      <c r="B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c r="AA903" s="156"/>
      <c r="AB903" s="156"/>
      <c r="AC903" s="156"/>
      <c r="AD903" s="156"/>
      <c r="AE903" s="156"/>
      <c r="AF903" s="156"/>
      <c r="AG903" s="156"/>
      <c r="AH903" s="156"/>
      <c r="AI903" s="156"/>
      <c r="AJ903" s="156"/>
      <c r="AK903" s="156"/>
      <c r="AY903" s="156"/>
      <c r="AZ903" s="156"/>
      <c r="BA903" s="156"/>
      <c r="BB903" s="156"/>
    </row>
    <row r="904" ht="15.75" customHeight="1">
      <c r="B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c r="AA904" s="156"/>
      <c r="AB904" s="156"/>
      <c r="AC904" s="156"/>
      <c r="AD904" s="156"/>
      <c r="AE904" s="156"/>
      <c r="AF904" s="156"/>
      <c r="AG904" s="156"/>
      <c r="AH904" s="156"/>
      <c r="AI904" s="156"/>
      <c r="AJ904" s="156"/>
      <c r="AK904" s="156"/>
      <c r="AY904" s="156"/>
      <c r="AZ904" s="156"/>
      <c r="BA904" s="156"/>
      <c r="BB904" s="156"/>
    </row>
    <row r="905" ht="15.75" customHeight="1">
      <c r="B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c r="AA905" s="156"/>
      <c r="AB905" s="156"/>
      <c r="AC905" s="156"/>
      <c r="AD905" s="156"/>
      <c r="AE905" s="156"/>
      <c r="AF905" s="156"/>
      <c r="AG905" s="156"/>
      <c r="AH905" s="156"/>
      <c r="AI905" s="156"/>
      <c r="AJ905" s="156"/>
      <c r="AK905" s="156"/>
      <c r="AY905" s="156"/>
      <c r="AZ905" s="156"/>
      <c r="BA905" s="156"/>
      <c r="BB905" s="156"/>
    </row>
    <row r="906" ht="15.75" customHeight="1">
      <c r="B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c r="AA906" s="156"/>
      <c r="AB906" s="156"/>
      <c r="AC906" s="156"/>
      <c r="AD906" s="156"/>
      <c r="AE906" s="156"/>
      <c r="AF906" s="156"/>
      <c r="AG906" s="156"/>
      <c r="AH906" s="156"/>
      <c r="AI906" s="156"/>
      <c r="AJ906" s="156"/>
      <c r="AK906" s="156"/>
      <c r="AY906" s="156"/>
      <c r="AZ906" s="156"/>
      <c r="BA906" s="156"/>
      <c r="BB906" s="156"/>
    </row>
    <row r="907" ht="15.75" customHeight="1">
      <c r="B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c r="AA907" s="156"/>
      <c r="AB907" s="156"/>
      <c r="AC907" s="156"/>
      <c r="AD907" s="156"/>
      <c r="AE907" s="156"/>
      <c r="AF907" s="156"/>
      <c r="AG907" s="156"/>
      <c r="AH907" s="156"/>
      <c r="AI907" s="156"/>
      <c r="AJ907" s="156"/>
      <c r="AK907" s="156"/>
      <c r="AY907" s="156"/>
      <c r="AZ907" s="156"/>
      <c r="BA907" s="156"/>
      <c r="BB907" s="156"/>
    </row>
    <row r="908" ht="15.75" customHeight="1">
      <c r="B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c r="AA908" s="156"/>
      <c r="AB908" s="156"/>
      <c r="AC908" s="156"/>
      <c r="AD908" s="156"/>
      <c r="AE908" s="156"/>
      <c r="AF908" s="156"/>
      <c r="AG908" s="156"/>
      <c r="AH908" s="156"/>
      <c r="AI908" s="156"/>
      <c r="AJ908" s="156"/>
      <c r="AK908" s="156"/>
      <c r="AY908" s="156"/>
      <c r="AZ908" s="156"/>
      <c r="BA908" s="156"/>
      <c r="BB908" s="156"/>
    </row>
    <row r="909" ht="15.75" customHeight="1">
      <c r="B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c r="AA909" s="156"/>
      <c r="AB909" s="156"/>
      <c r="AC909" s="156"/>
      <c r="AD909" s="156"/>
      <c r="AE909" s="156"/>
      <c r="AF909" s="156"/>
      <c r="AG909" s="156"/>
      <c r="AH909" s="156"/>
      <c r="AI909" s="156"/>
      <c r="AJ909" s="156"/>
      <c r="AK909" s="156"/>
      <c r="AY909" s="156"/>
      <c r="AZ909" s="156"/>
      <c r="BA909" s="156"/>
      <c r="BB909" s="156"/>
    </row>
    <row r="910" ht="15.75" customHeight="1">
      <c r="B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c r="AA910" s="156"/>
      <c r="AB910" s="156"/>
      <c r="AC910" s="156"/>
      <c r="AD910" s="156"/>
      <c r="AE910" s="156"/>
      <c r="AF910" s="156"/>
      <c r="AG910" s="156"/>
      <c r="AH910" s="156"/>
      <c r="AI910" s="156"/>
      <c r="AJ910" s="156"/>
      <c r="AK910" s="156"/>
      <c r="AY910" s="156"/>
      <c r="AZ910" s="156"/>
      <c r="BA910" s="156"/>
      <c r="BB910" s="156"/>
    </row>
    <row r="911" ht="15.75" customHeight="1">
      <c r="B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c r="AA911" s="156"/>
      <c r="AB911" s="156"/>
      <c r="AC911" s="156"/>
      <c r="AD911" s="156"/>
      <c r="AE911" s="156"/>
      <c r="AF911" s="156"/>
      <c r="AG911" s="156"/>
      <c r="AH911" s="156"/>
      <c r="AI911" s="156"/>
      <c r="AJ911" s="156"/>
      <c r="AK911" s="156"/>
      <c r="AY911" s="156"/>
      <c r="AZ911" s="156"/>
      <c r="BA911" s="156"/>
      <c r="BB911" s="156"/>
    </row>
    <row r="912" ht="15.75" customHeight="1">
      <c r="B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c r="AA912" s="156"/>
      <c r="AB912" s="156"/>
      <c r="AC912" s="156"/>
      <c r="AD912" s="156"/>
      <c r="AE912" s="156"/>
      <c r="AF912" s="156"/>
      <c r="AG912" s="156"/>
      <c r="AH912" s="156"/>
      <c r="AI912" s="156"/>
      <c r="AJ912" s="156"/>
      <c r="AK912" s="156"/>
      <c r="AY912" s="156"/>
      <c r="AZ912" s="156"/>
      <c r="BA912" s="156"/>
      <c r="BB912" s="156"/>
    </row>
    <row r="913" ht="15.75" customHeight="1">
      <c r="B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c r="AA913" s="156"/>
      <c r="AB913" s="156"/>
      <c r="AC913" s="156"/>
      <c r="AD913" s="156"/>
      <c r="AE913" s="156"/>
      <c r="AF913" s="156"/>
      <c r="AG913" s="156"/>
      <c r="AH913" s="156"/>
      <c r="AI913" s="156"/>
      <c r="AJ913" s="156"/>
      <c r="AK913" s="156"/>
      <c r="AY913" s="156"/>
      <c r="AZ913" s="156"/>
      <c r="BA913" s="156"/>
      <c r="BB913" s="156"/>
    </row>
    <row r="914" ht="15.75" customHeight="1">
      <c r="B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c r="AA914" s="156"/>
      <c r="AB914" s="156"/>
      <c r="AC914" s="156"/>
      <c r="AD914" s="156"/>
      <c r="AE914" s="156"/>
      <c r="AF914" s="156"/>
      <c r="AG914" s="156"/>
      <c r="AH914" s="156"/>
      <c r="AI914" s="156"/>
      <c r="AJ914" s="156"/>
      <c r="AK914" s="156"/>
      <c r="AY914" s="156"/>
      <c r="AZ914" s="156"/>
      <c r="BA914" s="156"/>
      <c r="BB914" s="156"/>
    </row>
    <row r="915" ht="15.75" customHeight="1">
      <c r="B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c r="AA915" s="156"/>
      <c r="AB915" s="156"/>
      <c r="AC915" s="156"/>
      <c r="AD915" s="156"/>
      <c r="AE915" s="156"/>
      <c r="AF915" s="156"/>
      <c r="AG915" s="156"/>
      <c r="AH915" s="156"/>
      <c r="AI915" s="156"/>
      <c r="AJ915" s="156"/>
      <c r="AK915" s="156"/>
      <c r="AY915" s="156"/>
      <c r="AZ915" s="156"/>
      <c r="BA915" s="156"/>
      <c r="BB915" s="156"/>
    </row>
    <row r="916" ht="15.75" customHeight="1">
      <c r="B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c r="AA916" s="156"/>
      <c r="AB916" s="156"/>
      <c r="AC916" s="156"/>
      <c r="AD916" s="156"/>
      <c r="AE916" s="156"/>
      <c r="AF916" s="156"/>
      <c r="AG916" s="156"/>
      <c r="AH916" s="156"/>
      <c r="AI916" s="156"/>
      <c r="AJ916" s="156"/>
      <c r="AK916" s="156"/>
      <c r="AY916" s="156"/>
      <c r="AZ916" s="156"/>
      <c r="BA916" s="156"/>
      <c r="BB916" s="156"/>
    </row>
    <row r="917" ht="15.75" customHeight="1">
      <c r="B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c r="AA917" s="156"/>
      <c r="AB917" s="156"/>
      <c r="AC917" s="156"/>
      <c r="AD917" s="156"/>
      <c r="AE917" s="156"/>
      <c r="AF917" s="156"/>
      <c r="AG917" s="156"/>
      <c r="AH917" s="156"/>
      <c r="AI917" s="156"/>
      <c r="AJ917" s="156"/>
      <c r="AK917" s="156"/>
      <c r="AY917" s="156"/>
      <c r="AZ917" s="156"/>
      <c r="BA917" s="156"/>
      <c r="BB917" s="156"/>
    </row>
    <row r="918" ht="15.75" customHeight="1">
      <c r="B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c r="AA918" s="156"/>
      <c r="AB918" s="156"/>
      <c r="AC918" s="156"/>
      <c r="AD918" s="156"/>
      <c r="AE918" s="156"/>
      <c r="AF918" s="156"/>
      <c r="AG918" s="156"/>
      <c r="AH918" s="156"/>
      <c r="AI918" s="156"/>
      <c r="AJ918" s="156"/>
      <c r="AK918" s="156"/>
      <c r="AY918" s="156"/>
      <c r="AZ918" s="156"/>
      <c r="BA918" s="156"/>
      <c r="BB918" s="156"/>
    </row>
    <row r="919" ht="15.75" customHeight="1">
      <c r="B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c r="AA919" s="156"/>
      <c r="AB919" s="156"/>
      <c r="AC919" s="156"/>
      <c r="AD919" s="156"/>
      <c r="AE919" s="156"/>
      <c r="AF919" s="156"/>
      <c r="AG919" s="156"/>
      <c r="AH919" s="156"/>
      <c r="AI919" s="156"/>
      <c r="AJ919" s="156"/>
      <c r="AK919" s="156"/>
      <c r="AY919" s="156"/>
      <c r="AZ919" s="156"/>
      <c r="BA919" s="156"/>
      <c r="BB919" s="156"/>
    </row>
    <row r="920" ht="15.75" customHeight="1">
      <c r="B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c r="AA920" s="156"/>
      <c r="AB920" s="156"/>
      <c r="AC920" s="156"/>
      <c r="AD920" s="156"/>
      <c r="AE920" s="156"/>
      <c r="AF920" s="156"/>
      <c r="AG920" s="156"/>
      <c r="AH920" s="156"/>
      <c r="AI920" s="156"/>
      <c r="AJ920" s="156"/>
      <c r="AK920" s="156"/>
      <c r="AY920" s="156"/>
      <c r="AZ920" s="156"/>
      <c r="BA920" s="156"/>
      <c r="BB920" s="156"/>
    </row>
    <row r="921" ht="15.75" customHeight="1">
      <c r="B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c r="AA921" s="156"/>
      <c r="AB921" s="156"/>
      <c r="AC921" s="156"/>
      <c r="AD921" s="156"/>
      <c r="AE921" s="156"/>
      <c r="AF921" s="156"/>
      <c r="AG921" s="156"/>
      <c r="AH921" s="156"/>
      <c r="AI921" s="156"/>
      <c r="AJ921" s="156"/>
      <c r="AK921" s="156"/>
      <c r="AY921" s="156"/>
      <c r="AZ921" s="156"/>
      <c r="BA921" s="156"/>
      <c r="BB921" s="156"/>
    </row>
    <row r="922" ht="15.75" customHeight="1">
      <c r="B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c r="AA922" s="156"/>
      <c r="AB922" s="156"/>
      <c r="AC922" s="156"/>
      <c r="AD922" s="156"/>
      <c r="AE922" s="156"/>
      <c r="AF922" s="156"/>
      <c r="AG922" s="156"/>
      <c r="AH922" s="156"/>
      <c r="AI922" s="156"/>
      <c r="AJ922" s="156"/>
      <c r="AK922" s="156"/>
      <c r="AY922" s="156"/>
      <c r="AZ922" s="156"/>
      <c r="BA922" s="156"/>
      <c r="BB922" s="156"/>
    </row>
    <row r="923" ht="15.75" customHeight="1">
      <c r="B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c r="AA923" s="156"/>
      <c r="AB923" s="156"/>
      <c r="AC923" s="156"/>
      <c r="AD923" s="156"/>
      <c r="AE923" s="156"/>
      <c r="AF923" s="156"/>
      <c r="AG923" s="156"/>
      <c r="AH923" s="156"/>
      <c r="AI923" s="156"/>
      <c r="AJ923" s="156"/>
      <c r="AK923" s="156"/>
      <c r="AY923" s="156"/>
      <c r="AZ923" s="156"/>
      <c r="BA923" s="156"/>
      <c r="BB923" s="156"/>
    </row>
    <row r="924" ht="15.75" customHeight="1">
      <c r="B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c r="AA924" s="156"/>
      <c r="AB924" s="156"/>
      <c r="AC924" s="156"/>
      <c r="AD924" s="156"/>
      <c r="AE924" s="156"/>
      <c r="AF924" s="156"/>
      <c r="AG924" s="156"/>
      <c r="AH924" s="156"/>
      <c r="AI924" s="156"/>
      <c r="AJ924" s="156"/>
      <c r="AK924" s="156"/>
      <c r="AY924" s="156"/>
      <c r="AZ924" s="156"/>
      <c r="BA924" s="156"/>
      <c r="BB924" s="156"/>
    </row>
    <row r="925" ht="15.75" customHeight="1">
      <c r="B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c r="AA925" s="156"/>
      <c r="AB925" s="156"/>
      <c r="AC925" s="156"/>
      <c r="AD925" s="156"/>
      <c r="AE925" s="156"/>
      <c r="AF925" s="156"/>
      <c r="AG925" s="156"/>
      <c r="AH925" s="156"/>
      <c r="AI925" s="156"/>
      <c r="AJ925" s="156"/>
      <c r="AK925" s="156"/>
      <c r="AY925" s="156"/>
      <c r="AZ925" s="156"/>
      <c r="BA925" s="156"/>
      <c r="BB925" s="156"/>
    </row>
    <row r="926" ht="15.75" customHeight="1">
      <c r="B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c r="AA926" s="156"/>
      <c r="AB926" s="156"/>
      <c r="AC926" s="156"/>
      <c r="AD926" s="156"/>
      <c r="AE926" s="156"/>
      <c r="AF926" s="156"/>
      <c r="AG926" s="156"/>
      <c r="AH926" s="156"/>
      <c r="AI926" s="156"/>
      <c r="AJ926" s="156"/>
      <c r="AK926" s="156"/>
      <c r="AY926" s="156"/>
      <c r="AZ926" s="156"/>
      <c r="BA926" s="156"/>
      <c r="BB926" s="156"/>
    </row>
    <row r="927" ht="15.75" customHeight="1">
      <c r="B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c r="AA927" s="156"/>
      <c r="AB927" s="156"/>
      <c r="AC927" s="156"/>
      <c r="AD927" s="156"/>
      <c r="AE927" s="156"/>
      <c r="AF927" s="156"/>
      <c r="AG927" s="156"/>
      <c r="AH927" s="156"/>
      <c r="AI927" s="156"/>
      <c r="AJ927" s="156"/>
      <c r="AK927" s="156"/>
      <c r="AY927" s="156"/>
      <c r="AZ927" s="156"/>
      <c r="BA927" s="156"/>
      <c r="BB927" s="156"/>
    </row>
    <row r="928" ht="15.75" customHeight="1">
      <c r="B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c r="AA928" s="156"/>
      <c r="AB928" s="156"/>
      <c r="AC928" s="156"/>
      <c r="AD928" s="156"/>
      <c r="AE928" s="156"/>
      <c r="AF928" s="156"/>
      <c r="AG928" s="156"/>
      <c r="AH928" s="156"/>
      <c r="AI928" s="156"/>
      <c r="AJ928" s="156"/>
      <c r="AK928" s="156"/>
      <c r="AY928" s="156"/>
      <c r="AZ928" s="156"/>
      <c r="BA928" s="156"/>
      <c r="BB928" s="156"/>
    </row>
    <row r="929" ht="15.75" customHeight="1">
      <c r="B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c r="AA929" s="156"/>
      <c r="AB929" s="156"/>
      <c r="AC929" s="156"/>
      <c r="AD929" s="156"/>
      <c r="AE929" s="156"/>
      <c r="AF929" s="156"/>
      <c r="AG929" s="156"/>
      <c r="AH929" s="156"/>
      <c r="AI929" s="156"/>
      <c r="AJ929" s="156"/>
      <c r="AK929" s="156"/>
      <c r="AY929" s="156"/>
      <c r="AZ929" s="156"/>
      <c r="BA929" s="156"/>
      <c r="BB929" s="156"/>
    </row>
    <row r="930" ht="15.75" customHeight="1">
      <c r="B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c r="AA930" s="156"/>
      <c r="AB930" s="156"/>
      <c r="AC930" s="156"/>
      <c r="AD930" s="156"/>
      <c r="AE930" s="156"/>
      <c r="AF930" s="156"/>
      <c r="AG930" s="156"/>
      <c r="AH930" s="156"/>
      <c r="AI930" s="156"/>
      <c r="AJ930" s="156"/>
      <c r="AK930" s="156"/>
      <c r="AY930" s="156"/>
      <c r="AZ930" s="156"/>
      <c r="BA930" s="156"/>
      <c r="BB930" s="156"/>
    </row>
    <row r="931" ht="15.75" customHeight="1">
      <c r="B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c r="AA931" s="156"/>
      <c r="AB931" s="156"/>
      <c r="AC931" s="156"/>
      <c r="AD931" s="156"/>
      <c r="AE931" s="156"/>
      <c r="AF931" s="156"/>
      <c r="AG931" s="156"/>
      <c r="AH931" s="156"/>
      <c r="AI931" s="156"/>
      <c r="AJ931" s="156"/>
      <c r="AK931" s="156"/>
      <c r="AY931" s="156"/>
      <c r="AZ931" s="156"/>
      <c r="BA931" s="156"/>
      <c r="BB931" s="156"/>
    </row>
    <row r="932" ht="15.75" customHeight="1">
      <c r="B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c r="AA932" s="156"/>
      <c r="AB932" s="156"/>
      <c r="AC932" s="156"/>
      <c r="AD932" s="156"/>
      <c r="AE932" s="156"/>
      <c r="AF932" s="156"/>
      <c r="AG932" s="156"/>
      <c r="AH932" s="156"/>
      <c r="AI932" s="156"/>
      <c r="AJ932" s="156"/>
      <c r="AK932" s="156"/>
      <c r="AY932" s="156"/>
      <c r="AZ932" s="156"/>
      <c r="BA932" s="156"/>
      <c r="BB932" s="156"/>
    </row>
    <row r="933" ht="15.75" customHeight="1">
      <c r="B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c r="AA933" s="156"/>
      <c r="AB933" s="156"/>
      <c r="AC933" s="156"/>
      <c r="AD933" s="156"/>
      <c r="AE933" s="156"/>
      <c r="AF933" s="156"/>
      <c r="AG933" s="156"/>
      <c r="AH933" s="156"/>
      <c r="AI933" s="156"/>
      <c r="AJ933" s="156"/>
      <c r="AK933" s="156"/>
      <c r="AY933" s="156"/>
      <c r="AZ933" s="156"/>
      <c r="BA933" s="156"/>
      <c r="BB933" s="156"/>
    </row>
    <row r="934" ht="15.75" customHeight="1">
      <c r="B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c r="AA934" s="156"/>
      <c r="AB934" s="156"/>
      <c r="AC934" s="156"/>
      <c r="AD934" s="156"/>
      <c r="AE934" s="156"/>
      <c r="AF934" s="156"/>
      <c r="AG934" s="156"/>
      <c r="AH934" s="156"/>
      <c r="AI934" s="156"/>
      <c r="AJ934" s="156"/>
      <c r="AK934" s="156"/>
      <c r="AY934" s="156"/>
      <c r="AZ934" s="156"/>
      <c r="BA934" s="156"/>
      <c r="BB934" s="156"/>
    </row>
    <row r="935" ht="15.75" customHeight="1">
      <c r="B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c r="AA935" s="156"/>
      <c r="AB935" s="156"/>
      <c r="AC935" s="156"/>
      <c r="AD935" s="156"/>
      <c r="AE935" s="156"/>
      <c r="AF935" s="156"/>
      <c r="AG935" s="156"/>
      <c r="AH935" s="156"/>
      <c r="AI935" s="156"/>
      <c r="AJ935" s="156"/>
      <c r="AK935" s="156"/>
      <c r="AY935" s="156"/>
      <c r="AZ935" s="156"/>
      <c r="BA935" s="156"/>
      <c r="BB935" s="156"/>
    </row>
    <row r="936" ht="15.75" customHeight="1">
      <c r="B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c r="AA936" s="156"/>
      <c r="AB936" s="156"/>
      <c r="AC936" s="156"/>
      <c r="AD936" s="156"/>
      <c r="AE936" s="156"/>
      <c r="AF936" s="156"/>
      <c r="AG936" s="156"/>
      <c r="AH936" s="156"/>
      <c r="AI936" s="156"/>
      <c r="AJ936" s="156"/>
      <c r="AK936" s="156"/>
      <c r="AY936" s="156"/>
      <c r="AZ936" s="156"/>
      <c r="BA936" s="156"/>
      <c r="BB936" s="156"/>
    </row>
    <row r="937" ht="15.75" customHeight="1">
      <c r="B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c r="AA937" s="156"/>
      <c r="AB937" s="156"/>
      <c r="AC937" s="156"/>
      <c r="AD937" s="156"/>
      <c r="AE937" s="156"/>
      <c r="AF937" s="156"/>
      <c r="AG937" s="156"/>
      <c r="AH937" s="156"/>
      <c r="AI937" s="156"/>
      <c r="AJ937" s="156"/>
      <c r="AK937" s="156"/>
      <c r="AY937" s="156"/>
      <c r="AZ937" s="156"/>
      <c r="BA937" s="156"/>
      <c r="BB937" s="156"/>
    </row>
    <row r="938" ht="15.75" customHeight="1">
      <c r="B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c r="AA938" s="156"/>
      <c r="AB938" s="156"/>
      <c r="AC938" s="156"/>
      <c r="AD938" s="156"/>
      <c r="AE938" s="156"/>
      <c r="AF938" s="156"/>
      <c r="AG938" s="156"/>
      <c r="AH938" s="156"/>
      <c r="AI938" s="156"/>
      <c r="AJ938" s="156"/>
      <c r="AK938" s="156"/>
      <c r="AY938" s="156"/>
      <c r="AZ938" s="156"/>
      <c r="BA938" s="156"/>
      <c r="BB938" s="156"/>
    </row>
    <row r="939" ht="15.75" customHeight="1">
      <c r="B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c r="AA939" s="156"/>
      <c r="AB939" s="156"/>
      <c r="AC939" s="156"/>
      <c r="AD939" s="156"/>
      <c r="AE939" s="156"/>
      <c r="AF939" s="156"/>
      <c r="AG939" s="156"/>
      <c r="AH939" s="156"/>
      <c r="AI939" s="156"/>
      <c r="AJ939" s="156"/>
      <c r="AK939" s="156"/>
      <c r="AY939" s="156"/>
      <c r="AZ939" s="156"/>
      <c r="BA939" s="156"/>
      <c r="BB939" s="156"/>
    </row>
    <row r="940" ht="15.75" customHeight="1">
      <c r="B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c r="AA940" s="156"/>
      <c r="AB940" s="156"/>
      <c r="AC940" s="156"/>
      <c r="AD940" s="156"/>
      <c r="AE940" s="156"/>
      <c r="AF940" s="156"/>
      <c r="AG940" s="156"/>
      <c r="AH940" s="156"/>
      <c r="AI940" s="156"/>
      <c r="AJ940" s="156"/>
      <c r="AK940" s="156"/>
      <c r="AY940" s="156"/>
      <c r="AZ940" s="156"/>
      <c r="BA940" s="156"/>
      <c r="BB940" s="156"/>
    </row>
    <row r="941" ht="15.75" customHeight="1">
      <c r="B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c r="AA941" s="156"/>
      <c r="AB941" s="156"/>
      <c r="AC941" s="156"/>
      <c r="AD941" s="156"/>
      <c r="AE941" s="156"/>
      <c r="AF941" s="156"/>
      <c r="AG941" s="156"/>
      <c r="AH941" s="156"/>
      <c r="AI941" s="156"/>
      <c r="AJ941" s="156"/>
      <c r="AK941" s="156"/>
      <c r="AY941" s="156"/>
      <c r="AZ941" s="156"/>
      <c r="BA941" s="156"/>
      <c r="BB941" s="156"/>
    </row>
    <row r="942" ht="15.75" customHeight="1">
      <c r="B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c r="AA942" s="156"/>
      <c r="AB942" s="156"/>
      <c r="AC942" s="156"/>
      <c r="AD942" s="156"/>
      <c r="AE942" s="156"/>
      <c r="AF942" s="156"/>
      <c r="AG942" s="156"/>
      <c r="AH942" s="156"/>
      <c r="AI942" s="156"/>
      <c r="AJ942" s="156"/>
      <c r="AK942" s="156"/>
      <c r="AY942" s="156"/>
      <c r="AZ942" s="156"/>
      <c r="BA942" s="156"/>
      <c r="BB942" s="156"/>
    </row>
    <row r="943" ht="15.75" customHeight="1">
      <c r="B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c r="AA943" s="156"/>
      <c r="AB943" s="156"/>
      <c r="AC943" s="156"/>
      <c r="AD943" s="156"/>
      <c r="AE943" s="156"/>
      <c r="AF943" s="156"/>
      <c r="AG943" s="156"/>
      <c r="AH943" s="156"/>
      <c r="AI943" s="156"/>
      <c r="AJ943" s="156"/>
      <c r="AK943" s="156"/>
      <c r="AY943" s="156"/>
      <c r="AZ943" s="156"/>
      <c r="BA943" s="156"/>
      <c r="BB943" s="156"/>
    </row>
    <row r="944" ht="15.75" customHeight="1">
      <c r="B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c r="AA944" s="156"/>
      <c r="AB944" s="156"/>
      <c r="AC944" s="156"/>
      <c r="AD944" s="156"/>
      <c r="AE944" s="156"/>
      <c r="AF944" s="156"/>
      <c r="AG944" s="156"/>
      <c r="AH944" s="156"/>
      <c r="AI944" s="156"/>
      <c r="AJ944" s="156"/>
      <c r="AK944" s="156"/>
      <c r="AY944" s="156"/>
      <c r="AZ944" s="156"/>
      <c r="BA944" s="156"/>
      <c r="BB944" s="156"/>
    </row>
    <row r="945" ht="15.75" customHeight="1">
      <c r="B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c r="AA945" s="156"/>
      <c r="AB945" s="156"/>
      <c r="AC945" s="156"/>
      <c r="AD945" s="156"/>
      <c r="AE945" s="156"/>
      <c r="AF945" s="156"/>
      <c r="AG945" s="156"/>
      <c r="AH945" s="156"/>
      <c r="AI945" s="156"/>
      <c r="AJ945" s="156"/>
      <c r="AK945" s="156"/>
      <c r="AY945" s="156"/>
      <c r="AZ945" s="156"/>
      <c r="BA945" s="156"/>
      <c r="BB945" s="156"/>
    </row>
    <row r="946" ht="15.75" customHeight="1">
      <c r="B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c r="AA946" s="156"/>
      <c r="AB946" s="156"/>
      <c r="AC946" s="156"/>
      <c r="AD946" s="156"/>
      <c r="AE946" s="156"/>
      <c r="AF946" s="156"/>
      <c r="AG946" s="156"/>
      <c r="AH946" s="156"/>
      <c r="AI946" s="156"/>
      <c r="AJ946" s="156"/>
      <c r="AK946" s="156"/>
      <c r="AY946" s="156"/>
      <c r="AZ946" s="156"/>
      <c r="BA946" s="156"/>
      <c r="BB946" s="156"/>
    </row>
    <row r="947" ht="15.75" customHeight="1">
      <c r="B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c r="AA947" s="156"/>
      <c r="AB947" s="156"/>
      <c r="AC947" s="156"/>
      <c r="AD947" s="156"/>
      <c r="AE947" s="156"/>
      <c r="AF947" s="156"/>
      <c r="AG947" s="156"/>
      <c r="AH947" s="156"/>
      <c r="AI947" s="156"/>
      <c r="AJ947" s="156"/>
      <c r="AK947" s="156"/>
      <c r="AY947" s="156"/>
      <c r="AZ947" s="156"/>
      <c r="BA947" s="156"/>
      <c r="BB947" s="156"/>
    </row>
    <row r="948" ht="15.75" customHeight="1">
      <c r="B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c r="AA948" s="156"/>
      <c r="AB948" s="156"/>
      <c r="AC948" s="156"/>
      <c r="AD948" s="156"/>
      <c r="AE948" s="156"/>
      <c r="AF948" s="156"/>
      <c r="AG948" s="156"/>
      <c r="AH948" s="156"/>
      <c r="AI948" s="156"/>
      <c r="AJ948" s="156"/>
      <c r="AK948" s="156"/>
      <c r="AY948" s="156"/>
      <c r="AZ948" s="156"/>
      <c r="BA948" s="156"/>
      <c r="BB948" s="156"/>
    </row>
    <row r="949" ht="15.75" customHeight="1">
      <c r="B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c r="AA949" s="156"/>
      <c r="AB949" s="156"/>
      <c r="AC949" s="156"/>
      <c r="AD949" s="156"/>
      <c r="AE949" s="156"/>
      <c r="AF949" s="156"/>
      <c r="AG949" s="156"/>
      <c r="AH949" s="156"/>
      <c r="AI949" s="156"/>
      <c r="AJ949" s="156"/>
      <c r="AK949" s="156"/>
      <c r="AY949" s="156"/>
      <c r="AZ949" s="156"/>
      <c r="BA949" s="156"/>
      <c r="BB949" s="156"/>
    </row>
    <row r="950" ht="15.75" customHeight="1">
      <c r="B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c r="AA950" s="156"/>
      <c r="AB950" s="156"/>
      <c r="AC950" s="156"/>
      <c r="AD950" s="156"/>
      <c r="AE950" s="156"/>
      <c r="AF950" s="156"/>
      <c r="AG950" s="156"/>
      <c r="AH950" s="156"/>
      <c r="AI950" s="156"/>
      <c r="AJ950" s="156"/>
      <c r="AK950" s="156"/>
      <c r="AY950" s="156"/>
      <c r="AZ950" s="156"/>
      <c r="BA950" s="156"/>
      <c r="BB950" s="156"/>
    </row>
    <row r="951" ht="15.75" customHeight="1">
      <c r="B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c r="AA951" s="156"/>
      <c r="AB951" s="156"/>
      <c r="AC951" s="156"/>
      <c r="AD951" s="156"/>
      <c r="AE951" s="156"/>
      <c r="AF951" s="156"/>
      <c r="AG951" s="156"/>
      <c r="AH951" s="156"/>
      <c r="AI951" s="156"/>
      <c r="AJ951" s="156"/>
      <c r="AK951" s="156"/>
      <c r="AY951" s="156"/>
      <c r="AZ951" s="156"/>
      <c r="BA951" s="156"/>
      <c r="BB951" s="156"/>
    </row>
    <row r="952" ht="15.75" customHeight="1">
      <c r="B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c r="AA952" s="156"/>
      <c r="AB952" s="156"/>
      <c r="AC952" s="156"/>
      <c r="AD952" s="156"/>
      <c r="AE952" s="156"/>
      <c r="AF952" s="156"/>
      <c r="AG952" s="156"/>
      <c r="AH952" s="156"/>
      <c r="AI952" s="156"/>
      <c r="AJ952" s="156"/>
      <c r="AK952" s="156"/>
      <c r="AY952" s="156"/>
      <c r="AZ952" s="156"/>
      <c r="BA952" s="156"/>
      <c r="BB952" s="156"/>
    </row>
    <row r="953" ht="15.75" customHeight="1">
      <c r="B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c r="AA953" s="156"/>
      <c r="AB953" s="156"/>
      <c r="AC953" s="156"/>
      <c r="AD953" s="156"/>
      <c r="AE953" s="156"/>
      <c r="AF953" s="156"/>
      <c r="AG953" s="156"/>
      <c r="AH953" s="156"/>
      <c r="AI953" s="156"/>
      <c r="AJ953" s="156"/>
      <c r="AK953" s="156"/>
      <c r="AY953" s="156"/>
      <c r="AZ953" s="156"/>
      <c r="BA953" s="156"/>
      <c r="BB953" s="156"/>
    </row>
    <row r="954" ht="15.75" customHeight="1">
      <c r="B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c r="AA954" s="156"/>
      <c r="AB954" s="156"/>
      <c r="AC954" s="156"/>
      <c r="AD954" s="156"/>
      <c r="AE954" s="156"/>
      <c r="AF954" s="156"/>
      <c r="AG954" s="156"/>
      <c r="AH954" s="156"/>
      <c r="AI954" s="156"/>
      <c r="AJ954" s="156"/>
      <c r="AK954" s="156"/>
      <c r="AY954" s="156"/>
      <c r="AZ954" s="156"/>
      <c r="BA954" s="156"/>
      <c r="BB954" s="156"/>
    </row>
    <row r="955" ht="15.75" customHeight="1">
      <c r="B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c r="AA955" s="156"/>
      <c r="AB955" s="156"/>
      <c r="AC955" s="156"/>
      <c r="AD955" s="156"/>
      <c r="AE955" s="156"/>
      <c r="AF955" s="156"/>
      <c r="AG955" s="156"/>
      <c r="AH955" s="156"/>
      <c r="AI955" s="156"/>
      <c r="AJ955" s="156"/>
      <c r="AK955" s="156"/>
      <c r="AY955" s="156"/>
      <c r="AZ955" s="156"/>
      <c r="BA955" s="156"/>
      <c r="BB955" s="156"/>
    </row>
    <row r="956" ht="15.75" customHeight="1">
      <c r="B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c r="AA956" s="156"/>
      <c r="AB956" s="156"/>
      <c r="AC956" s="156"/>
      <c r="AD956" s="156"/>
      <c r="AE956" s="156"/>
      <c r="AF956" s="156"/>
      <c r="AG956" s="156"/>
      <c r="AH956" s="156"/>
      <c r="AI956" s="156"/>
      <c r="AJ956" s="156"/>
      <c r="AK956" s="156"/>
      <c r="AY956" s="156"/>
      <c r="AZ956" s="156"/>
      <c r="BA956" s="156"/>
      <c r="BB956" s="156"/>
    </row>
    <row r="957" ht="15.75" customHeight="1">
      <c r="B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c r="AA957" s="156"/>
      <c r="AB957" s="156"/>
      <c r="AC957" s="156"/>
      <c r="AD957" s="156"/>
      <c r="AE957" s="156"/>
      <c r="AF957" s="156"/>
      <c r="AG957" s="156"/>
      <c r="AH957" s="156"/>
      <c r="AI957" s="156"/>
      <c r="AJ957" s="156"/>
      <c r="AK957" s="156"/>
      <c r="AY957" s="156"/>
      <c r="AZ957" s="156"/>
      <c r="BA957" s="156"/>
      <c r="BB957" s="156"/>
    </row>
    <row r="958" ht="15.75" customHeight="1">
      <c r="B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c r="AA958" s="156"/>
      <c r="AB958" s="156"/>
      <c r="AC958" s="156"/>
      <c r="AD958" s="156"/>
      <c r="AE958" s="156"/>
      <c r="AF958" s="156"/>
      <c r="AG958" s="156"/>
      <c r="AH958" s="156"/>
      <c r="AI958" s="156"/>
      <c r="AJ958" s="156"/>
      <c r="AK958" s="156"/>
      <c r="AY958" s="156"/>
      <c r="AZ958" s="156"/>
      <c r="BA958" s="156"/>
      <c r="BB958" s="156"/>
    </row>
    <row r="959" ht="15.75" customHeight="1">
      <c r="B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c r="AA959" s="156"/>
      <c r="AB959" s="156"/>
      <c r="AC959" s="156"/>
      <c r="AD959" s="156"/>
      <c r="AE959" s="156"/>
      <c r="AF959" s="156"/>
      <c r="AG959" s="156"/>
      <c r="AH959" s="156"/>
      <c r="AI959" s="156"/>
      <c r="AJ959" s="156"/>
      <c r="AK959" s="156"/>
      <c r="AY959" s="156"/>
      <c r="AZ959" s="156"/>
      <c r="BA959" s="156"/>
      <c r="BB959" s="156"/>
    </row>
    <row r="960" ht="15.75" customHeight="1">
      <c r="B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c r="AA960" s="156"/>
      <c r="AB960" s="156"/>
      <c r="AC960" s="156"/>
      <c r="AD960" s="156"/>
      <c r="AE960" s="156"/>
      <c r="AF960" s="156"/>
      <c r="AG960" s="156"/>
      <c r="AH960" s="156"/>
      <c r="AI960" s="156"/>
      <c r="AJ960" s="156"/>
      <c r="AK960" s="156"/>
      <c r="AY960" s="156"/>
      <c r="AZ960" s="156"/>
      <c r="BA960" s="156"/>
      <c r="BB960" s="156"/>
    </row>
    <row r="961" ht="15.75" customHeight="1">
      <c r="B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c r="AA961" s="156"/>
      <c r="AB961" s="156"/>
      <c r="AC961" s="156"/>
      <c r="AD961" s="156"/>
      <c r="AE961" s="156"/>
      <c r="AF961" s="156"/>
      <c r="AG961" s="156"/>
      <c r="AH961" s="156"/>
      <c r="AI961" s="156"/>
      <c r="AJ961" s="156"/>
      <c r="AK961" s="156"/>
      <c r="AY961" s="156"/>
      <c r="AZ961" s="156"/>
      <c r="BA961" s="156"/>
      <c r="BB961" s="156"/>
    </row>
    <row r="962" ht="15.75" customHeight="1">
      <c r="B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c r="AA962" s="156"/>
      <c r="AB962" s="156"/>
      <c r="AC962" s="156"/>
      <c r="AD962" s="156"/>
      <c r="AE962" s="156"/>
      <c r="AF962" s="156"/>
      <c r="AG962" s="156"/>
      <c r="AH962" s="156"/>
      <c r="AI962" s="156"/>
      <c r="AJ962" s="156"/>
      <c r="AK962" s="156"/>
      <c r="AY962" s="156"/>
      <c r="AZ962" s="156"/>
      <c r="BA962" s="156"/>
      <c r="BB962" s="156"/>
    </row>
    <row r="963" ht="15.75" customHeight="1">
      <c r="B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c r="AA963" s="156"/>
      <c r="AB963" s="156"/>
      <c r="AC963" s="156"/>
      <c r="AD963" s="156"/>
      <c r="AE963" s="156"/>
      <c r="AF963" s="156"/>
      <c r="AG963" s="156"/>
      <c r="AH963" s="156"/>
      <c r="AI963" s="156"/>
      <c r="AJ963" s="156"/>
      <c r="AK963" s="156"/>
      <c r="AY963" s="156"/>
      <c r="AZ963" s="156"/>
      <c r="BA963" s="156"/>
      <c r="BB963" s="156"/>
    </row>
    <row r="964" ht="15.75" customHeight="1">
      <c r="B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c r="AA964" s="156"/>
      <c r="AB964" s="156"/>
      <c r="AC964" s="156"/>
      <c r="AD964" s="156"/>
      <c r="AE964" s="156"/>
      <c r="AF964" s="156"/>
      <c r="AG964" s="156"/>
      <c r="AH964" s="156"/>
      <c r="AI964" s="156"/>
      <c r="AJ964" s="156"/>
      <c r="AK964" s="156"/>
      <c r="AY964" s="156"/>
      <c r="AZ964" s="156"/>
      <c r="BA964" s="156"/>
      <c r="BB964" s="156"/>
    </row>
    <row r="965" ht="15.75" customHeight="1">
      <c r="B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c r="AA965" s="156"/>
      <c r="AB965" s="156"/>
      <c r="AC965" s="156"/>
      <c r="AD965" s="156"/>
      <c r="AE965" s="156"/>
      <c r="AF965" s="156"/>
      <c r="AG965" s="156"/>
      <c r="AH965" s="156"/>
      <c r="AI965" s="156"/>
      <c r="AJ965" s="156"/>
      <c r="AK965" s="156"/>
      <c r="AY965" s="156"/>
      <c r="AZ965" s="156"/>
      <c r="BA965" s="156"/>
      <c r="BB965" s="156"/>
    </row>
    <row r="966" ht="15.75" customHeight="1">
      <c r="B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c r="AA966" s="156"/>
      <c r="AB966" s="156"/>
      <c r="AC966" s="156"/>
      <c r="AD966" s="156"/>
      <c r="AE966" s="156"/>
      <c r="AF966" s="156"/>
      <c r="AG966" s="156"/>
      <c r="AH966" s="156"/>
      <c r="AI966" s="156"/>
      <c r="AJ966" s="156"/>
      <c r="AK966" s="156"/>
      <c r="AY966" s="156"/>
      <c r="AZ966" s="156"/>
      <c r="BA966" s="156"/>
      <c r="BB966" s="156"/>
    </row>
    <row r="967" ht="15.75" customHeight="1">
      <c r="B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c r="AA967" s="156"/>
      <c r="AB967" s="156"/>
      <c r="AC967" s="156"/>
      <c r="AD967" s="156"/>
      <c r="AE967" s="156"/>
      <c r="AF967" s="156"/>
      <c r="AG967" s="156"/>
      <c r="AH967" s="156"/>
      <c r="AI967" s="156"/>
      <c r="AJ967" s="156"/>
      <c r="AK967" s="156"/>
      <c r="AY967" s="156"/>
      <c r="AZ967" s="156"/>
      <c r="BA967" s="156"/>
      <c r="BB967" s="156"/>
    </row>
    <row r="968" ht="15.75" customHeight="1">
      <c r="B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c r="AA968" s="156"/>
      <c r="AB968" s="156"/>
      <c r="AC968" s="156"/>
      <c r="AD968" s="156"/>
      <c r="AE968" s="156"/>
      <c r="AF968" s="156"/>
      <c r="AG968" s="156"/>
      <c r="AH968" s="156"/>
      <c r="AI968" s="156"/>
      <c r="AJ968" s="156"/>
      <c r="AK968" s="156"/>
      <c r="AY968" s="156"/>
      <c r="AZ968" s="156"/>
      <c r="BA968" s="156"/>
      <c r="BB968" s="156"/>
    </row>
    <row r="969" ht="15.75" customHeight="1">
      <c r="B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c r="AA969" s="156"/>
      <c r="AB969" s="156"/>
      <c r="AC969" s="156"/>
      <c r="AD969" s="156"/>
      <c r="AE969" s="156"/>
      <c r="AF969" s="156"/>
      <c r="AG969" s="156"/>
      <c r="AH969" s="156"/>
      <c r="AI969" s="156"/>
      <c r="AJ969" s="156"/>
      <c r="AK969" s="156"/>
      <c r="AY969" s="156"/>
      <c r="AZ969" s="156"/>
      <c r="BA969" s="156"/>
      <c r="BB969" s="156"/>
    </row>
    <row r="970" ht="15.75" customHeight="1">
      <c r="B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c r="AA970" s="156"/>
      <c r="AB970" s="156"/>
      <c r="AC970" s="156"/>
      <c r="AD970" s="156"/>
      <c r="AE970" s="156"/>
      <c r="AF970" s="156"/>
      <c r="AG970" s="156"/>
      <c r="AH970" s="156"/>
      <c r="AI970" s="156"/>
      <c r="AJ970" s="156"/>
      <c r="AK970" s="156"/>
      <c r="AY970" s="156"/>
      <c r="AZ970" s="156"/>
      <c r="BA970" s="156"/>
      <c r="BB970" s="156"/>
    </row>
    <row r="971" ht="15.75" customHeight="1">
      <c r="B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c r="AA971" s="156"/>
      <c r="AB971" s="156"/>
      <c r="AC971" s="156"/>
      <c r="AD971" s="156"/>
      <c r="AE971" s="156"/>
      <c r="AF971" s="156"/>
      <c r="AG971" s="156"/>
      <c r="AH971" s="156"/>
      <c r="AI971" s="156"/>
      <c r="AJ971" s="156"/>
      <c r="AK971" s="156"/>
      <c r="AY971" s="156"/>
      <c r="AZ971" s="156"/>
      <c r="BA971" s="156"/>
      <c r="BB971" s="156"/>
    </row>
    <row r="972" ht="15.75" customHeight="1">
      <c r="B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c r="AA972" s="156"/>
      <c r="AB972" s="156"/>
      <c r="AC972" s="156"/>
      <c r="AD972" s="156"/>
      <c r="AE972" s="156"/>
      <c r="AF972" s="156"/>
      <c r="AG972" s="156"/>
      <c r="AH972" s="156"/>
      <c r="AI972" s="156"/>
      <c r="AJ972" s="156"/>
      <c r="AK972" s="156"/>
      <c r="AY972" s="156"/>
      <c r="AZ972" s="156"/>
      <c r="BA972" s="156"/>
      <c r="BB972" s="156"/>
    </row>
    <row r="973" ht="15.75" customHeight="1">
      <c r="B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c r="AA973" s="156"/>
      <c r="AB973" s="156"/>
      <c r="AC973" s="156"/>
      <c r="AD973" s="156"/>
      <c r="AE973" s="156"/>
      <c r="AF973" s="156"/>
      <c r="AG973" s="156"/>
      <c r="AH973" s="156"/>
      <c r="AI973" s="156"/>
      <c r="AJ973" s="156"/>
      <c r="AK973" s="156"/>
      <c r="AY973" s="156"/>
      <c r="AZ973" s="156"/>
      <c r="BA973" s="156"/>
      <c r="BB973" s="156"/>
    </row>
    <row r="974" ht="15.75" customHeight="1">
      <c r="B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c r="AA974" s="156"/>
      <c r="AB974" s="156"/>
      <c r="AC974" s="156"/>
      <c r="AD974" s="156"/>
      <c r="AE974" s="156"/>
      <c r="AF974" s="156"/>
      <c r="AG974" s="156"/>
      <c r="AH974" s="156"/>
      <c r="AI974" s="156"/>
      <c r="AJ974" s="156"/>
      <c r="AK974" s="156"/>
      <c r="AY974" s="156"/>
      <c r="AZ974" s="156"/>
      <c r="BA974" s="156"/>
      <c r="BB974" s="156"/>
    </row>
    <row r="975" ht="15.75" customHeight="1">
      <c r="B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c r="AA975" s="156"/>
      <c r="AB975" s="156"/>
      <c r="AC975" s="156"/>
      <c r="AD975" s="156"/>
      <c r="AE975" s="156"/>
      <c r="AF975" s="156"/>
      <c r="AG975" s="156"/>
      <c r="AH975" s="156"/>
      <c r="AI975" s="156"/>
      <c r="AJ975" s="156"/>
      <c r="AK975" s="156"/>
      <c r="AY975" s="156"/>
      <c r="AZ975" s="156"/>
      <c r="BA975" s="156"/>
      <c r="BB975" s="156"/>
    </row>
    <row r="976" ht="15.75" customHeight="1">
      <c r="B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c r="AA976" s="156"/>
      <c r="AB976" s="156"/>
      <c r="AC976" s="156"/>
      <c r="AD976" s="156"/>
      <c r="AE976" s="156"/>
      <c r="AF976" s="156"/>
      <c r="AG976" s="156"/>
      <c r="AH976" s="156"/>
      <c r="AI976" s="156"/>
      <c r="AJ976" s="156"/>
      <c r="AK976" s="156"/>
      <c r="AY976" s="156"/>
      <c r="AZ976" s="156"/>
      <c r="BA976" s="156"/>
      <c r="BB976" s="156"/>
    </row>
    <row r="977" ht="15.75" customHeight="1">
      <c r="B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c r="AA977" s="156"/>
      <c r="AB977" s="156"/>
      <c r="AC977" s="156"/>
      <c r="AD977" s="156"/>
      <c r="AE977" s="156"/>
      <c r="AF977" s="156"/>
      <c r="AG977" s="156"/>
      <c r="AH977" s="156"/>
      <c r="AI977" s="156"/>
      <c r="AJ977" s="156"/>
      <c r="AK977" s="156"/>
      <c r="AY977" s="156"/>
      <c r="AZ977" s="156"/>
      <c r="BA977" s="156"/>
      <c r="BB977" s="156"/>
    </row>
    <row r="978" ht="15.75" customHeight="1">
      <c r="B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c r="AA978" s="156"/>
      <c r="AB978" s="156"/>
      <c r="AC978" s="156"/>
      <c r="AD978" s="156"/>
      <c r="AE978" s="156"/>
      <c r="AF978" s="156"/>
      <c r="AG978" s="156"/>
      <c r="AH978" s="156"/>
      <c r="AI978" s="156"/>
      <c r="AJ978" s="156"/>
      <c r="AK978" s="156"/>
      <c r="AY978" s="156"/>
      <c r="AZ978" s="156"/>
      <c r="BA978" s="156"/>
      <c r="BB978" s="156"/>
    </row>
    <row r="979" ht="15.75" customHeight="1">
      <c r="B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c r="AA979" s="156"/>
      <c r="AB979" s="156"/>
      <c r="AC979" s="156"/>
      <c r="AD979" s="156"/>
      <c r="AE979" s="156"/>
      <c r="AF979" s="156"/>
      <c r="AG979" s="156"/>
      <c r="AH979" s="156"/>
      <c r="AI979" s="156"/>
      <c r="AJ979" s="156"/>
      <c r="AK979" s="156"/>
      <c r="AY979" s="156"/>
      <c r="AZ979" s="156"/>
      <c r="BA979" s="156"/>
      <c r="BB979" s="156"/>
    </row>
    <row r="980" ht="15.75" customHeight="1">
      <c r="B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c r="AA980" s="156"/>
      <c r="AB980" s="156"/>
      <c r="AC980" s="156"/>
      <c r="AD980" s="156"/>
      <c r="AE980" s="156"/>
      <c r="AF980" s="156"/>
      <c r="AG980" s="156"/>
      <c r="AH980" s="156"/>
      <c r="AI980" s="156"/>
      <c r="AJ980" s="156"/>
      <c r="AK980" s="156"/>
      <c r="AY980" s="156"/>
      <c r="AZ980" s="156"/>
      <c r="BA980" s="156"/>
      <c r="BB980" s="156"/>
    </row>
    <row r="981" ht="15.75" customHeight="1">
      <c r="B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c r="AA981" s="156"/>
      <c r="AB981" s="156"/>
      <c r="AC981" s="156"/>
      <c r="AD981" s="156"/>
      <c r="AE981" s="156"/>
      <c r="AF981" s="156"/>
      <c r="AG981" s="156"/>
      <c r="AH981" s="156"/>
      <c r="AI981" s="156"/>
      <c r="AJ981" s="156"/>
      <c r="AK981" s="156"/>
      <c r="AY981" s="156"/>
      <c r="AZ981" s="156"/>
      <c r="BA981" s="156"/>
      <c r="BB981" s="156"/>
    </row>
    <row r="982" ht="15.75" customHeight="1">
      <c r="B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c r="AA982" s="156"/>
      <c r="AB982" s="156"/>
      <c r="AC982" s="156"/>
      <c r="AD982" s="156"/>
      <c r="AE982" s="156"/>
      <c r="AF982" s="156"/>
      <c r="AG982" s="156"/>
      <c r="AH982" s="156"/>
      <c r="AI982" s="156"/>
      <c r="AJ982" s="156"/>
      <c r="AK982" s="156"/>
      <c r="AY982" s="156"/>
      <c r="AZ982" s="156"/>
      <c r="BA982" s="156"/>
      <c r="BB982" s="156"/>
    </row>
    <row r="983" ht="15.75" customHeight="1">
      <c r="B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c r="AA983" s="156"/>
      <c r="AB983" s="156"/>
      <c r="AC983" s="156"/>
      <c r="AD983" s="156"/>
      <c r="AE983" s="156"/>
      <c r="AF983" s="156"/>
      <c r="AG983" s="156"/>
      <c r="AH983" s="156"/>
      <c r="AI983" s="156"/>
      <c r="AJ983" s="156"/>
      <c r="AK983" s="156"/>
      <c r="AY983" s="156"/>
      <c r="AZ983" s="156"/>
      <c r="BA983" s="156"/>
      <c r="BB983" s="156"/>
    </row>
    <row r="984" ht="15.75" customHeight="1">
      <c r="B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c r="AA984" s="156"/>
      <c r="AB984" s="156"/>
      <c r="AC984" s="156"/>
      <c r="AD984" s="156"/>
      <c r="AE984" s="156"/>
      <c r="AF984" s="156"/>
      <c r="AG984" s="156"/>
      <c r="AH984" s="156"/>
      <c r="AI984" s="156"/>
      <c r="AJ984" s="156"/>
      <c r="AK984" s="156"/>
      <c r="AY984" s="156"/>
      <c r="AZ984" s="156"/>
      <c r="BA984" s="156"/>
      <c r="BB984" s="156"/>
    </row>
    <row r="985" ht="15.75" customHeight="1">
      <c r="B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c r="AA985" s="156"/>
      <c r="AB985" s="156"/>
      <c r="AC985" s="156"/>
      <c r="AD985" s="156"/>
      <c r="AE985" s="156"/>
      <c r="AF985" s="156"/>
      <c r="AG985" s="156"/>
      <c r="AH985" s="156"/>
      <c r="AI985" s="156"/>
      <c r="AJ985" s="156"/>
      <c r="AK985" s="156"/>
      <c r="AY985" s="156"/>
      <c r="AZ985" s="156"/>
      <c r="BA985" s="156"/>
      <c r="BB985" s="156"/>
    </row>
    <row r="986" ht="15.75" customHeight="1">
      <c r="B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c r="AA986" s="156"/>
      <c r="AB986" s="156"/>
      <c r="AC986" s="156"/>
      <c r="AD986" s="156"/>
      <c r="AE986" s="156"/>
      <c r="AF986" s="156"/>
      <c r="AG986" s="156"/>
      <c r="AH986" s="156"/>
      <c r="AI986" s="156"/>
      <c r="AJ986" s="156"/>
      <c r="AK986" s="156"/>
      <c r="AY986" s="156"/>
      <c r="AZ986" s="156"/>
      <c r="BA986" s="156"/>
      <c r="BB986" s="156"/>
    </row>
    <row r="987" ht="15.75" customHeight="1">
      <c r="B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c r="AA987" s="156"/>
      <c r="AB987" s="156"/>
      <c r="AC987" s="156"/>
      <c r="AD987" s="156"/>
      <c r="AE987" s="156"/>
      <c r="AF987" s="156"/>
      <c r="AG987" s="156"/>
      <c r="AH987" s="156"/>
      <c r="AI987" s="156"/>
      <c r="AJ987" s="156"/>
      <c r="AK987" s="156"/>
      <c r="AY987" s="156"/>
      <c r="AZ987" s="156"/>
      <c r="BA987" s="156"/>
      <c r="BB987" s="156"/>
    </row>
    <row r="988" ht="15.75" customHeight="1">
      <c r="B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c r="AA988" s="156"/>
      <c r="AB988" s="156"/>
      <c r="AC988" s="156"/>
      <c r="AD988" s="156"/>
      <c r="AE988" s="156"/>
      <c r="AF988" s="156"/>
      <c r="AG988" s="156"/>
      <c r="AH988" s="156"/>
      <c r="AI988" s="156"/>
      <c r="AJ988" s="156"/>
      <c r="AK988" s="156"/>
      <c r="AY988" s="156"/>
      <c r="AZ988" s="156"/>
      <c r="BA988" s="156"/>
      <c r="BB988" s="156"/>
    </row>
    <row r="989" ht="15.75" customHeight="1">
      <c r="B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c r="AA989" s="156"/>
      <c r="AB989" s="156"/>
      <c r="AC989" s="156"/>
      <c r="AD989" s="156"/>
      <c r="AE989" s="156"/>
      <c r="AF989" s="156"/>
      <c r="AG989" s="156"/>
      <c r="AH989" s="156"/>
      <c r="AI989" s="156"/>
      <c r="AJ989" s="156"/>
      <c r="AK989" s="156"/>
      <c r="AY989" s="156"/>
      <c r="AZ989" s="156"/>
      <c r="BA989" s="156"/>
      <c r="BB989" s="156"/>
    </row>
    <row r="990" ht="15.75" customHeight="1">
      <c r="B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c r="AA990" s="156"/>
      <c r="AB990" s="156"/>
      <c r="AC990" s="156"/>
      <c r="AD990" s="156"/>
      <c r="AE990" s="156"/>
      <c r="AF990" s="156"/>
      <c r="AG990" s="156"/>
      <c r="AH990" s="156"/>
      <c r="AI990" s="156"/>
      <c r="AJ990" s="156"/>
      <c r="AK990" s="156"/>
      <c r="AY990" s="156"/>
      <c r="AZ990" s="156"/>
      <c r="BA990" s="156"/>
      <c r="BB990" s="156"/>
    </row>
    <row r="991" ht="15.75" customHeight="1">
      <c r="B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c r="AA991" s="156"/>
      <c r="AB991" s="156"/>
      <c r="AC991" s="156"/>
      <c r="AD991" s="156"/>
      <c r="AE991" s="156"/>
      <c r="AF991" s="156"/>
      <c r="AG991" s="156"/>
      <c r="AH991" s="156"/>
      <c r="AI991" s="156"/>
      <c r="AJ991" s="156"/>
      <c r="AK991" s="156"/>
      <c r="AY991" s="156"/>
      <c r="AZ991" s="156"/>
      <c r="BA991" s="156"/>
      <c r="BB991" s="156"/>
    </row>
    <row r="992" ht="15.75" customHeight="1">
      <c r="B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c r="AA992" s="156"/>
      <c r="AB992" s="156"/>
      <c r="AC992" s="156"/>
      <c r="AD992" s="156"/>
      <c r="AE992" s="156"/>
      <c r="AF992" s="156"/>
      <c r="AG992" s="156"/>
      <c r="AH992" s="156"/>
      <c r="AI992" s="156"/>
      <c r="AJ992" s="156"/>
      <c r="AK992" s="156"/>
      <c r="AY992" s="156"/>
      <c r="AZ992" s="156"/>
      <c r="BA992" s="156"/>
      <c r="BB992" s="156"/>
    </row>
    <row r="993" ht="15.75" customHeight="1">
      <c r="B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c r="AA993" s="156"/>
      <c r="AB993" s="156"/>
      <c r="AC993" s="156"/>
      <c r="AD993" s="156"/>
      <c r="AE993" s="156"/>
      <c r="AF993" s="156"/>
      <c r="AG993" s="156"/>
      <c r="AH993" s="156"/>
      <c r="AI993" s="156"/>
      <c r="AJ993" s="156"/>
      <c r="AK993" s="156"/>
      <c r="AY993" s="156"/>
      <c r="AZ993" s="156"/>
      <c r="BA993" s="156"/>
      <c r="BB993" s="156"/>
    </row>
    <row r="994" ht="15.75" customHeight="1">
      <c r="B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c r="AA994" s="156"/>
      <c r="AB994" s="156"/>
      <c r="AC994" s="156"/>
      <c r="AD994" s="156"/>
      <c r="AE994" s="156"/>
      <c r="AF994" s="156"/>
      <c r="AG994" s="156"/>
      <c r="AH994" s="156"/>
      <c r="AI994" s="156"/>
      <c r="AJ994" s="156"/>
      <c r="AK994" s="156"/>
      <c r="AY994" s="156"/>
      <c r="AZ994" s="156"/>
      <c r="BA994" s="156"/>
      <c r="BB994" s="156"/>
    </row>
    <row r="995" ht="15.75" customHeight="1">
      <c r="B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c r="AA995" s="156"/>
      <c r="AB995" s="156"/>
      <c r="AC995" s="156"/>
      <c r="AD995" s="156"/>
      <c r="AE995" s="156"/>
      <c r="AF995" s="156"/>
      <c r="AG995" s="156"/>
      <c r="AH995" s="156"/>
      <c r="AI995" s="156"/>
      <c r="AJ995" s="156"/>
      <c r="AK995" s="156"/>
      <c r="AY995" s="156"/>
      <c r="AZ995" s="156"/>
      <c r="BA995" s="156"/>
      <c r="BB995" s="156"/>
    </row>
    <row r="996" ht="15.75" customHeight="1">
      <c r="B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c r="AA996" s="156"/>
      <c r="AB996" s="156"/>
      <c r="AC996" s="156"/>
      <c r="AD996" s="156"/>
      <c r="AE996" s="156"/>
      <c r="AF996" s="156"/>
      <c r="AG996" s="156"/>
      <c r="AH996" s="156"/>
      <c r="AI996" s="156"/>
      <c r="AJ996" s="156"/>
      <c r="AK996" s="156"/>
      <c r="AY996" s="156"/>
      <c r="AZ996" s="156"/>
      <c r="BA996" s="156"/>
      <c r="BB996" s="156"/>
    </row>
    <row r="997" ht="15.75" customHeight="1">
      <c r="B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c r="AA997" s="156"/>
      <c r="AB997" s="156"/>
      <c r="AC997" s="156"/>
      <c r="AD997" s="156"/>
      <c r="AE997" s="156"/>
      <c r="AF997" s="156"/>
      <c r="AG997" s="156"/>
      <c r="AH997" s="156"/>
      <c r="AI997" s="156"/>
      <c r="AJ997" s="156"/>
      <c r="AK997" s="156"/>
      <c r="AY997" s="156"/>
      <c r="AZ997" s="156"/>
      <c r="BA997" s="156"/>
      <c r="BB997" s="156"/>
    </row>
    <row r="998" ht="15.75" customHeight="1">
      <c r="B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c r="AA998" s="156"/>
      <c r="AB998" s="156"/>
      <c r="AC998" s="156"/>
      <c r="AD998" s="156"/>
      <c r="AE998" s="156"/>
      <c r="AF998" s="156"/>
      <c r="AG998" s="156"/>
      <c r="AH998" s="156"/>
      <c r="AI998" s="156"/>
      <c r="AJ998" s="156"/>
      <c r="AK998" s="156"/>
      <c r="AY998" s="156"/>
      <c r="AZ998" s="156"/>
      <c r="BA998" s="156"/>
      <c r="BB998" s="156"/>
    </row>
    <row r="999" ht="15.75" customHeight="1">
      <c r="B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c r="AA999" s="156"/>
      <c r="AB999" s="156"/>
      <c r="AC999" s="156"/>
      <c r="AD999" s="156"/>
      <c r="AE999" s="156"/>
      <c r="AF999" s="156"/>
      <c r="AG999" s="156"/>
      <c r="AH999" s="156"/>
      <c r="AI999" s="156"/>
      <c r="AJ999" s="156"/>
      <c r="AK999" s="156"/>
      <c r="AY999" s="156"/>
      <c r="AZ999" s="156"/>
      <c r="BA999" s="156"/>
      <c r="BB999" s="156"/>
    </row>
    <row r="1000" ht="15.75" customHeight="1">
      <c r="B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c r="AA1000" s="156"/>
      <c r="AB1000" s="156"/>
      <c r="AC1000" s="156"/>
      <c r="AD1000" s="156"/>
      <c r="AE1000" s="156"/>
      <c r="AF1000" s="156"/>
      <c r="AG1000" s="156"/>
      <c r="AH1000" s="156"/>
      <c r="AI1000" s="156"/>
      <c r="AJ1000" s="156"/>
      <c r="AK1000" s="156"/>
      <c r="AY1000" s="156"/>
      <c r="AZ1000" s="156"/>
      <c r="BA1000" s="156"/>
      <c r="BB1000" s="156"/>
    </row>
    <row r="1001" ht="15.75" customHeight="1">
      <c r="B1001" s="156"/>
      <c r="C1001" s="156"/>
      <c r="D1001" s="156"/>
      <c r="E1001" s="156"/>
      <c r="F1001" s="156"/>
      <c r="G1001" s="156"/>
      <c r="H1001" s="156"/>
      <c r="I1001" s="156"/>
      <c r="J1001" s="156"/>
      <c r="K1001" s="156"/>
      <c r="L1001" s="156"/>
      <c r="M1001" s="156"/>
      <c r="N1001" s="156"/>
      <c r="O1001" s="156"/>
      <c r="P1001" s="156"/>
      <c r="Q1001" s="156"/>
      <c r="R1001" s="156"/>
      <c r="S1001" s="156"/>
      <c r="T1001" s="156"/>
      <c r="U1001" s="156"/>
      <c r="V1001" s="156"/>
      <c r="W1001" s="156"/>
      <c r="X1001" s="156"/>
      <c r="Y1001" s="156"/>
      <c r="Z1001" s="156"/>
      <c r="AA1001" s="156"/>
      <c r="AB1001" s="156"/>
      <c r="AC1001" s="156"/>
      <c r="AD1001" s="156"/>
      <c r="AE1001" s="156"/>
      <c r="AF1001" s="156"/>
      <c r="AG1001" s="156"/>
      <c r="AH1001" s="156"/>
      <c r="AI1001" s="156"/>
      <c r="AJ1001" s="156"/>
      <c r="AK1001" s="156"/>
      <c r="AY1001" s="156"/>
      <c r="AZ1001" s="156"/>
      <c r="BA1001" s="156"/>
      <c r="BB1001" s="156"/>
    </row>
    <row r="1002" ht="15.75" customHeight="1">
      <c r="B1002" s="156"/>
      <c r="C1002" s="156"/>
      <c r="D1002" s="156"/>
      <c r="E1002" s="156"/>
      <c r="F1002" s="156"/>
      <c r="G1002" s="156"/>
      <c r="H1002" s="156"/>
      <c r="I1002" s="156"/>
      <c r="J1002" s="156"/>
      <c r="K1002" s="156"/>
      <c r="L1002" s="156"/>
      <c r="M1002" s="156"/>
      <c r="N1002" s="156"/>
      <c r="O1002" s="156"/>
      <c r="P1002" s="156"/>
      <c r="Q1002" s="156"/>
      <c r="R1002" s="156"/>
      <c r="S1002" s="156"/>
      <c r="T1002" s="156"/>
      <c r="U1002" s="156"/>
      <c r="V1002" s="156"/>
      <c r="W1002" s="156"/>
      <c r="X1002" s="156"/>
      <c r="Y1002" s="156"/>
      <c r="Z1002" s="156"/>
      <c r="AA1002" s="156"/>
      <c r="AB1002" s="156"/>
      <c r="AC1002" s="156"/>
      <c r="AD1002" s="156"/>
      <c r="AE1002" s="156"/>
      <c r="AF1002" s="156"/>
      <c r="AG1002" s="156"/>
      <c r="AH1002" s="156"/>
      <c r="AI1002" s="156"/>
      <c r="AJ1002" s="156"/>
      <c r="AK1002" s="156"/>
      <c r="AY1002" s="156"/>
      <c r="AZ1002" s="156"/>
      <c r="BA1002" s="156"/>
      <c r="BB1002" s="156"/>
    </row>
    <row r="1003" ht="15.75" customHeight="1">
      <c r="B1003" s="156"/>
      <c r="C1003" s="156"/>
      <c r="D1003" s="156"/>
      <c r="E1003" s="156"/>
      <c r="F1003" s="156"/>
      <c r="G1003" s="156"/>
      <c r="H1003" s="156"/>
      <c r="I1003" s="156"/>
      <c r="J1003" s="156"/>
      <c r="K1003" s="156"/>
      <c r="L1003" s="156"/>
      <c r="M1003" s="156"/>
      <c r="N1003" s="156"/>
      <c r="O1003" s="156"/>
      <c r="P1003" s="156"/>
      <c r="Q1003" s="156"/>
      <c r="R1003" s="156"/>
      <c r="S1003" s="156"/>
      <c r="T1003" s="156"/>
      <c r="U1003" s="156"/>
      <c r="V1003" s="156"/>
      <c r="W1003" s="156"/>
      <c r="X1003" s="156"/>
      <c r="Y1003" s="156"/>
      <c r="Z1003" s="156"/>
      <c r="AA1003" s="156"/>
      <c r="AB1003" s="156"/>
      <c r="AC1003" s="156"/>
      <c r="AD1003" s="156"/>
      <c r="AE1003" s="156"/>
      <c r="AF1003" s="156"/>
      <c r="AG1003" s="156"/>
      <c r="AH1003" s="156"/>
      <c r="AI1003" s="156"/>
      <c r="AJ1003" s="156"/>
      <c r="AK1003" s="156"/>
      <c r="AY1003" s="156"/>
      <c r="AZ1003" s="156"/>
      <c r="BA1003" s="156"/>
      <c r="BB1003" s="156"/>
    </row>
    <row r="1004" ht="15.75" customHeight="1">
      <c r="B1004" s="156"/>
      <c r="C1004" s="156"/>
      <c r="D1004" s="156"/>
      <c r="E1004" s="156"/>
      <c r="F1004" s="156"/>
      <c r="G1004" s="156"/>
      <c r="H1004" s="156"/>
      <c r="I1004" s="156"/>
      <c r="J1004" s="156"/>
      <c r="K1004" s="156"/>
      <c r="L1004" s="156"/>
      <c r="M1004" s="156"/>
      <c r="N1004" s="156"/>
      <c r="O1004" s="156"/>
      <c r="P1004" s="156"/>
      <c r="Q1004" s="156"/>
      <c r="R1004" s="156"/>
      <c r="S1004" s="156"/>
      <c r="T1004" s="156"/>
      <c r="U1004" s="156"/>
      <c r="V1004" s="156"/>
      <c r="W1004" s="156"/>
      <c r="X1004" s="156"/>
      <c r="Y1004" s="156"/>
      <c r="Z1004" s="156"/>
      <c r="AA1004" s="156"/>
      <c r="AB1004" s="156"/>
      <c r="AC1004" s="156"/>
      <c r="AD1004" s="156"/>
      <c r="AE1004" s="156"/>
      <c r="AF1004" s="156"/>
      <c r="AG1004" s="156"/>
      <c r="AH1004" s="156"/>
      <c r="AI1004" s="156"/>
      <c r="AJ1004" s="156"/>
      <c r="AK1004" s="156"/>
      <c r="AY1004" s="156"/>
      <c r="AZ1004" s="156"/>
      <c r="BA1004" s="156"/>
      <c r="BB1004" s="156"/>
    </row>
    <row r="1005" ht="15.75" customHeight="1">
      <c r="B1005" s="156"/>
      <c r="C1005" s="156"/>
      <c r="D1005" s="156"/>
      <c r="E1005" s="156"/>
      <c r="F1005" s="156"/>
      <c r="G1005" s="156"/>
      <c r="H1005" s="156"/>
      <c r="I1005" s="156"/>
      <c r="J1005" s="156"/>
      <c r="K1005" s="156"/>
      <c r="L1005" s="156"/>
      <c r="M1005" s="156"/>
      <c r="N1005" s="156"/>
      <c r="O1005" s="156"/>
      <c r="P1005" s="156"/>
      <c r="Q1005" s="156"/>
      <c r="R1005" s="156"/>
      <c r="S1005" s="156"/>
      <c r="T1005" s="156"/>
      <c r="U1005" s="156"/>
      <c r="V1005" s="156"/>
      <c r="W1005" s="156"/>
      <c r="X1005" s="156"/>
      <c r="Y1005" s="156"/>
      <c r="Z1005" s="156"/>
      <c r="AA1005" s="156"/>
      <c r="AB1005" s="156"/>
      <c r="AC1005" s="156"/>
      <c r="AD1005" s="156"/>
      <c r="AE1005" s="156"/>
      <c r="AF1005" s="156"/>
      <c r="AG1005" s="156"/>
      <c r="AH1005" s="156"/>
      <c r="AI1005" s="156"/>
      <c r="AJ1005" s="156"/>
      <c r="AK1005" s="156"/>
      <c r="AY1005" s="156"/>
      <c r="AZ1005" s="156"/>
      <c r="BA1005" s="156"/>
      <c r="BB1005" s="156"/>
    </row>
    <row r="1006" ht="15.75" customHeight="1">
      <c r="B1006" s="156"/>
      <c r="C1006" s="156"/>
      <c r="D1006" s="156"/>
      <c r="E1006" s="156"/>
      <c r="F1006" s="156"/>
      <c r="G1006" s="156"/>
      <c r="H1006" s="156"/>
      <c r="I1006" s="156"/>
      <c r="J1006" s="156"/>
      <c r="K1006" s="156"/>
      <c r="L1006" s="156"/>
      <c r="M1006" s="156"/>
      <c r="N1006" s="156"/>
      <c r="O1006" s="156"/>
      <c r="P1006" s="156"/>
      <c r="Q1006" s="156"/>
      <c r="R1006" s="156"/>
      <c r="S1006" s="156"/>
      <c r="T1006" s="156"/>
      <c r="U1006" s="156"/>
      <c r="V1006" s="156"/>
      <c r="W1006" s="156"/>
      <c r="X1006" s="156"/>
      <c r="Y1006" s="156"/>
      <c r="Z1006" s="156"/>
      <c r="AA1006" s="156"/>
      <c r="AB1006" s="156"/>
      <c r="AC1006" s="156"/>
      <c r="AD1006" s="156"/>
      <c r="AE1006" s="156"/>
      <c r="AF1006" s="156"/>
      <c r="AG1006" s="156"/>
      <c r="AH1006" s="156"/>
      <c r="AI1006" s="156"/>
      <c r="AJ1006" s="156"/>
      <c r="AK1006" s="156"/>
      <c r="AY1006" s="156"/>
      <c r="AZ1006" s="156"/>
      <c r="BA1006" s="156"/>
      <c r="BB1006" s="156"/>
    </row>
    <row r="1007" ht="15.75" customHeight="1">
      <c r="B1007" s="156"/>
      <c r="C1007" s="156"/>
      <c r="D1007" s="156"/>
      <c r="E1007" s="156"/>
      <c r="F1007" s="156"/>
      <c r="G1007" s="156"/>
      <c r="H1007" s="156"/>
      <c r="I1007" s="156"/>
      <c r="J1007" s="156"/>
      <c r="K1007" s="156"/>
      <c r="L1007" s="156"/>
      <c r="M1007" s="156"/>
      <c r="N1007" s="156"/>
      <c r="O1007" s="156"/>
      <c r="P1007" s="156"/>
      <c r="Q1007" s="156"/>
      <c r="R1007" s="156"/>
      <c r="S1007" s="156"/>
      <c r="T1007" s="156"/>
      <c r="U1007" s="156"/>
      <c r="V1007" s="156"/>
      <c r="W1007" s="156"/>
      <c r="X1007" s="156"/>
      <c r="Y1007" s="156"/>
      <c r="Z1007" s="156"/>
      <c r="AA1007" s="156"/>
      <c r="AB1007" s="156"/>
      <c r="AC1007" s="156"/>
      <c r="AD1007" s="156"/>
      <c r="AE1007" s="156"/>
      <c r="AF1007" s="156"/>
      <c r="AG1007" s="156"/>
      <c r="AH1007" s="156"/>
      <c r="AI1007" s="156"/>
      <c r="AJ1007" s="156"/>
      <c r="AK1007" s="156"/>
      <c r="AY1007" s="156"/>
      <c r="AZ1007" s="156"/>
      <c r="BA1007" s="156"/>
      <c r="BB1007" s="156"/>
    </row>
    <row r="1008" ht="15.75" customHeight="1">
      <c r="B1008" s="156"/>
      <c r="C1008" s="156"/>
      <c r="D1008" s="156"/>
      <c r="E1008" s="156"/>
      <c r="F1008" s="156"/>
      <c r="G1008" s="156"/>
      <c r="H1008" s="156"/>
      <c r="I1008" s="156"/>
      <c r="J1008" s="156"/>
      <c r="K1008" s="156"/>
      <c r="L1008" s="156"/>
      <c r="M1008" s="156"/>
      <c r="N1008" s="156"/>
      <c r="O1008" s="156"/>
      <c r="P1008" s="156"/>
      <c r="Q1008" s="156"/>
      <c r="R1008" s="156"/>
      <c r="S1008" s="156"/>
      <c r="T1008" s="156"/>
      <c r="U1008" s="156"/>
      <c r="V1008" s="156"/>
      <c r="W1008" s="156"/>
      <c r="X1008" s="156"/>
      <c r="Y1008" s="156"/>
      <c r="Z1008" s="156"/>
      <c r="AA1008" s="156"/>
      <c r="AB1008" s="156"/>
      <c r="AC1008" s="156"/>
      <c r="AD1008" s="156"/>
      <c r="AE1008" s="156"/>
      <c r="AF1008" s="156"/>
      <c r="AG1008" s="156"/>
      <c r="AH1008" s="156"/>
      <c r="AI1008" s="156"/>
      <c r="AJ1008" s="156"/>
      <c r="AK1008" s="156"/>
      <c r="AY1008" s="156"/>
      <c r="AZ1008" s="156"/>
      <c r="BA1008" s="156"/>
      <c r="BB1008" s="156"/>
    </row>
    <row r="1009" ht="15.75" customHeight="1">
      <c r="B1009" s="156"/>
      <c r="C1009" s="156"/>
      <c r="D1009" s="156"/>
      <c r="E1009" s="156"/>
      <c r="F1009" s="156"/>
      <c r="G1009" s="156"/>
      <c r="H1009" s="156"/>
      <c r="I1009" s="156"/>
      <c r="J1009" s="156"/>
      <c r="K1009" s="156"/>
      <c r="L1009" s="156"/>
      <c r="M1009" s="156"/>
      <c r="N1009" s="156"/>
      <c r="O1009" s="156"/>
      <c r="P1009" s="156"/>
      <c r="Q1009" s="156"/>
      <c r="R1009" s="156"/>
      <c r="S1009" s="156"/>
      <c r="T1009" s="156"/>
      <c r="U1009" s="156"/>
      <c r="V1009" s="156"/>
      <c r="W1009" s="156"/>
      <c r="X1009" s="156"/>
      <c r="Y1009" s="156"/>
      <c r="Z1009" s="156"/>
      <c r="AA1009" s="156"/>
      <c r="AB1009" s="156"/>
      <c r="AC1009" s="156"/>
      <c r="AD1009" s="156"/>
      <c r="AE1009" s="156"/>
      <c r="AF1009" s="156"/>
      <c r="AG1009" s="156"/>
      <c r="AH1009" s="156"/>
      <c r="AI1009" s="156"/>
      <c r="AJ1009" s="156"/>
      <c r="AK1009" s="156"/>
      <c r="AY1009" s="156"/>
      <c r="AZ1009" s="156"/>
      <c r="BA1009" s="156"/>
      <c r="BB1009" s="156"/>
    </row>
    <row r="1010" ht="15.75" customHeight="1">
      <c r="B1010" s="156"/>
      <c r="C1010" s="156"/>
      <c r="D1010" s="156"/>
      <c r="E1010" s="156"/>
      <c r="F1010" s="156"/>
      <c r="G1010" s="156"/>
      <c r="H1010" s="156"/>
      <c r="I1010" s="156"/>
      <c r="J1010" s="156"/>
      <c r="K1010" s="156"/>
      <c r="L1010" s="156"/>
      <c r="M1010" s="156"/>
      <c r="N1010" s="156"/>
      <c r="O1010" s="156"/>
      <c r="P1010" s="156"/>
      <c r="Q1010" s="156"/>
      <c r="R1010" s="156"/>
      <c r="S1010" s="156"/>
      <c r="T1010" s="156"/>
      <c r="U1010" s="156"/>
      <c r="V1010" s="156"/>
      <c r="W1010" s="156"/>
      <c r="X1010" s="156"/>
      <c r="Y1010" s="156"/>
      <c r="Z1010" s="156"/>
      <c r="AA1010" s="156"/>
      <c r="AB1010" s="156"/>
      <c r="AC1010" s="156"/>
      <c r="AD1010" s="156"/>
      <c r="AE1010" s="156"/>
      <c r="AF1010" s="156"/>
      <c r="AG1010" s="156"/>
      <c r="AH1010" s="156"/>
      <c r="AI1010" s="156"/>
      <c r="AJ1010" s="156"/>
      <c r="AK1010" s="156"/>
      <c r="AY1010" s="156"/>
      <c r="AZ1010" s="156"/>
      <c r="BA1010" s="156"/>
      <c r="BB1010" s="156"/>
    </row>
    <row r="1011" ht="15.75" customHeight="1">
      <c r="B1011" s="156"/>
      <c r="C1011" s="156"/>
      <c r="D1011" s="156"/>
      <c r="E1011" s="156"/>
      <c r="F1011" s="156"/>
      <c r="G1011" s="156"/>
      <c r="H1011" s="156"/>
      <c r="I1011" s="156"/>
      <c r="J1011" s="156"/>
      <c r="K1011" s="156"/>
      <c r="L1011" s="156"/>
      <c r="M1011" s="156"/>
      <c r="N1011" s="156"/>
      <c r="O1011" s="156"/>
      <c r="P1011" s="156"/>
      <c r="Q1011" s="156"/>
      <c r="R1011" s="156"/>
      <c r="S1011" s="156"/>
      <c r="T1011" s="156"/>
      <c r="U1011" s="156"/>
      <c r="V1011" s="156"/>
      <c r="W1011" s="156"/>
      <c r="X1011" s="156"/>
      <c r="Y1011" s="156"/>
      <c r="Z1011" s="156"/>
      <c r="AA1011" s="156"/>
      <c r="AB1011" s="156"/>
      <c r="AC1011" s="156"/>
      <c r="AD1011" s="156"/>
      <c r="AE1011" s="156"/>
      <c r="AF1011" s="156"/>
      <c r="AG1011" s="156"/>
      <c r="AH1011" s="156"/>
      <c r="AI1011" s="156"/>
      <c r="AJ1011" s="156"/>
      <c r="AK1011" s="156"/>
      <c r="AY1011" s="156"/>
      <c r="AZ1011" s="156"/>
      <c r="BA1011" s="156"/>
      <c r="BB1011" s="156"/>
    </row>
    <row r="1012" ht="15.75" customHeight="1">
      <c r="B1012" s="156"/>
      <c r="C1012" s="156"/>
      <c r="D1012" s="156"/>
      <c r="E1012" s="156"/>
      <c r="F1012" s="156"/>
      <c r="G1012" s="156"/>
      <c r="H1012" s="156"/>
      <c r="I1012" s="156"/>
      <c r="J1012" s="156"/>
      <c r="K1012" s="156"/>
      <c r="L1012" s="156"/>
      <c r="M1012" s="156"/>
      <c r="N1012" s="156"/>
      <c r="O1012" s="156"/>
      <c r="P1012" s="156"/>
      <c r="Q1012" s="156"/>
      <c r="R1012" s="156"/>
      <c r="S1012" s="156"/>
      <c r="T1012" s="156"/>
      <c r="U1012" s="156"/>
      <c r="V1012" s="156"/>
      <c r="W1012" s="156"/>
      <c r="X1012" s="156"/>
      <c r="Y1012" s="156"/>
      <c r="Z1012" s="156"/>
      <c r="AA1012" s="156"/>
      <c r="AB1012" s="156"/>
      <c r="AC1012" s="156"/>
      <c r="AD1012" s="156"/>
      <c r="AE1012" s="156"/>
      <c r="AF1012" s="156"/>
      <c r="AG1012" s="156"/>
      <c r="AH1012" s="156"/>
      <c r="AI1012" s="156"/>
      <c r="AJ1012" s="156"/>
      <c r="AK1012" s="156"/>
      <c r="AY1012" s="156"/>
      <c r="AZ1012" s="156"/>
      <c r="BA1012" s="156"/>
      <c r="BB1012" s="156"/>
    </row>
    <row r="1013" ht="15.75" customHeight="1">
      <c r="B1013" s="156"/>
      <c r="C1013" s="156"/>
      <c r="D1013" s="156"/>
      <c r="E1013" s="156"/>
      <c r="F1013" s="156"/>
      <c r="G1013" s="156"/>
      <c r="H1013" s="156"/>
      <c r="I1013" s="156"/>
      <c r="J1013" s="156"/>
      <c r="K1013" s="156"/>
      <c r="L1013" s="156"/>
      <c r="M1013" s="156"/>
      <c r="N1013" s="156"/>
      <c r="O1013" s="156"/>
      <c r="P1013" s="156"/>
      <c r="Q1013" s="156"/>
      <c r="R1013" s="156"/>
      <c r="S1013" s="156"/>
      <c r="T1013" s="156"/>
      <c r="U1013" s="156"/>
      <c r="V1013" s="156"/>
      <c r="W1013" s="156"/>
      <c r="X1013" s="156"/>
      <c r="Y1013" s="156"/>
      <c r="Z1013" s="156"/>
      <c r="AA1013" s="156"/>
      <c r="AB1013" s="156"/>
      <c r="AC1013" s="156"/>
      <c r="AD1013" s="156"/>
      <c r="AE1013" s="156"/>
      <c r="AF1013" s="156"/>
      <c r="AG1013" s="156"/>
      <c r="AH1013" s="156"/>
      <c r="AI1013" s="156"/>
      <c r="AJ1013" s="156"/>
      <c r="AK1013" s="156"/>
      <c r="AY1013" s="156"/>
      <c r="AZ1013" s="156"/>
      <c r="BA1013" s="156"/>
      <c r="BB1013" s="156"/>
    </row>
    <row r="1014" ht="15.75" customHeight="1">
      <c r="B1014" s="156"/>
      <c r="C1014" s="156"/>
      <c r="D1014" s="156"/>
      <c r="E1014" s="156"/>
      <c r="F1014" s="156"/>
      <c r="G1014" s="156"/>
      <c r="H1014" s="156"/>
      <c r="I1014" s="156"/>
      <c r="J1014" s="156"/>
      <c r="K1014" s="156"/>
      <c r="L1014" s="156"/>
      <c r="M1014" s="156"/>
      <c r="N1014" s="156"/>
      <c r="O1014" s="156"/>
      <c r="P1014" s="156"/>
      <c r="Q1014" s="156"/>
      <c r="R1014" s="156"/>
      <c r="S1014" s="156"/>
      <c r="T1014" s="156"/>
      <c r="U1014" s="156"/>
      <c r="V1014" s="156"/>
      <c r="W1014" s="156"/>
      <c r="X1014" s="156"/>
      <c r="Y1014" s="156"/>
      <c r="Z1014" s="156"/>
      <c r="AA1014" s="156"/>
      <c r="AB1014" s="156"/>
      <c r="AC1014" s="156"/>
      <c r="AD1014" s="156"/>
      <c r="AE1014" s="156"/>
      <c r="AF1014" s="156"/>
      <c r="AG1014" s="156"/>
      <c r="AH1014" s="156"/>
      <c r="AI1014" s="156"/>
      <c r="AJ1014" s="156"/>
      <c r="AK1014" s="156"/>
      <c r="AY1014" s="156"/>
      <c r="AZ1014" s="156"/>
      <c r="BA1014" s="156"/>
      <c r="BB1014" s="156"/>
    </row>
    <row r="1015" ht="15.75" customHeight="1">
      <c r="B1015" s="156"/>
      <c r="C1015" s="156"/>
      <c r="D1015" s="156"/>
      <c r="E1015" s="156"/>
      <c r="F1015" s="156"/>
      <c r="G1015" s="156"/>
      <c r="H1015" s="156"/>
      <c r="I1015" s="156"/>
      <c r="J1015" s="156"/>
      <c r="K1015" s="156"/>
      <c r="L1015" s="156"/>
      <c r="M1015" s="156"/>
      <c r="N1015" s="156"/>
      <c r="O1015" s="156"/>
      <c r="P1015" s="156"/>
      <c r="Q1015" s="156"/>
      <c r="R1015" s="156"/>
      <c r="S1015" s="156"/>
      <c r="T1015" s="156"/>
      <c r="U1015" s="156"/>
      <c r="V1015" s="156"/>
      <c r="W1015" s="156"/>
      <c r="X1015" s="156"/>
      <c r="Y1015" s="156"/>
      <c r="Z1015" s="156"/>
      <c r="AA1015" s="156"/>
      <c r="AB1015" s="156"/>
      <c r="AC1015" s="156"/>
      <c r="AD1015" s="156"/>
      <c r="AE1015" s="156"/>
      <c r="AF1015" s="156"/>
      <c r="AG1015" s="156"/>
      <c r="AH1015" s="156"/>
      <c r="AI1015" s="156"/>
      <c r="AJ1015" s="156"/>
      <c r="AK1015" s="156"/>
      <c r="AY1015" s="156"/>
      <c r="AZ1015" s="156"/>
      <c r="BA1015" s="156"/>
      <c r="BB1015" s="156"/>
    </row>
    <row r="1016" ht="15.75" customHeight="1">
      <c r="B1016" s="156"/>
      <c r="C1016" s="156"/>
      <c r="D1016" s="156"/>
      <c r="E1016" s="156"/>
      <c r="F1016" s="156"/>
      <c r="G1016" s="156"/>
      <c r="H1016" s="156"/>
      <c r="I1016" s="156"/>
      <c r="J1016" s="156"/>
      <c r="K1016" s="156"/>
      <c r="L1016" s="156"/>
      <c r="M1016" s="156"/>
      <c r="N1016" s="156"/>
      <c r="O1016" s="156"/>
      <c r="P1016" s="156"/>
      <c r="Q1016" s="156"/>
      <c r="R1016" s="156"/>
      <c r="S1016" s="156"/>
      <c r="T1016" s="156"/>
      <c r="U1016" s="156"/>
      <c r="V1016" s="156"/>
      <c r="W1016" s="156"/>
      <c r="X1016" s="156"/>
      <c r="Y1016" s="156"/>
      <c r="Z1016" s="156"/>
      <c r="AA1016" s="156"/>
      <c r="AB1016" s="156"/>
      <c r="AC1016" s="156"/>
      <c r="AD1016" s="156"/>
      <c r="AE1016" s="156"/>
      <c r="AF1016" s="156"/>
      <c r="AG1016" s="156"/>
      <c r="AH1016" s="156"/>
      <c r="AI1016" s="156"/>
      <c r="AJ1016" s="156"/>
      <c r="AK1016" s="156"/>
      <c r="AY1016" s="156"/>
      <c r="AZ1016" s="156"/>
      <c r="BA1016" s="156"/>
      <c r="BB1016" s="156"/>
    </row>
    <row r="1017" ht="15.75" customHeight="1">
      <c r="B1017" s="156"/>
      <c r="C1017" s="156"/>
      <c r="D1017" s="156"/>
      <c r="E1017" s="156"/>
      <c r="F1017" s="156"/>
      <c r="G1017" s="156"/>
      <c r="H1017" s="156"/>
      <c r="I1017" s="156"/>
      <c r="J1017" s="156"/>
      <c r="K1017" s="156"/>
      <c r="L1017" s="156"/>
      <c r="M1017" s="156"/>
      <c r="N1017" s="156"/>
      <c r="O1017" s="156"/>
      <c r="P1017" s="156"/>
      <c r="Q1017" s="156"/>
      <c r="R1017" s="156"/>
      <c r="S1017" s="156"/>
      <c r="T1017" s="156"/>
      <c r="U1017" s="156"/>
      <c r="V1017" s="156"/>
      <c r="W1017" s="156"/>
      <c r="X1017" s="156"/>
      <c r="Y1017" s="156"/>
      <c r="Z1017" s="156"/>
      <c r="AA1017" s="156"/>
      <c r="AB1017" s="156"/>
      <c r="AC1017" s="156"/>
      <c r="AD1017" s="156"/>
      <c r="AE1017" s="156"/>
      <c r="AF1017" s="156"/>
      <c r="AG1017" s="156"/>
      <c r="AH1017" s="156"/>
      <c r="AI1017" s="156"/>
      <c r="AJ1017" s="156"/>
      <c r="AK1017" s="156"/>
      <c r="AY1017" s="156"/>
      <c r="AZ1017" s="156"/>
      <c r="BA1017" s="156"/>
      <c r="BB1017" s="156"/>
    </row>
    <row r="1018" ht="15.75" customHeight="1">
      <c r="B1018" s="156"/>
      <c r="C1018" s="156"/>
      <c r="D1018" s="156"/>
      <c r="E1018" s="156"/>
      <c r="F1018" s="156"/>
      <c r="G1018" s="156"/>
      <c r="H1018" s="156"/>
      <c r="I1018" s="156"/>
      <c r="J1018" s="156"/>
      <c r="K1018" s="156"/>
      <c r="L1018" s="156"/>
      <c r="M1018" s="156"/>
      <c r="N1018" s="156"/>
      <c r="O1018" s="156"/>
      <c r="P1018" s="156"/>
      <c r="Q1018" s="156"/>
      <c r="R1018" s="156"/>
      <c r="S1018" s="156"/>
      <c r="T1018" s="156"/>
      <c r="U1018" s="156"/>
      <c r="V1018" s="156"/>
      <c r="W1018" s="156"/>
      <c r="X1018" s="156"/>
      <c r="Y1018" s="156"/>
      <c r="Z1018" s="156"/>
      <c r="AA1018" s="156"/>
      <c r="AB1018" s="156"/>
      <c r="AC1018" s="156"/>
      <c r="AD1018" s="156"/>
      <c r="AE1018" s="156"/>
      <c r="AF1018" s="156"/>
      <c r="AG1018" s="156"/>
      <c r="AH1018" s="156"/>
      <c r="AI1018" s="156"/>
      <c r="AJ1018" s="156"/>
      <c r="AK1018" s="156"/>
      <c r="AY1018" s="156"/>
      <c r="AZ1018" s="156"/>
      <c r="BA1018" s="156"/>
      <c r="BB1018" s="156"/>
    </row>
    <row r="1019" ht="15.75" customHeight="1">
      <c r="B1019" s="156"/>
      <c r="C1019" s="156"/>
      <c r="D1019" s="156"/>
      <c r="E1019" s="156"/>
      <c r="F1019" s="156"/>
      <c r="G1019" s="156"/>
      <c r="H1019" s="156"/>
      <c r="I1019" s="156"/>
      <c r="J1019" s="156"/>
      <c r="K1019" s="156"/>
      <c r="L1019" s="156"/>
      <c r="M1019" s="156"/>
      <c r="N1019" s="156"/>
      <c r="O1019" s="156"/>
      <c r="P1019" s="156"/>
      <c r="Q1019" s="156"/>
      <c r="R1019" s="156"/>
      <c r="S1019" s="156"/>
      <c r="T1019" s="156"/>
      <c r="U1019" s="156"/>
      <c r="V1019" s="156"/>
      <c r="W1019" s="156"/>
      <c r="X1019" s="156"/>
      <c r="Y1019" s="156"/>
      <c r="Z1019" s="156"/>
      <c r="AA1019" s="156"/>
      <c r="AB1019" s="156"/>
      <c r="AC1019" s="156"/>
      <c r="AD1019" s="156"/>
      <c r="AE1019" s="156"/>
      <c r="AF1019" s="156"/>
      <c r="AG1019" s="156"/>
      <c r="AH1019" s="156"/>
      <c r="AI1019" s="156"/>
      <c r="AJ1019" s="156"/>
      <c r="AK1019" s="156"/>
      <c r="AY1019" s="156"/>
      <c r="AZ1019" s="156"/>
      <c r="BA1019" s="156"/>
      <c r="BB1019" s="156"/>
    </row>
    <row r="1020" ht="15.75" customHeight="1">
      <c r="B1020" s="156"/>
      <c r="C1020" s="156"/>
      <c r="D1020" s="156"/>
      <c r="E1020" s="156"/>
      <c r="F1020" s="156"/>
      <c r="G1020" s="156"/>
      <c r="H1020" s="156"/>
      <c r="I1020" s="156"/>
      <c r="J1020" s="156"/>
      <c r="K1020" s="156"/>
      <c r="L1020" s="156"/>
      <c r="M1020" s="156"/>
      <c r="N1020" s="156"/>
      <c r="O1020" s="156"/>
      <c r="P1020" s="156"/>
      <c r="Q1020" s="156"/>
      <c r="R1020" s="156"/>
      <c r="S1020" s="156"/>
      <c r="T1020" s="156"/>
      <c r="U1020" s="156"/>
      <c r="V1020" s="156"/>
      <c r="W1020" s="156"/>
      <c r="X1020" s="156"/>
      <c r="Y1020" s="156"/>
      <c r="Z1020" s="156"/>
      <c r="AA1020" s="156"/>
      <c r="AB1020" s="156"/>
      <c r="AC1020" s="156"/>
      <c r="AD1020" s="156"/>
      <c r="AE1020" s="156"/>
      <c r="AF1020" s="156"/>
      <c r="AG1020" s="156"/>
      <c r="AH1020" s="156"/>
      <c r="AI1020" s="156"/>
      <c r="AJ1020" s="156"/>
      <c r="AK1020" s="156"/>
      <c r="AY1020" s="156"/>
      <c r="AZ1020" s="156"/>
      <c r="BA1020" s="156"/>
      <c r="BB1020" s="156"/>
    </row>
    <row r="1021" ht="15.75" customHeight="1">
      <c r="B1021" s="156"/>
      <c r="C1021" s="156"/>
      <c r="D1021" s="156"/>
      <c r="E1021" s="156"/>
      <c r="F1021" s="156"/>
      <c r="G1021" s="156"/>
      <c r="H1021" s="156"/>
      <c r="I1021" s="156"/>
      <c r="J1021" s="156"/>
      <c r="K1021" s="156"/>
      <c r="L1021" s="156"/>
      <c r="M1021" s="156"/>
      <c r="N1021" s="156"/>
      <c r="O1021" s="156"/>
      <c r="P1021" s="156"/>
      <c r="Q1021" s="156"/>
      <c r="R1021" s="156"/>
      <c r="S1021" s="156"/>
      <c r="T1021" s="156"/>
      <c r="U1021" s="156"/>
      <c r="V1021" s="156"/>
      <c r="W1021" s="156"/>
      <c r="X1021" s="156"/>
      <c r="Y1021" s="156"/>
      <c r="Z1021" s="156"/>
      <c r="AA1021" s="156"/>
      <c r="AB1021" s="156"/>
      <c r="AC1021" s="156"/>
      <c r="AD1021" s="156"/>
      <c r="AE1021" s="156"/>
      <c r="AF1021" s="156"/>
      <c r="AG1021" s="156"/>
      <c r="AH1021" s="156"/>
      <c r="AI1021" s="156"/>
      <c r="AJ1021" s="156"/>
      <c r="AK1021" s="156"/>
      <c r="AY1021" s="156"/>
      <c r="AZ1021" s="156"/>
      <c r="BA1021" s="156"/>
      <c r="BB1021" s="156"/>
    </row>
    <row r="1022" ht="15.75" customHeight="1">
      <c r="B1022" s="156"/>
      <c r="C1022" s="156"/>
      <c r="D1022" s="156"/>
      <c r="E1022" s="156"/>
      <c r="F1022" s="156"/>
      <c r="G1022" s="156"/>
      <c r="H1022" s="156"/>
      <c r="I1022" s="156"/>
      <c r="J1022" s="156"/>
      <c r="K1022" s="156"/>
      <c r="L1022" s="156"/>
      <c r="M1022" s="156"/>
      <c r="N1022" s="156"/>
      <c r="O1022" s="156"/>
      <c r="P1022" s="156"/>
      <c r="Q1022" s="156"/>
      <c r="R1022" s="156"/>
      <c r="S1022" s="156"/>
      <c r="T1022" s="156"/>
      <c r="U1022" s="156"/>
      <c r="V1022" s="156"/>
      <c r="W1022" s="156"/>
      <c r="X1022" s="156"/>
      <c r="Y1022" s="156"/>
      <c r="Z1022" s="156"/>
      <c r="AA1022" s="156"/>
      <c r="AB1022" s="156"/>
      <c r="AC1022" s="156"/>
      <c r="AD1022" s="156"/>
      <c r="AE1022" s="156"/>
      <c r="AF1022" s="156"/>
      <c r="AG1022" s="156"/>
      <c r="AH1022" s="156"/>
      <c r="AI1022" s="156"/>
      <c r="AJ1022" s="156"/>
      <c r="AK1022" s="156"/>
      <c r="AY1022" s="156"/>
      <c r="AZ1022" s="156"/>
      <c r="BA1022" s="156"/>
      <c r="BB1022" s="156"/>
    </row>
    <row r="1023" ht="15.75" customHeight="1">
      <c r="B1023" s="156"/>
      <c r="C1023" s="156"/>
      <c r="D1023" s="156"/>
      <c r="E1023" s="156"/>
      <c r="F1023" s="156"/>
      <c r="G1023" s="156"/>
      <c r="H1023" s="156"/>
      <c r="I1023" s="156"/>
      <c r="J1023" s="156"/>
      <c r="K1023" s="156"/>
      <c r="L1023" s="156"/>
      <c r="M1023" s="156"/>
      <c r="N1023" s="156"/>
      <c r="O1023" s="156"/>
      <c r="P1023" s="156"/>
      <c r="Q1023" s="156"/>
      <c r="R1023" s="156"/>
      <c r="S1023" s="156"/>
      <c r="T1023" s="156"/>
      <c r="U1023" s="156"/>
      <c r="V1023" s="156"/>
      <c r="W1023" s="156"/>
      <c r="X1023" s="156"/>
      <c r="Y1023" s="156"/>
      <c r="Z1023" s="156"/>
      <c r="AA1023" s="156"/>
      <c r="AB1023" s="156"/>
      <c r="AC1023" s="156"/>
      <c r="AD1023" s="156"/>
      <c r="AE1023" s="156"/>
      <c r="AF1023" s="156"/>
      <c r="AG1023" s="156"/>
      <c r="AH1023" s="156"/>
      <c r="AI1023" s="156"/>
      <c r="AJ1023" s="156"/>
      <c r="AK1023" s="156"/>
      <c r="AY1023" s="156"/>
      <c r="AZ1023" s="156"/>
      <c r="BA1023" s="156"/>
      <c r="BB1023" s="156"/>
    </row>
    <row r="1024" ht="15.75" customHeight="1">
      <c r="B1024" s="156"/>
      <c r="C1024" s="156"/>
      <c r="D1024" s="156"/>
      <c r="E1024" s="156"/>
      <c r="F1024" s="156"/>
      <c r="G1024" s="156"/>
      <c r="H1024" s="156"/>
      <c r="I1024" s="156"/>
      <c r="J1024" s="156"/>
      <c r="K1024" s="156"/>
      <c r="L1024" s="156"/>
      <c r="M1024" s="156"/>
      <c r="N1024" s="156"/>
      <c r="O1024" s="156"/>
      <c r="P1024" s="156"/>
      <c r="Q1024" s="156"/>
      <c r="R1024" s="156"/>
      <c r="S1024" s="156"/>
      <c r="T1024" s="156"/>
      <c r="U1024" s="156"/>
      <c r="V1024" s="156"/>
      <c r="W1024" s="156"/>
      <c r="X1024" s="156"/>
      <c r="Y1024" s="156"/>
      <c r="Z1024" s="156"/>
      <c r="AA1024" s="156"/>
      <c r="AB1024" s="156"/>
      <c r="AC1024" s="156"/>
      <c r="AD1024" s="156"/>
      <c r="AE1024" s="156"/>
      <c r="AF1024" s="156"/>
      <c r="AG1024" s="156"/>
      <c r="AH1024" s="156"/>
      <c r="AI1024" s="156"/>
      <c r="AJ1024" s="156"/>
      <c r="AK1024" s="156"/>
      <c r="AY1024" s="156"/>
      <c r="AZ1024" s="156"/>
      <c r="BA1024" s="156"/>
      <c r="BB1024" s="156"/>
    </row>
    <row r="1025" ht="15.75" customHeight="1">
      <c r="B1025" s="156"/>
      <c r="C1025" s="156"/>
      <c r="D1025" s="156"/>
      <c r="E1025" s="156"/>
      <c r="F1025" s="156"/>
      <c r="G1025" s="156"/>
      <c r="H1025" s="156"/>
      <c r="I1025" s="156"/>
      <c r="J1025" s="156"/>
      <c r="K1025" s="156"/>
      <c r="L1025" s="156"/>
      <c r="M1025" s="156"/>
      <c r="N1025" s="156"/>
      <c r="O1025" s="156"/>
      <c r="P1025" s="156"/>
      <c r="Q1025" s="156"/>
      <c r="R1025" s="156"/>
      <c r="S1025" s="156"/>
      <c r="T1025" s="156"/>
      <c r="U1025" s="156"/>
      <c r="V1025" s="156"/>
      <c r="W1025" s="156"/>
      <c r="X1025" s="156"/>
      <c r="Y1025" s="156"/>
      <c r="Z1025" s="156"/>
      <c r="AA1025" s="156"/>
      <c r="AB1025" s="156"/>
      <c r="AC1025" s="156"/>
      <c r="AD1025" s="156"/>
      <c r="AE1025" s="156"/>
      <c r="AF1025" s="156"/>
      <c r="AG1025" s="156"/>
      <c r="AH1025" s="156"/>
      <c r="AI1025" s="156"/>
      <c r="AJ1025" s="156"/>
      <c r="AK1025" s="156"/>
      <c r="AY1025" s="156"/>
      <c r="AZ1025" s="156"/>
      <c r="BA1025" s="156"/>
      <c r="BB1025" s="156"/>
    </row>
    <row r="1026" ht="15.75" customHeight="1">
      <c r="B1026" s="156"/>
      <c r="C1026" s="156"/>
      <c r="D1026" s="156"/>
      <c r="E1026" s="156"/>
      <c r="F1026" s="156"/>
      <c r="G1026" s="156"/>
      <c r="H1026" s="156"/>
      <c r="I1026" s="156"/>
      <c r="J1026" s="156"/>
      <c r="K1026" s="156"/>
      <c r="L1026" s="156"/>
      <c r="M1026" s="156"/>
      <c r="N1026" s="156"/>
      <c r="O1026" s="156"/>
      <c r="P1026" s="156"/>
      <c r="Q1026" s="156"/>
      <c r="R1026" s="156"/>
      <c r="S1026" s="156"/>
      <c r="T1026" s="156"/>
      <c r="U1026" s="156"/>
      <c r="V1026" s="156"/>
      <c r="W1026" s="156"/>
      <c r="X1026" s="156"/>
      <c r="Y1026" s="156"/>
      <c r="Z1026" s="156"/>
      <c r="AA1026" s="156"/>
      <c r="AB1026" s="156"/>
      <c r="AC1026" s="156"/>
      <c r="AD1026" s="156"/>
      <c r="AE1026" s="156"/>
      <c r="AF1026" s="156"/>
      <c r="AG1026" s="156"/>
      <c r="AH1026" s="156"/>
      <c r="AI1026" s="156"/>
      <c r="AJ1026" s="156"/>
      <c r="AK1026" s="156"/>
      <c r="AY1026" s="156"/>
      <c r="AZ1026" s="156"/>
      <c r="BA1026" s="156"/>
      <c r="BB1026" s="156"/>
    </row>
    <row r="1027" ht="15.75" customHeight="1">
      <c r="B1027" s="156"/>
      <c r="C1027" s="156"/>
      <c r="D1027" s="156"/>
      <c r="E1027" s="156"/>
      <c r="F1027" s="156"/>
      <c r="G1027" s="156"/>
      <c r="H1027" s="156"/>
      <c r="I1027" s="156"/>
      <c r="J1027" s="156"/>
      <c r="K1027" s="156"/>
      <c r="L1027" s="156"/>
      <c r="M1027" s="156"/>
      <c r="N1027" s="156"/>
      <c r="O1027" s="156"/>
      <c r="P1027" s="156"/>
      <c r="Q1027" s="156"/>
      <c r="R1027" s="156"/>
      <c r="S1027" s="156"/>
      <c r="T1027" s="156"/>
      <c r="U1027" s="156"/>
      <c r="V1027" s="156"/>
      <c r="W1027" s="156"/>
      <c r="X1027" s="156"/>
      <c r="Y1027" s="156"/>
      <c r="Z1027" s="156"/>
      <c r="AA1027" s="156"/>
      <c r="AB1027" s="156"/>
      <c r="AC1027" s="156"/>
      <c r="AD1027" s="156"/>
      <c r="AE1027" s="156"/>
      <c r="AF1027" s="156"/>
      <c r="AG1027" s="156"/>
      <c r="AH1027" s="156"/>
      <c r="AI1027" s="156"/>
      <c r="AJ1027" s="156"/>
      <c r="AK1027" s="156"/>
      <c r="AY1027" s="156"/>
      <c r="AZ1027" s="156"/>
      <c r="BA1027" s="156"/>
      <c r="BB1027" s="156"/>
    </row>
    <row r="1028" ht="15.75" customHeight="1">
      <c r="B1028" s="156"/>
      <c r="C1028" s="156"/>
      <c r="D1028" s="156"/>
      <c r="E1028" s="156"/>
      <c r="F1028" s="156"/>
      <c r="G1028" s="156"/>
      <c r="H1028" s="156"/>
      <c r="I1028" s="156"/>
      <c r="J1028" s="156"/>
      <c r="K1028" s="156"/>
      <c r="L1028" s="156"/>
      <c r="M1028" s="156"/>
      <c r="N1028" s="156"/>
      <c r="O1028" s="156"/>
      <c r="P1028" s="156"/>
      <c r="Q1028" s="156"/>
      <c r="R1028" s="156"/>
      <c r="S1028" s="156"/>
      <c r="T1028" s="156"/>
      <c r="U1028" s="156"/>
      <c r="V1028" s="156"/>
      <c r="W1028" s="156"/>
      <c r="X1028" s="156"/>
      <c r="Y1028" s="156"/>
      <c r="Z1028" s="156"/>
      <c r="AA1028" s="156"/>
      <c r="AB1028" s="156"/>
      <c r="AC1028" s="156"/>
      <c r="AD1028" s="156"/>
      <c r="AE1028" s="156"/>
      <c r="AF1028" s="156"/>
      <c r="AG1028" s="156"/>
      <c r="AH1028" s="156"/>
      <c r="AI1028" s="156"/>
      <c r="AJ1028" s="156"/>
      <c r="AK1028" s="156"/>
      <c r="AY1028" s="156"/>
      <c r="AZ1028" s="156"/>
      <c r="BA1028" s="156"/>
      <c r="BB1028" s="156"/>
    </row>
    <row r="1029" ht="15.75" customHeight="1">
      <c r="B1029" s="156"/>
      <c r="C1029" s="156"/>
      <c r="D1029" s="156"/>
      <c r="E1029" s="156"/>
      <c r="F1029" s="156"/>
      <c r="G1029" s="156"/>
      <c r="H1029" s="156"/>
      <c r="I1029" s="156"/>
      <c r="J1029" s="156"/>
      <c r="K1029" s="156"/>
      <c r="L1029" s="156"/>
      <c r="M1029" s="156"/>
      <c r="N1029" s="156"/>
      <c r="O1029" s="156"/>
      <c r="P1029" s="156"/>
      <c r="Q1029" s="156"/>
      <c r="R1029" s="156"/>
      <c r="S1029" s="156"/>
      <c r="T1029" s="156"/>
      <c r="U1029" s="156"/>
      <c r="V1029" s="156"/>
      <c r="W1029" s="156"/>
      <c r="X1029" s="156"/>
      <c r="Y1029" s="156"/>
      <c r="Z1029" s="156"/>
      <c r="AA1029" s="156"/>
      <c r="AB1029" s="156"/>
      <c r="AC1029" s="156"/>
      <c r="AD1029" s="156"/>
      <c r="AE1029" s="156"/>
      <c r="AF1029" s="156"/>
      <c r="AG1029" s="156"/>
      <c r="AH1029" s="156"/>
      <c r="AI1029" s="156"/>
      <c r="AJ1029" s="156"/>
      <c r="AK1029" s="156"/>
      <c r="AY1029" s="156"/>
      <c r="AZ1029" s="156"/>
      <c r="BA1029" s="156"/>
      <c r="BB1029" s="156"/>
    </row>
    <row r="1030" ht="15.75" customHeight="1">
      <c r="B1030" s="156"/>
      <c r="C1030" s="156"/>
      <c r="D1030" s="156"/>
      <c r="E1030" s="156"/>
      <c r="F1030" s="156"/>
      <c r="G1030" s="156"/>
      <c r="H1030" s="156"/>
      <c r="I1030" s="156"/>
      <c r="J1030" s="156"/>
      <c r="K1030" s="156"/>
      <c r="L1030" s="156"/>
      <c r="M1030" s="156"/>
      <c r="N1030" s="156"/>
      <c r="O1030" s="156"/>
      <c r="P1030" s="156"/>
      <c r="Q1030" s="156"/>
      <c r="R1030" s="156"/>
      <c r="S1030" s="156"/>
      <c r="T1030" s="156"/>
      <c r="U1030" s="156"/>
      <c r="V1030" s="156"/>
      <c r="W1030" s="156"/>
      <c r="X1030" s="156"/>
      <c r="Y1030" s="156"/>
      <c r="Z1030" s="156"/>
      <c r="AA1030" s="156"/>
      <c r="AB1030" s="156"/>
      <c r="AC1030" s="156"/>
      <c r="AD1030" s="156"/>
      <c r="AE1030" s="156"/>
      <c r="AF1030" s="156"/>
      <c r="AG1030" s="156"/>
      <c r="AH1030" s="156"/>
      <c r="AI1030" s="156"/>
      <c r="AJ1030" s="156"/>
      <c r="AK1030" s="156"/>
      <c r="AY1030" s="156"/>
      <c r="AZ1030" s="156"/>
      <c r="BA1030" s="156"/>
      <c r="BB1030" s="156"/>
    </row>
    <row r="1031" ht="15.75" customHeight="1">
      <c r="B1031" s="156"/>
      <c r="C1031" s="156"/>
      <c r="D1031" s="156"/>
      <c r="E1031" s="156"/>
      <c r="F1031" s="156"/>
      <c r="G1031" s="156"/>
      <c r="H1031" s="156"/>
      <c r="I1031" s="156"/>
      <c r="J1031" s="156"/>
      <c r="K1031" s="156"/>
      <c r="L1031" s="156"/>
      <c r="M1031" s="156"/>
      <c r="N1031" s="156"/>
      <c r="O1031" s="156"/>
      <c r="P1031" s="156"/>
      <c r="Q1031" s="156"/>
      <c r="R1031" s="156"/>
      <c r="S1031" s="156"/>
      <c r="T1031" s="156"/>
      <c r="U1031" s="156"/>
      <c r="V1031" s="156"/>
      <c r="W1031" s="156"/>
      <c r="X1031" s="156"/>
      <c r="Y1031" s="156"/>
      <c r="Z1031" s="156"/>
      <c r="AA1031" s="156"/>
      <c r="AB1031" s="156"/>
      <c r="AC1031" s="156"/>
      <c r="AD1031" s="156"/>
      <c r="AE1031" s="156"/>
      <c r="AF1031" s="156"/>
      <c r="AG1031" s="156"/>
      <c r="AH1031" s="156"/>
      <c r="AI1031" s="156"/>
      <c r="AJ1031" s="156"/>
      <c r="AK1031" s="156"/>
      <c r="AY1031" s="156"/>
      <c r="AZ1031" s="156"/>
      <c r="BA1031" s="156"/>
      <c r="BB1031" s="156"/>
    </row>
    <row r="1032" ht="15.75" customHeight="1">
      <c r="B1032" s="156"/>
      <c r="C1032" s="156"/>
      <c r="D1032" s="156"/>
      <c r="E1032" s="156"/>
      <c r="F1032" s="156"/>
      <c r="G1032" s="156"/>
      <c r="H1032" s="156"/>
      <c r="I1032" s="156"/>
      <c r="J1032" s="156"/>
      <c r="K1032" s="156"/>
      <c r="L1032" s="156"/>
      <c r="M1032" s="156"/>
      <c r="N1032" s="156"/>
      <c r="O1032" s="156"/>
      <c r="P1032" s="156"/>
      <c r="Q1032" s="156"/>
      <c r="R1032" s="156"/>
      <c r="S1032" s="156"/>
      <c r="T1032" s="156"/>
      <c r="U1032" s="156"/>
      <c r="V1032" s="156"/>
      <c r="W1032" s="156"/>
      <c r="X1032" s="156"/>
      <c r="Y1032" s="156"/>
      <c r="Z1032" s="156"/>
      <c r="AA1032" s="156"/>
      <c r="AB1032" s="156"/>
      <c r="AC1032" s="156"/>
      <c r="AD1032" s="156"/>
      <c r="AE1032" s="156"/>
      <c r="AF1032" s="156"/>
      <c r="AG1032" s="156"/>
      <c r="AH1032" s="156"/>
      <c r="AI1032" s="156"/>
      <c r="AJ1032" s="156"/>
      <c r="AK1032" s="156"/>
      <c r="AY1032" s="156"/>
      <c r="AZ1032" s="156"/>
      <c r="BA1032" s="156"/>
      <c r="BB1032" s="156"/>
    </row>
    <row r="1033" ht="15.75" customHeight="1">
      <c r="B1033" s="156"/>
      <c r="C1033" s="156"/>
      <c r="D1033" s="156"/>
      <c r="E1033" s="156"/>
      <c r="F1033" s="156"/>
      <c r="G1033" s="156"/>
      <c r="H1033" s="156"/>
      <c r="I1033" s="156"/>
      <c r="J1033" s="156"/>
      <c r="K1033" s="156"/>
      <c r="L1033" s="156"/>
      <c r="M1033" s="156"/>
      <c r="N1033" s="156"/>
      <c r="O1033" s="156"/>
      <c r="P1033" s="156"/>
      <c r="Q1033" s="156"/>
      <c r="R1033" s="156"/>
      <c r="S1033" s="156"/>
      <c r="T1033" s="156"/>
      <c r="U1033" s="156"/>
      <c r="V1033" s="156"/>
      <c r="W1033" s="156"/>
      <c r="X1033" s="156"/>
      <c r="Y1033" s="156"/>
      <c r="Z1033" s="156"/>
      <c r="AA1033" s="156"/>
      <c r="AB1033" s="156"/>
      <c r="AC1033" s="156"/>
      <c r="AD1033" s="156"/>
      <c r="AE1033" s="156"/>
      <c r="AF1033" s="156"/>
      <c r="AG1033" s="156"/>
      <c r="AH1033" s="156"/>
      <c r="AI1033" s="156"/>
      <c r="AJ1033" s="156"/>
      <c r="AK1033" s="156"/>
      <c r="AY1033" s="156"/>
      <c r="AZ1033" s="156"/>
      <c r="BA1033" s="156"/>
      <c r="BB1033" s="156"/>
    </row>
    <row r="1034" ht="15.75" customHeight="1">
      <c r="B1034" s="156"/>
      <c r="C1034" s="156"/>
      <c r="D1034" s="156"/>
      <c r="E1034" s="156"/>
      <c r="F1034" s="156"/>
      <c r="G1034" s="156"/>
      <c r="H1034" s="156"/>
      <c r="I1034" s="156"/>
      <c r="J1034" s="156"/>
      <c r="K1034" s="156"/>
      <c r="L1034" s="156"/>
      <c r="M1034" s="156"/>
      <c r="N1034" s="156"/>
      <c r="O1034" s="156"/>
      <c r="P1034" s="156"/>
      <c r="Q1034" s="156"/>
      <c r="R1034" s="156"/>
      <c r="S1034" s="156"/>
      <c r="T1034" s="156"/>
      <c r="U1034" s="156"/>
      <c r="V1034" s="156"/>
      <c r="W1034" s="156"/>
      <c r="X1034" s="156"/>
      <c r="Y1034" s="156"/>
      <c r="Z1034" s="156"/>
      <c r="AA1034" s="156"/>
      <c r="AB1034" s="156"/>
      <c r="AC1034" s="156"/>
      <c r="AD1034" s="156"/>
      <c r="AE1034" s="156"/>
      <c r="AF1034" s="156"/>
      <c r="AG1034" s="156"/>
      <c r="AH1034" s="156"/>
      <c r="AI1034" s="156"/>
      <c r="AJ1034" s="156"/>
      <c r="AK1034" s="156"/>
      <c r="AY1034" s="156"/>
      <c r="AZ1034" s="156"/>
      <c r="BA1034" s="156"/>
      <c r="BB1034" s="156"/>
    </row>
    <row r="1035" ht="15.75" customHeight="1">
      <c r="B1035" s="156"/>
      <c r="C1035" s="156"/>
      <c r="D1035" s="156"/>
      <c r="E1035" s="156"/>
      <c r="F1035" s="156"/>
      <c r="G1035" s="156"/>
      <c r="H1035" s="156"/>
      <c r="I1035" s="156"/>
      <c r="J1035" s="156"/>
      <c r="K1035" s="156"/>
      <c r="L1035" s="156"/>
      <c r="M1035" s="156"/>
      <c r="N1035" s="156"/>
      <c r="O1035" s="156"/>
      <c r="P1035" s="156"/>
      <c r="Q1035" s="156"/>
      <c r="R1035" s="156"/>
      <c r="S1035" s="156"/>
      <c r="T1035" s="156"/>
      <c r="U1035" s="156"/>
      <c r="V1035" s="156"/>
      <c r="W1035" s="156"/>
      <c r="X1035" s="156"/>
      <c r="Y1035" s="156"/>
      <c r="Z1035" s="156"/>
      <c r="AA1035" s="156"/>
      <c r="AB1035" s="156"/>
      <c r="AC1035" s="156"/>
      <c r="AD1035" s="156"/>
      <c r="AE1035" s="156"/>
      <c r="AF1035" s="156"/>
      <c r="AG1035" s="156"/>
      <c r="AH1035" s="156"/>
      <c r="AI1035" s="156"/>
      <c r="AJ1035" s="156"/>
      <c r="AK1035" s="156"/>
      <c r="AY1035" s="156"/>
      <c r="AZ1035" s="156"/>
      <c r="BA1035" s="156"/>
      <c r="BB1035" s="156"/>
    </row>
    <row r="1036" ht="15.75" customHeight="1">
      <c r="B1036" s="156"/>
      <c r="C1036" s="156"/>
      <c r="D1036" s="156"/>
      <c r="E1036" s="156"/>
      <c r="F1036" s="156"/>
      <c r="G1036" s="156"/>
      <c r="H1036" s="156"/>
      <c r="I1036" s="156"/>
      <c r="J1036" s="156"/>
      <c r="K1036" s="156"/>
      <c r="L1036" s="156"/>
      <c r="M1036" s="156"/>
      <c r="N1036" s="156"/>
      <c r="O1036" s="156"/>
      <c r="P1036" s="156"/>
      <c r="Q1036" s="156"/>
      <c r="R1036" s="156"/>
      <c r="S1036" s="156"/>
      <c r="T1036" s="156"/>
      <c r="U1036" s="156"/>
      <c r="V1036" s="156"/>
      <c r="W1036" s="156"/>
      <c r="X1036" s="156"/>
      <c r="Y1036" s="156"/>
      <c r="Z1036" s="156"/>
      <c r="AA1036" s="156"/>
      <c r="AB1036" s="156"/>
      <c r="AC1036" s="156"/>
      <c r="AD1036" s="156"/>
      <c r="AE1036" s="156"/>
      <c r="AF1036" s="156"/>
      <c r="AG1036" s="156"/>
      <c r="AH1036" s="156"/>
      <c r="AI1036" s="156"/>
      <c r="AJ1036" s="156"/>
      <c r="AK1036" s="156"/>
      <c r="AY1036" s="156"/>
      <c r="AZ1036" s="156"/>
      <c r="BA1036" s="156"/>
      <c r="BB1036" s="156"/>
    </row>
    <row r="1037" ht="15.75" customHeight="1">
      <c r="B1037" s="156"/>
      <c r="C1037" s="156"/>
      <c r="D1037" s="156"/>
      <c r="E1037" s="156"/>
      <c r="F1037" s="156"/>
      <c r="G1037" s="156"/>
      <c r="H1037" s="156"/>
      <c r="I1037" s="156"/>
      <c r="J1037" s="156"/>
      <c r="K1037" s="156"/>
      <c r="L1037" s="156"/>
      <c r="M1037" s="156"/>
      <c r="N1037" s="156"/>
      <c r="O1037" s="156"/>
      <c r="P1037" s="156"/>
      <c r="Q1037" s="156"/>
      <c r="R1037" s="156"/>
      <c r="S1037" s="156"/>
      <c r="T1037" s="156"/>
      <c r="U1037" s="156"/>
      <c r="V1037" s="156"/>
      <c r="W1037" s="156"/>
      <c r="X1037" s="156"/>
      <c r="Y1037" s="156"/>
      <c r="Z1037" s="156"/>
      <c r="AA1037" s="156"/>
      <c r="AB1037" s="156"/>
      <c r="AC1037" s="156"/>
      <c r="AD1037" s="156"/>
      <c r="AE1037" s="156"/>
      <c r="AF1037" s="156"/>
      <c r="AG1037" s="156"/>
      <c r="AH1037" s="156"/>
      <c r="AI1037" s="156"/>
      <c r="AJ1037" s="156"/>
      <c r="AK1037" s="156"/>
      <c r="AY1037" s="156"/>
      <c r="AZ1037" s="156"/>
      <c r="BA1037" s="156"/>
      <c r="BB1037" s="156"/>
    </row>
    <row r="1038" ht="15.75" customHeight="1">
      <c r="B1038" s="156"/>
      <c r="C1038" s="156"/>
      <c r="D1038" s="156"/>
      <c r="E1038" s="156"/>
      <c r="F1038" s="156"/>
      <c r="G1038" s="156"/>
      <c r="H1038" s="156"/>
      <c r="I1038" s="156"/>
      <c r="J1038" s="156"/>
      <c r="K1038" s="156"/>
      <c r="L1038" s="156"/>
      <c r="M1038" s="156"/>
      <c r="N1038" s="156"/>
      <c r="O1038" s="156"/>
      <c r="P1038" s="156"/>
      <c r="Q1038" s="156"/>
      <c r="R1038" s="156"/>
      <c r="S1038" s="156"/>
      <c r="T1038" s="156"/>
      <c r="U1038" s="156"/>
      <c r="V1038" s="156"/>
      <c r="W1038" s="156"/>
      <c r="X1038" s="156"/>
      <c r="Y1038" s="156"/>
      <c r="Z1038" s="156"/>
      <c r="AA1038" s="156"/>
      <c r="AB1038" s="156"/>
      <c r="AC1038" s="156"/>
      <c r="AD1038" s="156"/>
      <c r="AE1038" s="156"/>
      <c r="AF1038" s="156"/>
      <c r="AG1038" s="156"/>
      <c r="AH1038" s="156"/>
      <c r="AI1038" s="156"/>
      <c r="AJ1038" s="156"/>
      <c r="AK1038" s="156"/>
      <c r="AY1038" s="156"/>
      <c r="AZ1038" s="156"/>
      <c r="BA1038" s="156"/>
      <c r="BB1038" s="156"/>
    </row>
    <row r="1039" ht="15.75" customHeight="1">
      <c r="B1039" s="156"/>
      <c r="C1039" s="156"/>
      <c r="D1039" s="156"/>
      <c r="E1039" s="156"/>
      <c r="F1039" s="156"/>
      <c r="G1039" s="156"/>
      <c r="H1039" s="156"/>
      <c r="I1039" s="156"/>
      <c r="J1039" s="156"/>
      <c r="K1039" s="156"/>
      <c r="L1039" s="156"/>
      <c r="M1039" s="156"/>
      <c r="N1039" s="156"/>
      <c r="O1039" s="156"/>
      <c r="P1039" s="156"/>
      <c r="Q1039" s="156"/>
      <c r="R1039" s="156"/>
      <c r="S1039" s="156"/>
      <c r="T1039" s="156"/>
      <c r="U1039" s="156"/>
      <c r="V1039" s="156"/>
      <c r="W1039" s="156"/>
      <c r="X1039" s="156"/>
      <c r="Y1039" s="156"/>
      <c r="Z1039" s="156"/>
      <c r="AA1039" s="156"/>
      <c r="AB1039" s="156"/>
      <c r="AC1039" s="156"/>
      <c r="AD1039" s="156"/>
      <c r="AE1039" s="156"/>
      <c r="AF1039" s="156"/>
      <c r="AG1039" s="156"/>
      <c r="AH1039" s="156"/>
      <c r="AI1039" s="156"/>
      <c r="AJ1039" s="156"/>
      <c r="AK1039" s="156"/>
      <c r="AY1039" s="156"/>
      <c r="AZ1039" s="156"/>
      <c r="BA1039" s="156"/>
      <c r="BB1039" s="156"/>
    </row>
    <row r="1040" ht="15.75" customHeight="1">
      <c r="B1040" s="156"/>
      <c r="C1040" s="156"/>
      <c r="D1040" s="156"/>
      <c r="E1040" s="156"/>
      <c r="F1040" s="156"/>
      <c r="G1040" s="156"/>
      <c r="H1040" s="156"/>
      <c r="I1040" s="156"/>
      <c r="J1040" s="156"/>
      <c r="K1040" s="156"/>
      <c r="L1040" s="156"/>
      <c r="M1040" s="156"/>
      <c r="N1040" s="156"/>
      <c r="O1040" s="156"/>
      <c r="P1040" s="156"/>
      <c r="Q1040" s="156"/>
      <c r="R1040" s="156"/>
      <c r="S1040" s="156"/>
      <c r="T1040" s="156"/>
      <c r="U1040" s="156"/>
      <c r="V1040" s="156"/>
      <c r="W1040" s="156"/>
      <c r="X1040" s="156"/>
      <c r="Y1040" s="156"/>
      <c r="Z1040" s="156"/>
      <c r="AA1040" s="156"/>
      <c r="AB1040" s="156"/>
      <c r="AC1040" s="156"/>
      <c r="AD1040" s="156"/>
      <c r="AE1040" s="156"/>
      <c r="AF1040" s="156"/>
      <c r="AG1040" s="156"/>
      <c r="AH1040" s="156"/>
      <c r="AI1040" s="156"/>
      <c r="AJ1040" s="156"/>
      <c r="AK1040" s="156"/>
      <c r="AY1040" s="156"/>
      <c r="AZ1040" s="156"/>
      <c r="BA1040" s="156"/>
      <c r="BB1040" s="156"/>
    </row>
    <row r="1041" ht="15.75" customHeight="1">
      <c r="B1041" s="156"/>
      <c r="C1041" s="156"/>
      <c r="D1041" s="156"/>
      <c r="E1041" s="156"/>
      <c r="F1041" s="156"/>
      <c r="G1041" s="156"/>
      <c r="H1041" s="156"/>
      <c r="I1041" s="156"/>
      <c r="J1041" s="156"/>
      <c r="K1041" s="156"/>
      <c r="L1041" s="156"/>
      <c r="M1041" s="156"/>
      <c r="N1041" s="156"/>
      <c r="O1041" s="156"/>
      <c r="P1041" s="156"/>
      <c r="Q1041" s="156"/>
      <c r="R1041" s="156"/>
      <c r="S1041" s="156"/>
      <c r="T1041" s="156"/>
      <c r="U1041" s="156"/>
      <c r="V1041" s="156"/>
      <c r="W1041" s="156"/>
      <c r="X1041" s="156"/>
      <c r="Y1041" s="156"/>
      <c r="Z1041" s="156"/>
      <c r="AA1041" s="156"/>
      <c r="AB1041" s="156"/>
      <c r="AC1041" s="156"/>
      <c r="AD1041" s="156"/>
      <c r="AE1041" s="156"/>
      <c r="AF1041" s="156"/>
      <c r="AG1041" s="156"/>
      <c r="AH1041" s="156"/>
      <c r="AI1041" s="156"/>
      <c r="AJ1041" s="156"/>
      <c r="AK1041" s="156"/>
      <c r="AY1041" s="156"/>
      <c r="AZ1041" s="156"/>
      <c r="BA1041" s="156"/>
      <c r="BB1041" s="156"/>
    </row>
    <row r="1042" ht="15.75" customHeight="1">
      <c r="B1042" s="156"/>
      <c r="C1042" s="156"/>
      <c r="D1042" s="156"/>
      <c r="E1042" s="156"/>
      <c r="F1042" s="156"/>
      <c r="G1042" s="156"/>
      <c r="H1042" s="156"/>
      <c r="I1042" s="156"/>
      <c r="J1042" s="156"/>
      <c r="K1042" s="156"/>
      <c r="L1042" s="156"/>
      <c r="M1042" s="156"/>
      <c r="N1042" s="156"/>
      <c r="O1042" s="156"/>
      <c r="P1042" s="156"/>
      <c r="Q1042" s="156"/>
      <c r="R1042" s="156"/>
      <c r="S1042" s="156"/>
      <c r="T1042" s="156"/>
      <c r="U1042" s="156"/>
      <c r="V1042" s="156"/>
      <c r="W1042" s="156"/>
      <c r="X1042" s="156"/>
      <c r="Y1042" s="156"/>
      <c r="Z1042" s="156"/>
      <c r="AA1042" s="156"/>
      <c r="AB1042" s="156"/>
      <c r="AC1042" s="156"/>
      <c r="AD1042" s="156"/>
      <c r="AE1042" s="156"/>
      <c r="AF1042" s="156"/>
      <c r="AG1042" s="156"/>
      <c r="AH1042" s="156"/>
      <c r="AI1042" s="156"/>
      <c r="AJ1042" s="156"/>
      <c r="AK1042" s="156"/>
      <c r="AY1042" s="156"/>
      <c r="AZ1042" s="156"/>
      <c r="BA1042" s="156"/>
      <c r="BB1042" s="156"/>
    </row>
    <row r="1043" ht="15.75" customHeight="1">
      <c r="B1043" s="156"/>
      <c r="C1043" s="156"/>
      <c r="D1043" s="156"/>
      <c r="E1043" s="156"/>
      <c r="F1043" s="156"/>
      <c r="G1043" s="156"/>
      <c r="H1043" s="156"/>
      <c r="I1043" s="156"/>
      <c r="J1043" s="156"/>
      <c r="K1043" s="156"/>
      <c r="L1043" s="156"/>
      <c r="M1043" s="156"/>
      <c r="N1043" s="156"/>
      <c r="O1043" s="156"/>
      <c r="P1043" s="156"/>
      <c r="Q1043" s="156"/>
      <c r="R1043" s="156"/>
      <c r="S1043" s="156"/>
      <c r="T1043" s="156"/>
      <c r="U1043" s="156"/>
      <c r="V1043" s="156"/>
      <c r="W1043" s="156"/>
      <c r="X1043" s="156"/>
      <c r="Y1043" s="156"/>
      <c r="Z1043" s="156"/>
      <c r="AA1043" s="156"/>
      <c r="AB1043" s="156"/>
      <c r="AC1043" s="156"/>
      <c r="AD1043" s="156"/>
      <c r="AE1043" s="156"/>
      <c r="AF1043" s="156"/>
      <c r="AG1043" s="156"/>
      <c r="AH1043" s="156"/>
      <c r="AI1043" s="156"/>
      <c r="AJ1043" s="156"/>
      <c r="AK1043" s="156"/>
      <c r="AY1043" s="156"/>
      <c r="AZ1043" s="156"/>
      <c r="BA1043" s="156"/>
      <c r="BB1043" s="156"/>
    </row>
    <row r="1044" ht="15.75" customHeight="1">
      <c r="B1044" s="156"/>
      <c r="C1044" s="156"/>
      <c r="D1044" s="156"/>
      <c r="E1044" s="156"/>
      <c r="F1044" s="156"/>
      <c r="G1044" s="156"/>
      <c r="H1044" s="156"/>
      <c r="I1044" s="156"/>
      <c r="J1044" s="156"/>
      <c r="K1044" s="156"/>
      <c r="L1044" s="156"/>
      <c r="M1044" s="156"/>
      <c r="N1044" s="156"/>
      <c r="O1044" s="156"/>
      <c r="P1044" s="156"/>
      <c r="Q1044" s="156"/>
      <c r="R1044" s="156"/>
      <c r="S1044" s="156"/>
      <c r="T1044" s="156"/>
      <c r="U1044" s="156"/>
      <c r="V1044" s="156"/>
      <c r="W1044" s="156"/>
      <c r="X1044" s="156"/>
      <c r="Y1044" s="156"/>
      <c r="Z1044" s="156"/>
      <c r="AA1044" s="156"/>
      <c r="AB1044" s="156"/>
      <c r="AC1044" s="156"/>
      <c r="AD1044" s="156"/>
      <c r="AE1044" s="156"/>
      <c r="AF1044" s="156"/>
      <c r="AG1044" s="156"/>
      <c r="AH1044" s="156"/>
      <c r="AI1044" s="156"/>
      <c r="AJ1044" s="156"/>
      <c r="AK1044" s="156"/>
      <c r="AY1044" s="156"/>
      <c r="AZ1044" s="156"/>
      <c r="BA1044" s="156"/>
      <c r="BB1044" s="156"/>
    </row>
    <row r="1045" ht="15.75" customHeight="1">
      <c r="B1045" s="156"/>
      <c r="C1045" s="156"/>
      <c r="D1045" s="156"/>
      <c r="E1045" s="156"/>
      <c r="F1045" s="156"/>
      <c r="G1045" s="156"/>
      <c r="H1045" s="156"/>
      <c r="I1045" s="156"/>
      <c r="J1045" s="156"/>
      <c r="K1045" s="156"/>
      <c r="L1045" s="156"/>
      <c r="M1045" s="156"/>
      <c r="N1045" s="156"/>
      <c r="O1045" s="156"/>
      <c r="P1045" s="156"/>
      <c r="Q1045" s="156"/>
      <c r="R1045" s="156"/>
      <c r="S1045" s="156"/>
      <c r="T1045" s="156"/>
      <c r="U1045" s="156"/>
      <c r="V1045" s="156"/>
      <c r="W1045" s="156"/>
      <c r="X1045" s="156"/>
      <c r="Y1045" s="156"/>
      <c r="Z1045" s="156"/>
      <c r="AA1045" s="156"/>
      <c r="AB1045" s="156"/>
      <c r="AC1045" s="156"/>
      <c r="AD1045" s="156"/>
      <c r="AE1045" s="156"/>
      <c r="AF1045" s="156"/>
      <c r="AG1045" s="156"/>
      <c r="AH1045" s="156"/>
      <c r="AI1045" s="156"/>
      <c r="AJ1045" s="156"/>
      <c r="AK1045" s="156"/>
      <c r="AY1045" s="156"/>
      <c r="AZ1045" s="156"/>
      <c r="BA1045" s="156"/>
      <c r="BB1045" s="156"/>
    </row>
    <row r="1046" ht="15.75" customHeight="1">
      <c r="B1046" s="156"/>
      <c r="C1046" s="156"/>
      <c r="D1046" s="156"/>
      <c r="E1046" s="156"/>
      <c r="F1046" s="156"/>
      <c r="G1046" s="156"/>
      <c r="H1046" s="156"/>
      <c r="I1046" s="156"/>
      <c r="J1046" s="156"/>
      <c r="K1046" s="156"/>
      <c r="L1046" s="156"/>
      <c r="M1046" s="156"/>
      <c r="N1046" s="156"/>
      <c r="O1046" s="156"/>
      <c r="P1046" s="156"/>
      <c r="Q1046" s="156"/>
      <c r="R1046" s="156"/>
      <c r="S1046" s="156"/>
      <c r="T1046" s="156"/>
      <c r="U1046" s="156"/>
      <c r="V1046" s="156"/>
      <c r="W1046" s="156"/>
      <c r="X1046" s="156"/>
      <c r="Y1046" s="156"/>
      <c r="Z1046" s="156"/>
      <c r="AA1046" s="156"/>
      <c r="AB1046" s="156"/>
      <c r="AC1046" s="156"/>
      <c r="AD1046" s="156"/>
      <c r="AE1046" s="156"/>
      <c r="AF1046" s="156"/>
      <c r="AG1046" s="156"/>
      <c r="AH1046" s="156"/>
      <c r="AI1046" s="156"/>
      <c r="AJ1046" s="156"/>
      <c r="AK1046" s="156"/>
      <c r="AY1046" s="156"/>
      <c r="AZ1046" s="156"/>
      <c r="BA1046" s="156"/>
      <c r="BB1046" s="156"/>
    </row>
    <row r="1047" ht="15.75" customHeight="1">
      <c r="B1047" s="156"/>
      <c r="C1047" s="156"/>
      <c r="D1047" s="156"/>
      <c r="E1047" s="156"/>
      <c r="F1047" s="156"/>
      <c r="G1047" s="156"/>
      <c r="H1047" s="156"/>
      <c r="I1047" s="156"/>
      <c r="J1047" s="156"/>
      <c r="K1047" s="156"/>
      <c r="L1047" s="156"/>
      <c r="M1047" s="156"/>
      <c r="N1047" s="156"/>
      <c r="O1047" s="156"/>
      <c r="P1047" s="156"/>
      <c r="Q1047" s="156"/>
      <c r="R1047" s="156"/>
      <c r="S1047" s="156"/>
      <c r="T1047" s="156"/>
      <c r="U1047" s="156"/>
      <c r="V1047" s="156"/>
      <c r="W1047" s="156"/>
      <c r="X1047" s="156"/>
      <c r="Y1047" s="156"/>
      <c r="Z1047" s="156"/>
      <c r="AA1047" s="156"/>
      <c r="AB1047" s="156"/>
      <c r="AC1047" s="156"/>
      <c r="AD1047" s="156"/>
      <c r="AE1047" s="156"/>
      <c r="AF1047" s="156"/>
      <c r="AG1047" s="156"/>
      <c r="AH1047" s="156"/>
      <c r="AI1047" s="156"/>
      <c r="AJ1047" s="156"/>
      <c r="AK1047" s="156"/>
      <c r="AY1047" s="156"/>
      <c r="AZ1047" s="156"/>
      <c r="BA1047" s="156"/>
      <c r="BB1047" s="156"/>
    </row>
    <row r="1048" ht="15.75" customHeight="1">
      <c r="B1048" s="156"/>
      <c r="C1048" s="156"/>
      <c r="D1048" s="156"/>
      <c r="E1048" s="156"/>
      <c r="F1048" s="156"/>
      <c r="G1048" s="156"/>
      <c r="H1048" s="156"/>
      <c r="I1048" s="156"/>
      <c r="J1048" s="156"/>
      <c r="K1048" s="156"/>
      <c r="L1048" s="156"/>
      <c r="M1048" s="156"/>
      <c r="N1048" s="156"/>
      <c r="O1048" s="156"/>
      <c r="P1048" s="156"/>
      <c r="Q1048" s="156"/>
      <c r="R1048" s="156"/>
      <c r="S1048" s="156"/>
      <c r="T1048" s="156"/>
      <c r="U1048" s="156"/>
      <c r="V1048" s="156"/>
      <c r="W1048" s="156"/>
      <c r="X1048" s="156"/>
      <c r="Y1048" s="156"/>
      <c r="Z1048" s="156"/>
      <c r="AA1048" s="156"/>
      <c r="AB1048" s="156"/>
      <c r="AC1048" s="156"/>
      <c r="AD1048" s="156"/>
      <c r="AE1048" s="156"/>
      <c r="AF1048" s="156"/>
      <c r="AG1048" s="156"/>
      <c r="AH1048" s="156"/>
      <c r="AI1048" s="156"/>
      <c r="AJ1048" s="156"/>
      <c r="AK1048" s="156"/>
      <c r="AY1048" s="156"/>
      <c r="AZ1048" s="156"/>
      <c r="BA1048" s="156"/>
      <c r="BB1048" s="156"/>
    </row>
    <row r="1049" ht="15.75" customHeight="1">
      <c r="B1049" s="156"/>
      <c r="C1049" s="156"/>
      <c r="D1049" s="156"/>
      <c r="E1049" s="156"/>
      <c r="F1049" s="156"/>
      <c r="G1049" s="156"/>
      <c r="H1049" s="156"/>
      <c r="I1049" s="156"/>
      <c r="J1049" s="156"/>
      <c r="K1049" s="156"/>
      <c r="L1049" s="156"/>
      <c r="M1049" s="156"/>
      <c r="N1049" s="156"/>
      <c r="O1049" s="156"/>
      <c r="P1049" s="156"/>
      <c r="Q1049" s="156"/>
      <c r="R1049" s="156"/>
      <c r="S1049" s="156"/>
      <c r="T1049" s="156"/>
      <c r="U1049" s="156"/>
      <c r="V1049" s="156"/>
      <c r="W1049" s="156"/>
      <c r="X1049" s="156"/>
      <c r="Y1049" s="156"/>
      <c r="Z1049" s="156"/>
      <c r="AA1049" s="156"/>
      <c r="AB1049" s="156"/>
      <c r="AC1049" s="156"/>
      <c r="AD1049" s="156"/>
      <c r="AE1049" s="156"/>
      <c r="AF1049" s="156"/>
      <c r="AG1049" s="156"/>
      <c r="AH1049" s="156"/>
      <c r="AI1049" s="156"/>
      <c r="AJ1049" s="156"/>
      <c r="AK1049" s="156"/>
      <c r="AY1049" s="156"/>
      <c r="AZ1049" s="156"/>
      <c r="BA1049" s="156"/>
      <c r="BB1049" s="156"/>
    </row>
    <row r="1050" ht="15.75" customHeight="1">
      <c r="B1050" s="156"/>
      <c r="C1050" s="156"/>
      <c r="D1050" s="156"/>
      <c r="E1050" s="156"/>
      <c r="F1050" s="156"/>
      <c r="G1050" s="156"/>
      <c r="H1050" s="156"/>
      <c r="I1050" s="156"/>
      <c r="J1050" s="156"/>
      <c r="K1050" s="156"/>
      <c r="L1050" s="156"/>
      <c r="M1050" s="156"/>
      <c r="N1050" s="156"/>
      <c r="O1050" s="156"/>
      <c r="P1050" s="156"/>
      <c r="Q1050" s="156"/>
      <c r="R1050" s="156"/>
      <c r="S1050" s="156"/>
      <c r="T1050" s="156"/>
      <c r="U1050" s="156"/>
      <c r="V1050" s="156"/>
      <c r="W1050" s="156"/>
      <c r="X1050" s="156"/>
      <c r="Y1050" s="156"/>
      <c r="Z1050" s="156"/>
      <c r="AA1050" s="156"/>
      <c r="AB1050" s="156"/>
      <c r="AC1050" s="156"/>
      <c r="AD1050" s="156"/>
      <c r="AE1050" s="156"/>
      <c r="AF1050" s="156"/>
      <c r="AG1050" s="156"/>
      <c r="AH1050" s="156"/>
      <c r="AI1050" s="156"/>
      <c r="AJ1050" s="156"/>
      <c r="AK1050" s="156"/>
      <c r="AY1050" s="156"/>
      <c r="AZ1050" s="156"/>
      <c r="BA1050" s="156"/>
      <c r="BB1050" s="156"/>
    </row>
    <row r="1051" ht="15.75" customHeight="1">
      <c r="B1051" s="156"/>
      <c r="C1051" s="156"/>
      <c r="D1051" s="156"/>
      <c r="E1051" s="156"/>
      <c r="F1051" s="156"/>
      <c r="G1051" s="156"/>
      <c r="H1051" s="156"/>
      <c r="I1051" s="156"/>
      <c r="J1051" s="156"/>
      <c r="K1051" s="156"/>
      <c r="L1051" s="156"/>
      <c r="M1051" s="156"/>
      <c r="N1051" s="156"/>
      <c r="O1051" s="156"/>
      <c r="P1051" s="156"/>
      <c r="Q1051" s="156"/>
      <c r="R1051" s="156"/>
      <c r="S1051" s="156"/>
      <c r="T1051" s="156"/>
      <c r="U1051" s="156"/>
      <c r="V1051" s="156"/>
      <c r="W1051" s="156"/>
      <c r="X1051" s="156"/>
      <c r="Y1051" s="156"/>
      <c r="Z1051" s="156"/>
      <c r="AA1051" s="156"/>
      <c r="AB1051" s="156"/>
      <c r="AC1051" s="156"/>
      <c r="AD1051" s="156"/>
      <c r="AE1051" s="156"/>
      <c r="AF1051" s="156"/>
      <c r="AG1051" s="156"/>
      <c r="AH1051" s="156"/>
      <c r="AI1051" s="156"/>
      <c r="AJ1051" s="156"/>
      <c r="AK1051" s="156"/>
      <c r="AY1051" s="156"/>
      <c r="AZ1051" s="156"/>
      <c r="BA1051" s="156"/>
      <c r="BB1051" s="156"/>
    </row>
    <row r="1052" ht="15.75" customHeight="1">
      <c r="B1052" s="156"/>
      <c r="C1052" s="156"/>
      <c r="D1052" s="156"/>
      <c r="E1052" s="156"/>
      <c r="F1052" s="156"/>
      <c r="G1052" s="156"/>
      <c r="H1052" s="156"/>
      <c r="I1052" s="156"/>
      <c r="J1052" s="156"/>
      <c r="K1052" s="156"/>
      <c r="L1052" s="156"/>
      <c r="M1052" s="156"/>
      <c r="N1052" s="156"/>
      <c r="O1052" s="156"/>
      <c r="P1052" s="156"/>
      <c r="Q1052" s="156"/>
      <c r="R1052" s="156"/>
      <c r="S1052" s="156"/>
      <c r="T1052" s="156"/>
      <c r="U1052" s="156"/>
      <c r="V1052" s="156"/>
      <c r="W1052" s="156"/>
      <c r="X1052" s="156"/>
      <c r="Y1052" s="156"/>
      <c r="Z1052" s="156"/>
      <c r="AA1052" s="156"/>
      <c r="AB1052" s="156"/>
      <c r="AC1052" s="156"/>
      <c r="AD1052" s="156"/>
      <c r="AE1052" s="156"/>
      <c r="AF1052" s="156"/>
      <c r="AG1052" s="156"/>
      <c r="AH1052" s="156"/>
      <c r="AI1052" s="156"/>
      <c r="AJ1052" s="156"/>
      <c r="AK1052" s="156"/>
      <c r="AY1052" s="156"/>
      <c r="AZ1052" s="156"/>
      <c r="BA1052" s="156"/>
      <c r="BB1052" s="156"/>
    </row>
    <row r="1053" ht="15.75" customHeight="1">
      <c r="B1053" s="156"/>
      <c r="C1053" s="156"/>
      <c r="D1053" s="156"/>
      <c r="E1053" s="156"/>
      <c r="F1053" s="156"/>
      <c r="G1053" s="156"/>
      <c r="H1053" s="156"/>
      <c r="I1053" s="156"/>
      <c r="J1053" s="156"/>
      <c r="K1053" s="156"/>
      <c r="L1053" s="156"/>
      <c r="M1053" s="156"/>
      <c r="N1053" s="156"/>
      <c r="O1053" s="156"/>
      <c r="P1053" s="156"/>
      <c r="Q1053" s="156"/>
      <c r="R1053" s="156"/>
      <c r="S1053" s="156"/>
      <c r="T1053" s="156"/>
      <c r="U1053" s="156"/>
      <c r="V1053" s="156"/>
      <c r="W1053" s="156"/>
      <c r="X1053" s="156"/>
      <c r="Y1053" s="156"/>
      <c r="Z1053" s="156"/>
      <c r="AA1053" s="156"/>
      <c r="AB1053" s="156"/>
      <c r="AC1053" s="156"/>
      <c r="AD1053" s="156"/>
      <c r="AE1053" s="156"/>
      <c r="AF1053" s="156"/>
      <c r="AG1053" s="156"/>
      <c r="AH1053" s="156"/>
      <c r="AI1053" s="156"/>
      <c r="AJ1053" s="156"/>
      <c r="AK1053" s="156"/>
      <c r="AY1053" s="156"/>
      <c r="AZ1053" s="156"/>
      <c r="BA1053" s="156"/>
      <c r="BB1053" s="156"/>
    </row>
    <row r="1054" ht="15.75" customHeight="1">
      <c r="B1054" s="156"/>
      <c r="C1054" s="156"/>
      <c r="D1054" s="156"/>
      <c r="E1054" s="156"/>
      <c r="F1054" s="156"/>
      <c r="G1054" s="156"/>
      <c r="H1054" s="156"/>
      <c r="I1054" s="156"/>
      <c r="J1054" s="156"/>
      <c r="K1054" s="156"/>
      <c r="L1054" s="156"/>
      <c r="M1054" s="156"/>
      <c r="N1054" s="156"/>
      <c r="O1054" s="156"/>
      <c r="P1054" s="156"/>
      <c r="Q1054" s="156"/>
      <c r="R1054" s="156"/>
      <c r="S1054" s="156"/>
      <c r="T1054" s="156"/>
      <c r="U1054" s="156"/>
      <c r="V1054" s="156"/>
      <c r="W1054" s="156"/>
      <c r="X1054" s="156"/>
      <c r="Y1054" s="156"/>
      <c r="Z1054" s="156"/>
      <c r="AA1054" s="156"/>
      <c r="AB1054" s="156"/>
      <c r="AC1054" s="156"/>
      <c r="AD1054" s="156"/>
      <c r="AE1054" s="156"/>
      <c r="AF1054" s="156"/>
      <c r="AG1054" s="156"/>
      <c r="AH1054" s="156"/>
      <c r="AI1054" s="156"/>
      <c r="AJ1054" s="156"/>
      <c r="AK1054" s="156"/>
      <c r="AY1054" s="156"/>
      <c r="AZ1054" s="156"/>
      <c r="BA1054" s="156"/>
      <c r="BB1054" s="156"/>
    </row>
    <row r="1055" ht="15.75" customHeight="1">
      <c r="B1055" s="156"/>
      <c r="C1055" s="156"/>
      <c r="D1055" s="156"/>
      <c r="E1055" s="156"/>
      <c r="F1055" s="156"/>
      <c r="G1055" s="156"/>
      <c r="H1055" s="156"/>
      <c r="I1055" s="156"/>
      <c r="J1055" s="156"/>
      <c r="K1055" s="156"/>
      <c r="L1055" s="156"/>
      <c r="M1055" s="156"/>
      <c r="N1055" s="156"/>
      <c r="O1055" s="156"/>
      <c r="P1055" s="156"/>
      <c r="Q1055" s="156"/>
      <c r="R1055" s="156"/>
      <c r="S1055" s="156"/>
      <c r="T1055" s="156"/>
      <c r="U1055" s="156"/>
      <c r="V1055" s="156"/>
      <c r="W1055" s="156"/>
      <c r="X1055" s="156"/>
      <c r="Y1055" s="156"/>
      <c r="Z1055" s="156"/>
      <c r="AA1055" s="156"/>
      <c r="AB1055" s="156"/>
      <c r="AC1055" s="156"/>
      <c r="AD1055" s="156"/>
      <c r="AE1055" s="156"/>
      <c r="AF1055" s="156"/>
      <c r="AG1055" s="156"/>
      <c r="AH1055" s="156"/>
      <c r="AI1055" s="156"/>
      <c r="AJ1055" s="156"/>
      <c r="AK1055" s="156"/>
      <c r="AY1055" s="156"/>
      <c r="AZ1055" s="156"/>
      <c r="BA1055" s="156"/>
      <c r="BB1055" s="156"/>
    </row>
    <row r="1056" ht="15.75" customHeight="1">
      <c r="B1056" s="156"/>
      <c r="C1056" s="156"/>
      <c r="D1056" s="156"/>
      <c r="E1056" s="156"/>
      <c r="F1056" s="156"/>
      <c r="G1056" s="156"/>
      <c r="H1056" s="156"/>
      <c r="I1056" s="156"/>
      <c r="J1056" s="156"/>
      <c r="K1056" s="156"/>
      <c r="L1056" s="156"/>
      <c r="M1056" s="156"/>
      <c r="N1056" s="156"/>
      <c r="O1056" s="156"/>
      <c r="P1056" s="156"/>
      <c r="Q1056" s="156"/>
      <c r="R1056" s="156"/>
      <c r="S1056" s="156"/>
      <c r="T1056" s="156"/>
      <c r="U1056" s="156"/>
      <c r="V1056" s="156"/>
      <c r="W1056" s="156"/>
      <c r="X1056" s="156"/>
      <c r="Y1056" s="156"/>
      <c r="Z1056" s="156"/>
      <c r="AA1056" s="156"/>
      <c r="AB1056" s="156"/>
      <c r="AC1056" s="156"/>
      <c r="AD1056" s="156"/>
      <c r="AE1056" s="156"/>
      <c r="AF1056" s="156"/>
      <c r="AG1056" s="156"/>
      <c r="AH1056" s="156"/>
      <c r="AI1056" s="156"/>
      <c r="AJ1056" s="156"/>
      <c r="AK1056" s="156"/>
      <c r="AY1056" s="156"/>
      <c r="AZ1056" s="156"/>
      <c r="BA1056" s="156"/>
      <c r="BB1056" s="156"/>
    </row>
    <row r="1057" ht="15.75" customHeight="1">
      <c r="B1057" s="156"/>
      <c r="C1057" s="156"/>
      <c r="D1057" s="156"/>
      <c r="E1057" s="156"/>
      <c r="F1057" s="156"/>
      <c r="G1057" s="156"/>
      <c r="H1057" s="156"/>
      <c r="I1057" s="156"/>
      <c r="J1057" s="156"/>
      <c r="K1057" s="156"/>
      <c r="L1057" s="156"/>
      <c r="M1057" s="156"/>
      <c r="N1057" s="156"/>
      <c r="O1057" s="156"/>
      <c r="P1057" s="156"/>
      <c r="Q1057" s="156"/>
      <c r="R1057" s="156"/>
      <c r="S1057" s="156"/>
      <c r="T1057" s="156"/>
      <c r="U1057" s="156"/>
      <c r="V1057" s="156"/>
      <c r="W1057" s="156"/>
      <c r="X1057" s="156"/>
      <c r="Y1057" s="156"/>
      <c r="Z1057" s="156"/>
      <c r="AA1057" s="156"/>
      <c r="AB1057" s="156"/>
      <c r="AC1057" s="156"/>
      <c r="AD1057" s="156"/>
      <c r="AE1057" s="156"/>
      <c r="AF1057" s="156"/>
      <c r="AG1057" s="156"/>
      <c r="AH1057" s="156"/>
      <c r="AI1057" s="156"/>
      <c r="AJ1057" s="156"/>
      <c r="AK1057" s="156"/>
      <c r="AY1057" s="156"/>
      <c r="AZ1057" s="156"/>
      <c r="BA1057" s="156"/>
      <c r="BB1057" s="156"/>
    </row>
    <row r="1058" ht="15.75" customHeight="1">
      <c r="B1058" s="156"/>
      <c r="C1058" s="156"/>
      <c r="D1058" s="156"/>
      <c r="E1058" s="156"/>
      <c r="F1058" s="156"/>
      <c r="G1058" s="156"/>
      <c r="H1058" s="156"/>
      <c r="I1058" s="156"/>
      <c r="J1058" s="156"/>
      <c r="K1058" s="156"/>
      <c r="L1058" s="156"/>
      <c r="M1058" s="156"/>
      <c r="N1058" s="156"/>
      <c r="O1058" s="156"/>
      <c r="P1058" s="156"/>
      <c r="Q1058" s="156"/>
      <c r="R1058" s="156"/>
      <c r="S1058" s="156"/>
      <c r="T1058" s="156"/>
      <c r="U1058" s="156"/>
      <c r="V1058" s="156"/>
      <c r="W1058" s="156"/>
      <c r="X1058" s="156"/>
      <c r="Y1058" s="156"/>
      <c r="Z1058" s="156"/>
      <c r="AA1058" s="156"/>
      <c r="AB1058" s="156"/>
      <c r="AC1058" s="156"/>
      <c r="AD1058" s="156"/>
      <c r="AE1058" s="156"/>
      <c r="AF1058" s="156"/>
      <c r="AG1058" s="156"/>
      <c r="AH1058" s="156"/>
      <c r="AI1058" s="156"/>
      <c r="AJ1058" s="156"/>
      <c r="AK1058" s="156"/>
      <c r="AY1058" s="156"/>
      <c r="AZ1058" s="156"/>
      <c r="BA1058" s="156"/>
      <c r="BB1058" s="156"/>
    </row>
    <row r="1059" ht="15.75" customHeight="1">
      <c r="B1059" s="156"/>
      <c r="C1059" s="156"/>
      <c r="D1059" s="156"/>
      <c r="E1059" s="156"/>
      <c r="F1059" s="156"/>
      <c r="G1059" s="156"/>
      <c r="H1059" s="156"/>
      <c r="I1059" s="156"/>
      <c r="J1059" s="156"/>
      <c r="K1059" s="156"/>
      <c r="L1059" s="156"/>
      <c r="M1059" s="156"/>
      <c r="N1059" s="156"/>
      <c r="O1059" s="156"/>
      <c r="P1059" s="156"/>
      <c r="Q1059" s="156"/>
      <c r="R1059" s="156"/>
      <c r="S1059" s="156"/>
      <c r="T1059" s="156"/>
      <c r="U1059" s="156"/>
      <c r="V1059" s="156"/>
      <c r="W1059" s="156"/>
      <c r="X1059" s="156"/>
      <c r="Y1059" s="156"/>
      <c r="Z1059" s="156"/>
      <c r="AA1059" s="156"/>
      <c r="AB1059" s="156"/>
      <c r="AC1059" s="156"/>
      <c r="AD1059" s="156"/>
      <c r="AE1059" s="156"/>
      <c r="AF1059" s="156"/>
      <c r="AG1059" s="156"/>
      <c r="AH1059" s="156"/>
      <c r="AI1059" s="156"/>
      <c r="AJ1059" s="156"/>
      <c r="AK1059" s="156"/>
      <c r="AY1059" s="156"/>
      <c r="AZ1059" s="156"/>
      <c r="BA1059" s="156"/>
      <c r="BB1059" s="156"/>
    </row>
    <row r="1060" ht="15.75" customHeight="1">
      <c r="B1060" s="156"/>
      <c r="C1060" s="156"/>
      <c r="D1060" s="156"/>
      <c r="E1060" s="156"/>
      <c r="F1060" s="156"/>
      <c r="G1060" s="156"/>
      <c r="H1060" s="156"/>
      <c r="I1060" s="156"/>
      <c r="J1060" s="156"/>
      <c r="K1060" s="156"/>
      <c r="L1060" s="156"/>
      <c r="M1060" s="156"/>
      <c r="N1060" s="156"/>
      <c r="O1060" s="156"/>
      <c r="P1060" s="156"/>
      <c r="Q1060" s="156"/>
      <c r="R1060" s="156"/>
      <c r="S1060" s="156"/>
      <c r="T1060" s="156"/>
      <c r="U1060" s="156"/>
      <c r="V1060" s="156"/>
      <c r="W1060" s="156"/>
      <c r="X1060" s="156"/>
      <c r="Y1060" s="156"/>
      <c r="Z1060" s="156"/>
      <c r="AA1060" s="156"/>
      <c r="AB1060" s="156"/>
      <c r="AC1060" s="156"/>
      <c r="AD1060" s="156"/>
      <c r="AE1060" s="156"/>
      <c r="AF1060" s="156"/>
      <c r="AG1060" s="156"/>
      <c r="AH1060" s="156"/>
      <c r="AI1060" s="156"/>
      <c r="AJ1060" s="156"/>
      <c r="AK1060" s="156"/>
      <c r="AY1060" s="156"/>
      <c r="AZ1060" s="156"/>
      <c r="BA1060" s="156"/>
      <c r="BB1060" s="156"/>
    </row>
    <row r="1061" ht="15.75" customHeight="1">
      <c r="B1061" s="156"/>
      <c r="C1061" s="156"/>
      <c r="D1061" s="156"/>
      <c r="E1061" s="156"/>
      <c r="F1061" s="156"/>
      <c r="G1061" s="156"/>
      <c r="H1061" s="156"/>
      <c r="I1061" s="156"/>
      <c r="J1061" s="156"/>
      <c r="K1061" s="156"/>
      <c r="L1061" s="156"/>
      <c r="M1061" s="156"/>
      <c r="N1061" s="156"/>
      <c r="O1061" s="156"/>
      <c r="P1061" s="156"/>
      <c r="Q1061" s="156"/>
      <c r="R1061" s="156"/>
      <c r="S1061" s="156"/>
      <c r="T1061" s="156"/>
      <c r="U1061" s="156"/>
      <c r="V1061" s="156"/>
      <c r="W1061" s="156"/>
      <c r="X1061" s="156"/>
      <c r="Y1061" s="156"/>
      <c r="Z1061" s="156"/>
      <c r="AA1061" s="156"/>
      <c r="AB1061" s="156"/>
      <c r="AC1061" s="156"/>
      <c r="AD1061" s="156"/>
      <c r="AE1061" s="156"/>
      <c r="AF1061" s="156"/>
      <c r="AG1061" s="156"/>
      <c r="AH1061" s="156"/>
      <c r="AI1061" s="156"/>
      <c r="AJ1061" s="156"/>
      <c r="AK1061" s="156"/>
      <c r="AY1061" s="156"/>
      <c r="AZ1061" s="156"/>
      <c r="BA1061" s="156"/>
      <c r="BB1061" s="156"/>
    </row>
    <row r="1062" ht="15.75" customHeight="1">
      <c r="B1062" s="156"/>
      <c r="C1062" s="156"/>
      <c r="D1062" s="156"/>
      <c r="E1062" s="156"/>
      <c r="F1062" s="156"/>
      <c r="G1062" s="156"/>
      <c r="H1062" s="156"/>
      <c r="I1062" s="156"/>
      <c r="J1062" s="156"/>
      <c r="K1062" s="156"/>
      <c r="L1062" s="156"/>
      <c r="M1062" s="156"/>
      <c r="N1062" s="156"/>
      <c r="O1062" s="156"/>
      <c r="P1062" s="156"/>
      <c r="Q1062" s="156"/>
      <c r="R1062" s="156"/>
      <c r="S1062" s="156"/>
      <c r="T1062" s="156"/>
      <c r="U1062" s="156"/>
      <c r="V1062" s="156"/>
      <c r="W1062" s="156"/>
      <c r="X1062" s="156"/>
      <c r="Y1062" s="156"/>
      <c r="Z1062" s="156"/>
      <c r="AA1062" s="156"/>
      <c r="AB1062" s="156"/>
      <c r="AC1062" s="156"/>
      <c r="AD1062" s="156"/>
      <c r="AE1062" s="156"/>
      <c r="AF1062" s="156"/>
      <c r="AG1062" s="156"/>
      <c r="AH1062" s="156"/>
      <c r="AI1062" s="156"/>
      <c r="AJ1062" s="156"/>
      <c r="AK1062" s="156"/>
      <c r="AY1062" s="156"/>
      <c r="AZ1062" s="156"/>
      <c r="BA1062" s="156"/>
      <c r="BB1062" s="156"/>
    </row>
    <row r="1063" ht="15.75" customHeight="1">
      <c r="B1063" s="156"/>
      <c r="C1063" s="156"/>
      <c r="D1063" s="156"/>
      <c r="E1063" s="156"/>
      <c r="F1063" s="156"/>
      <c r="G1063" s="156"/>
      <c r="H1063" s="156"/>
      <c r="I1063" s="156"/>
      <c r="J1063" s="156"/>
      <c r="K1063" s="156"/>
      <c r="L1063" s="156"/>
      <c r="M1063" s="156"/>
      <c r="N1063" s="156"/>
      <c r="O1063" s="156"/>
      <c r="P1063" s="156"/>
      <c r="Q1063" s="156"/>
      <c r="R1063" s="156"/>
      <c r="S1063" s="156"/>
      <c r="T1063" s="156"/>
      <c r="U1063" s="156"/>
      <c r="V1063" s="156"/>
      <c r="W1063" s="156"/>
      <c r="X1063" s="156"/>
      <c r="Y1063" s="156"/>
      <c r="Z1063" s="156"/>
      <c r="AA1063" s="156"/>
      <c r="AB1063" s="156"/>
      <c r="AC1063" s="156"/>
      <c r="AD1063" s="156"/>
      <c r="AE1063" s="156"/>
      <c r="AF1063" s="156"/>
      <c r="AG1063" s="156"/>
      <c r="AH1063" s="156"/>
      <c r="AI1063" s="156"/>
      <c r="AJ1063" s="156"/>
      <c r="AK1063" s="156"/>
      <c r="AY1063" s="156"/>
      <c r="AZ1063" s="156"/>
      <c r="BA1063" s="156"/>
      <c r="BB1063" s="156"/>
    </row>
    <row r="1064" ht="15.75" customHeight="1">
      <c r="B1064" s="156"/>
      <c r="C1064" s="156"/>
      <c r="D1064" s="156"/>
      <c r="E1064" s="156"/>
      <c r="F1064" s="156"/>
      <c r="G1064" s="156"/>
      <c r="H1064" s="156"/>
      <c r="I1064" s="156"/>
      <c r="J1064" s="156"/>
      <c r="K1064" s="156"/>
      <c r="L1064" s="156"/>
      <c r="M1064" s="156"/>
      <c r="N1064" s="156"/>
      <c r="O1064" s="156"/>
      <c r="P1064" s="156"/>
      <c r="Q1064" s="156"/>
      <c r="R1064" s="156"/>
      <c r="S1064" s="156"/>
      <c r="T1064" s="156"/>
      <c r="U1064" s="156"/>
      <c r="V1064" s="156"/>
      <c r="W1064" s="156"/>
      <c r="X1064" s="156"/>
      <c r="Y1064" s="156"/>
      <c r="Z1064" s="156"/>
      <c r="AA1064" s="156"/>
      <c r="AB1064" s="156"/>
      <c r="AC1064" s="156"/>
      <c r="AD1064" s="156"/>
      <c r="AE1064" s="156"/>
      <c r="AF1064" s="156"/>
      <c r="AG1064" s="156"/>
      <c r="AH1064" s="156"/>
      <c r="AI1064" s="156"/>
      <c r="AJ1064" s="156"/>
      <c r="AK1064" s="156"/>
      <c r="AY1064" s="156"/>
      <c r="AZ1064" s="156"/>
      <c r="BA1064" s="156"/>
      <c r="BB1064" s="156"/>
    </row>
    <row r="1065" ht="15.75" customHeight="1">
      <c r="B1065" s="156"/>
      <c r="C1065" s="156"/>
      <c r="D1065" s="156"/>
      <c r="E1065" s="156"/>
      <c r="F1065" s="156"/>
      <c r="G1065" s="156"/>
      <c r="H1065" s="156"/>
      <c r="I1065" s="156"/>
      <c r="J1065" s="156"/>
      <c r="K1065" s="156"/>
      <c r="L1065" s="156"/>
      <c r="M1065" s="156"/>
      <c r="N1065" s="156"/>
      <c r="O1065" s="156"/>
      <c r="P1065" s="156"/>
      <c r="Q1065" s="156"/>
      <c r="R1065" s="156"/>
      <c r="S1065" s="156"/>
      <c r="T1065" s="156"/>
      <c r="U1065" s="156"/>
      <c r="V1065" s="156"/>
      <c r="W1065" s="156"/>
      <c r="X1065" s="156"/>
      <c r="Y1065" s="156"/>
      <c r="Z1065" s="156"/>
      <c r="AA1065" s="156"/>
      <c r="AB1065" s="156"/>
      <c r="AC1065" s="156"/>
      <c r="AD1065" s="156"/>
      <c r="AE1065" s="156"/>
      <c r="AF1065" s="156"/>
      <c r="AG1065" s="156"/>
      <c r="AH1065" s="156"/>
      <c r="AI1065" s="156"/>
      <c r="AJ1065" s="156"/>
      <c r="AK1065" s="156"/>
      <c r="AY1065" s="156"/>
      <c r="AZ1065" s="156"/>
      <c r="BA1065" s="156"/>
      <c r="BB1065" s="156"/>
    </row>
    <row r="1066" ht="15.75" customHeight="1">
      <c r="B1066" s="156"/>
      <c r="C1066" s="156"/>
      <c r="D1066" s="156"/>
      <c r="E1066" s="156"/>
      <c r="F1066" s="156"/>
      <c r="G1066" s="156"/>
      <c r="H1066" s="156"/>
      <c r="I1066" s="156"/>
      <c r="J1066" s="156"/>
      <c r="K1066" s="156"/>
      <c r="L1066" s="156"/>
      <c r="M1066" s="156"/>
      <c r="N1066" s="156"/>
      <c r="O1066" s="156"/>
      <c r="P1066" s="156"/>
      <c r="Q1066" s="156"/>
      <c r="R1066" s="156"/>
      <c r="S1066" s="156"/>
      <c r="T1066" s="156"/>
      <c r="U1066" s="156"/>
      <c r="V1066" s="156"/>
      <c r="W1066" s="156"/>
      <c r="X1066" s="156"/>
      <c r="Y1066" s="156"/>
      <c r="Z1066" s="156"/>
      <c r="AA1066" s="156"/>
      <c r="AB1066" s="156"/>
      <c r="AC1066" s="156"/>
      <c r="AD1066" s="156"/>
      <c r="AE1066" s="156"/>
      <c r="AF1066" s="156"/>
      <c r="AG1066" s="156"/>
      <c r="AH1066" s="156"/>
      <c r="AI1066" s="156"/>
      <c r="AJ1066" s="156"/>
      <c r="AK1066" s="156"/>
      <c r="AY1066" s="156"/>
      <c r="AZ1066" s="156"/>
      <c r="BA1066" s="156"/>
      <c r="BB1066" s="156"/>
    </row>
    <row r="1067" ht="15.75" customHeight="1">
      <c r="B1067" s="156"/>
      <c r="C1067" s="156"/>
      <c r="D1067" s="156"/>
      <c r="E1067" s="156"/>
      <c r="F1067" s="156"/>
      <c r="G1067" s="156"/>
      <c r="H1067" s="156"/>
      <c r="I1067" s="156"/>
      <c r="J1067" s="156"/>
      <c r="K1067" s="156"/>
      <c r="L1067" s="156"/>
      <c r="M1067" s="156"/>
      <c r="N1067" s="156"/>
      <c r="O1067" s="156"/>
      <c r="P1067" s="156"/>
      <c r="Q1067" s="156"/>
      <c r="R1067" s="156"/>
      <c r="S1067" s="156"/>
      <c r="T1067" s="156"/>
      <c r="U1067" s="156"/>
      <c r="V1067" s="156"/>
      <c r="W1067" s="156"/>
      <c r="X1067" s="156"/>
      <c r="Y1067" s="156"/>
      <c r="Z1067" s="156"/>
      <c r="AA1067" s="156"/>
      <c r="AB1067" s="156"/>
      <c r="AC1067" s="156"/>
      <c r="AD1067" s="156"/>
      <c r="AE1067" s="156"/>
      <c r="AF1067" s="156"/>
      <c r="AG1067" s="156"/>
      <c r="AH1067" s="156"/>
      <c r="AI1067" s="156"/>
      <c r="AJ1067" s="156"/>
      <c r="AK1067" s="156"/>
      <c r="AY1067" s="156"/>
      <c r="AZ1067" s="156"/>
      <c r="BA1067" s="156"/>
      <c r="BB1067" s="156"/>
    </row>
    <row r="1068" ht="15.75" customHeight="1">
      <c r="B1068" s="156"/>
      <c r="C1068" s="156"/>
      <c r="D1068" s="156"/>
      <c r="E1068" s="156"/>
      <c r="F1068" s="156"/>
      <c r="G1068" s="156"/>
      <c r="H1068" s="156"/>
      <c r="I1068" s="156"/>
      <c r="J1068" s="156"/>
      <c r="K1068" s="156"/>
      <c r="L1068" s="156"/>
      <c r="M1068" s="156"/>
      <c r="N1068" s="156"/>
      <c r="O1068" s="156"/>
      <c r="P1068" s="156"/>
      <c r="Q1068" s="156"/>
      <c r="R1068" s="156"/>
      <c r="S1068" s="156"/>
      <c r="T1068" s="156"/>
      <c r="U1068" s="156"/>
      <c r="V1068" s="156"/>
      <c r="W1068" s="156"/>
      <c r="X1068" s="156"/>
      <c r="Y1068" s="156"/>
      <c r="Z1068" s="156"/>
      <c r="AA1068" s="156"/>
      <c r="AB1068" s="156"/>
      <c r="AC1068" s="156"/>
      <c r="AD1068" s="156"/>
      <c r="AE1068" s="156"/>
      <c r="AF1068" s="156"/>
      <c r="AG1068" s="156"/>
      <c r="AH1068" s="156"/>
      <c r="AI1068" s="156"/>
      <c r="AJ1068" s="156"/>
      <c r="AK1068" s="156"/>
      <c r="AY1068" s="156"/>
      <c r="AZ1068" s="156"/>
      <c r="BA1068" s="156"/>
      <c r="BB1068" s="156"/>
    </row>
    <row r="1069" ht="15.75" customHeight="1">
      <c r="B1069" s="156"/>
      <c r="C1069" s="156"/>
      <c r="D1069" s="156"/>
      <c r="E1069" s="156"/>
      <c r="F1069" s="156"/>
      <c r="G1069" s="156"/>
      <c r="H1069" s="156"/>
      <c r="I1069" s="156"/>
      <c r="J1069" s="156"/>
      <c r="K1069" s="156"/>
      <c r="L1069" s="156"/>
      <c r="M1069" s="156"/>
      <c r="N1069" s="156"/>
      <c r="O1069" s="156"/>
      <c r="P1069" s="156"/>
      <c r="Q1069" s="156"/>
      <c r="R1069" s="156"/>
      <c r="S1069" s="156"/>
      <c r="T1069" s="156"/>
      <c r="U1069" s="156"/>
      <c r="V1069" s="156"/>
      <c r="W1069" s="156"/>
      <c r="X1069" s="156"/>
      <c r="Y1069" s="156"/>
      <c r="Z1069" s="156"/>
      <c r="AA1069" s="156"/>
      <c r="AB1069" s="156"/>
      <c r="AC1069" s="156"/>
      <c r="AD1069" s="156"/>
      <c r="AE1069" s="156"/>
      <c r="AF1069" s="156"/>
      <c r="AG1069" s="156"/>
      <c r="AH1069" s="156"/>
      <c r="AI1069" s="156"/>
      <c r="AJ1069" s="156"/>
      <c r="AK1069" s="156"/>
      <c r="AY1069" s="156"/>
      <c r="AZ1069" s="156"/>
      <c r="BA1069" s="156"/>
      <c r="BB1069" s="156"/>
    </row>
    <row r="1070" ht="15.75" customHeight="1">
      <c r="B1070" s="156"/>
      <c r="C1070" s="156"/>
      <c r="D1070" s="156"/>
      <c r="E1070" s="156"/>
      <c r="F1070" s="156"/>
      <c r="G1070" s="156"/>
      <c r="H1070" s="156"/>
      <c r="I1070" s="156"/>
      <c r="J1070" s="156"/>
      <c r="K1070" s="156"/>
      <c r="L1070" s="156"/>
      <c r="M1070" s="156"/>
      <c r="N1070" s="156"/>
      <c r="O1070" s="156"/>
      <c r="P1070" s="156"/>
      <c r="Q1070" s="156"/>
      <c r="R1070" s="156"/>
      <c r="S1070" s="156"/>
      <c r="T1070" s="156"/>
      <c r="U1070" s="156"/>
      <c r="V1070" s="156"/>
      <c r="W1070" s="156"/>
      <c r="X1070" s="156"/>
      <c r="Y1070" s="156"/>
      <c r="Z1070" s="156"/>
      <c r="AA1070" s="156"/>
      <c r="AB1070" s="156"/>
      <c r="AC1070" s="156"/>
      <c r="AD1070" s="156"/>
      <c r="AE1070" s="156"/>
      <c r="AF1070" s="156"/>
      <c r="AG1070" s="156"/>
      <c r="AH1070" s="156"/>
      <c r="AI1070" s="156"/>
      <c r="AJ1070" s="156"/>
      <c r="AK1070" s="156"/>
      <c r="AY1070" s="156"/>
      <c r="AZ1070" s="156"/>
      <c r="BA1070" s="156"/>
      <c r="BB1070" s="156"/>
    </row>
    <row r="1071" ht="15.75" customHeight="1">
      <c r="B1071" s="156"/>
      <c r="C1071" s="156"/>
      <c r="D1071" s="156"/>
      <c r="E1071" s="156"/>
      <c r="F1071" s="156"/>
      <c r="G1071" s="156"/>
      <c r="H1071" s="156"/>
      <c r="I1071" s="156"/>
      <c r="J1071" s="156"/>
      <c r="K1071" s="156"/>
      <c r="L1071" s="156"/>
      <c r="M1071" s="156"/>
      <c r="N1071" s="156"/>
      <c r="O1071" s="156"/>
      <c r="P1071" s="156"/>
      <c r="Q1071" s="156"/>
      <c r="R1071" s="156"/>
      <c r="S1071" s="156"/>
      <c r="T1071" s="156"/>
      <c r="U1071" s="156"/>
      <c r="V1071" s="156"/>
      <c r="W1071" s="156"/>
      <c r="X1071" s="156"/>
      <c r="Y1071" s="156"/>
      <c r="Z1071" s="156"/>
      <c r="AA1071" s="156"/>
      <c r="AB1071" s="156"/>
      <c r="AC1071" s="156"/>
      <c r="AD1071" s="156"/>
      <c r="AE1071" s="156"/>
      <c r="AF1071" s="156"/>
      <c r="AG1071" s="156"/>
      <c r="AH1071" s="156"/>
      <c r="AI1071" s="156"/>
      <c r="AJ1071" s="156"/>
      <c r="AK1071" s="156"/>
      <c r="AY1071" s="156"/>
      <c r="AZ1071" s="156"/>
      <c r="BA1071" s="156"/>
      <c r="BB1071" s="156"/>
    </row>
    <row r="1072" ht="15.75" customHeight="1">
      <c r="B1072" s="156"/>
      <c r="C1072" s="156"/>
      <c r="D1072" s="156"/>
      <c r="E1072" s="156"/>
      <c r="F1072" s="156"/>
      <c r="G1072" s="156"/>
      <c r="H1072" s="156"/>
      <c r="I1072" s="156"/>
      <c r="J1072" s="156"/>
      <c r="K1072" s="156"/>
      <c r="L1072" s="156"/>
      <c r="M1072" s="156"/>
      <c r="N1072" s="156"/>
      <c r="O1072" s="156"/>
      <c r="P1072" s="156"/>
      <c r="Q1072" s="156"/>
      <c r="R1072" s="156"/>
      <c r="S1072" s="156"/>
      <c r="T1072" s="156"/>
      <c r="U1072" s="156"/>
      <c r="V1072" s="156"/>
      <c r="W1072" s="156"/>
      <c r="X1072" s="156"/>
      <c r="Y1072" s="156"/>
      <c r="Z1072" s="156"/>
      <c r="AA1072" s="156"/>
      <c r="AB1072" s="156"/>
      <c r="AC1072" s="156"/>
      <c r="AD1072" s="156"/>
      <c r="AE1072" s="156"/>
      <c r="AF1072" s="156"/>
      <c r="AG1072" s="156"/>
      <c r="AH1072" s="156"/>
      <c r="AI1072" s="156"/>
      <c r="AJ1072" s="156"/>
      <c r="AK1072" s="156"/>
      <c r="AY1072" s="156"/>
      <c r="AZ1072" s="156"/>
      <c r="BA1072" s="156"/>
      <c r="BB1072" s="156"/>
    </row>
    <row r="1073" ht="15.75" customHeight="1">
      <c r="B1073" s="156"/>
      <c r="C1073" s="156"/>
      <c r="D1073" s="156"/>
      <c r="E1073" s="156"/>
      <c r="F1073" s="156"/>
      <c r="G1073" s="156"/>
      <c r="H1073" s="156"/>
      <c r="I1073" s="156"/>
      <c r="J1073" s="156"/>
      <c r="K1073" s="156"/>
      <c r="L1073" s="156"/>
      <c r="M1073" s="156"/>
      <c r="N1073" s="156"/>
      <c r="O1073" s="156"/>
      <c r="P1073" s="156"/>
      <c r="Q1073" s="156"/>
      <c r="R1073" s="156"/>
      <c r="S1073" s="156"/>
      <c r="T1073" s="156"/>
      <c r="U1073" s="156"/>
      <c r="V1073" s="156"/>
      <c r="W1073" s="156"/>
      <c r="X1073" s="156"/>
      <c r="Y1073" s="156"/>
      <c r="Z1073" s="156"/>
      <c r="AA1073" s="156"/>
      <c r="AB1073" s="156"/>
      <c r="AC1073" s="156"/>
      <c r="AD1073" s="156"/>
      <c r="AE1073" s="156"/>
      <c r="AF1073" s="156"/>
      <c r="AG1073" s="156"/>
      <c r="AH1073" s="156"/>
      <c r="AI1073" s="156"/>
      <c r="AJ1073" s="156"/>
      <c r="AK1073" s="156"/>
      <c r="AY1073" s="156"/>
      <c r="AZ1073" s="156"/>
      <c r="BA1073" s="156"/>
      <c r="BB1073" s="156"/>
    </row>
    <row r="1074" ht="15.75" customHeight="1">
      <c r="B1074" s="156"/>
      <c r="C1074" s="156"/>
      <c r="D1074" s="156"/>
      <c r="E1074" s="156"/>
      <c r="F1074" s="156"/>
      <c r="G1074" s="156"/>
      <c r="H1074" s="156"/>
      <c r="I1074" s="156"/>
      <c r="J1074" s="156"/>
      <c r="K1074" s="156"/>
      <c r="L1074" s="156"/>
      <c r="M1074" s="156"/>
      <c r="N1074" s="156"/>
      <c r="O1074" s="156"/>
      <c r="P1074" s="156"/>
      <c r="Q1074" s="156"/>
      <c r="R1074" s="156"/>
      <c r="S1074" s="156"/>
      <c r="T1074" s="156"/>
      <c r="U1074" s="156"/>
      <c r="V1074" s="156"/>
      <c r="W1074" s="156"/>
      <c r="X1074" s="156"/>
      <c r="Y1074" s="156"/>
      <c r="Z1074" s="156"/>
      <c r="AA1074" s="156"/>
      <c r="AB1074" s="156"/>
      <c r="AC1074" s="156"/>
      <c r="AD1074" s="156"/>
      <c r="AE1074" s="156"/>
      <c r="AF1074" s="156"/>
      <c r="AG1074" s="156"/>
      <c r="AH1074" s="156"/>
      <c r="AI1074" s="156"/>
      <c r="AJ1074" s="156"/>
      <c r="AK1074" s="156"/>
      <c r="AY1074" s="156"/>
      <c r="AZ1074" s="156"/>
      <c r="BA1074" s="156"/>
      <c r="BB1074" s="156"/>
    </row>
    <row r="1075" ht="15.75" customHeight="1">
      <c r="B1075" s="156"/>
      <c r="C1075" s="156"/>
      <c r="D1075" s="156"/>
      <c r="E1075" s="156"/>
      <c r="F1075" s="156"/>
      <c r="G1075" s="156"/>
      <c r="H1075" s="156"/>
      <c r="I1075" s="156"/>
      <c r="J1075" s="156"/>
      <c r="K1075" s="156"/>
      <c r="L1075" s="156"/>
      <c r="M1075" s="156"/>
      <c r="N1075" s="156"/>
      <c r="O1075" s="156"/>
      <c r="P1075" s="156"/>
      <c r="Q1075" s="156"/>
      <c r="R1075" s="156"/>
      <c r="S1075" s="156"/>
      <c r="T1075" s="156"/>
      <c r="U1075" s="156"/>
      <c r="V1075" s="156"/>
      <c r="W1075" s="156"/>
      <c r="X1075" s="156"/>
      <c r="Y1075" s="156"/>
      <c r="Z1075" s="156"/>
      <c r="AA1075" s="156"/>
      <c r="AB1075" s="156"/>
      <c r="AC1075" s="156"/>
      <c r="AD1075" s="156"/>
      <c r="AE1075" s="156"/>
      <c r="AF1075" s="156"/>
      <c r="AG1075" s="156"/>
      <c r="AH1075" s="156"/>
      <c r="AI1075" s="156"/>
      <c r="AJ1075" s="156"/>
      <c r="AK1075" s="156"/>
      <c r="AY1075" s="156"/>
      <c r="AZ1075" s="156"/>
      <c r="BA1075" s="156"/>
      <c r="BB1075" s="156"/>
    </row>
    <row r="1076" ht="15.75" customHeight="1">
      <c r="B1076" s="156"/>
      <c r="C1076" s="156"/>
      <c r="D1076" s="156"/>
      <c r="E1076" s="156"/>
      <c r="F1076" s="156"/>
      <c r="G1076" s="156"/>
      <c r="H1076" s="156"/>
      <c r="I1076" s="156"/>
      <c r="J1076" s="156"/>
      <c r="K1076" s="156"/>
      <c r="L1076" s="156"/>
      <c r="M1076" s="156"/>
      <c r="N1076" s="156"/>
      <c r="O1076" s="156"/>
      <c r="P1076" s="156"/>
      <c r="Q1076" s="156"/>
      <c r="R1076" s="156"/>
      <c r="S1076" s="156"/>
      <c r="T1076" s="156"/>
      <c r="U1076" s="156"/>
      <c r="V1076" s="156"/>
      <c r="W1076" s="156"/>
      <c r="X1076" s="156"/>
      <c r="Y1076" s="156"/>
      <c r="Z1076" s="156"/>
      <c r="AA1076" s="156"/>
      <c r="AB1076" s="156"/>
      <c r="AC1076" s="156"/>
      <c r="AD1076" s="156"/>
      <c r="AE1076" s="156"/>
      <c r="AF1076" s="156"/>
      <c r="AG1076" s="156"/>
      <c r="AH1076" s="156"/>
      <c r="AI1076" s="156"/>
      <c r="AJ1076" s="156"/>
      <c r="AK1076" s="156"/>
      <c r="AY1076" s="156"/>
      <c r="AZ1076" s="156"/>
      <c r="BA1076" s="156"/>
      <c r="BB1076" s="156"/>
    </row>
    <row r="1077" ht="15.75" customHeight="1">
      <c r="B1077" s="156"/>
      <c r="C1077" s="156"/>
      <c r="D1077" s="156"/>
      <c r="E1077" s="156"/>
      <c r="F1077" s="156"/>
      <c r="G1077" s="156"/>
      <c r="H1077" s="156"/>
      <c r="I1077" s="156"/>
      <c r="J1077" s="156"/>
      <c r="K1077" s="156"/>
      <c r="L1077" s="156"/>
      <c r="M1077" s="156"/>
      <c r="N1077" s="156"/>
      <c r="O1077" s="156"/>
      <c r="P1077" s="156"/>
      <c r="Q1077" s="156"/>
      <c r="R1077" s="156"/>
      <c r="S1077" s="156"/>
      <c r="T1077" s="156"/>
      <c r="U1077" s="156"/>
      <c r="V1077" s="156"/>
      <c r="W1077" s="156"/>
      <c r="X1077" s="156"/>
      <c r="Y1077" s="156"/>
      <c r="Z1077" s="156"/>
      <c r="AA1077" s="156"/>
      <c r="AB1077" s="156"/>
      <c r="AC1077" s="156"/>
      <c r="AD1077" s="156"/>
      <c r="AE1077" s="156"/>
      <c r="AF1077" s="156"/>
      <c r="AG1077" s="156"/>
      <c r="AH1077" s="156"/>
      <c r="AI1077" s="156"/>
      <c r="AJ1077" s="156"/>
      <c r="AK1077" s="156"/>
      <c r="AY1077" s="156"/>
      <c r="AZ1077" s="156"/>
      <c r="BA1077" s="156"/>
      <c r="BB1077" s="156"/>
    </row>
    <row r="1078" ht="15.75" customHeight="1">
      <c r="B1078" s="156"/>
      <c r="C1078" s="156"/>
      <c r="D1078" s="156"/>
      <c r="E1078" s="156"/>
      <c r="F1078" s="156"/>
      <c r="G1078" s="156"/>
      <c r="H1078" s="156"/>
      <c r="I1078" s="156"/>
      <c r="J1078" s="156"/>
      <c r="K1078" s="156"/>
      <c r="L1078" s="156"/>
      <c r="M1078" s="156"/>
      <c r="N1078" s="156"/>
      <c r="O1078" s="156"/>
      <c r="P1078" s="156"/>
      <c r="Q1078" s="156"/>
      <c r="R1078" s="156"/>
      <c r="S1078" s="156"/>
      <c r="T1078" s="156"/>
      <c r="U1078" s="156"/>
      <c r="V1078" s="156"/>
      <c r="W1078" s="156"/>
      <c r="X1078" s="156"/>
      <c r="Y1078" s="156"/>
      <c r="Z1078" s="156"/>
      <c r="AA1078" s="156"/>
      <c r="AB1078" s="156"/>
      <c r="AC1078" s="156"/>
      <c r="AD1078" s="156"/>
      <c r="AE1078" s="156"/>
      <c r="AF1078" s="156"/>
      <c r="AG1078" s="156"/>
      <c r="AH1078" s="156"/>
      <c r="AI1078" s="156"/>
      <c r="AJ1078" s="156"/>
      <c r="AK1078" s="156"/>
      <c r="AY1078" s="156"/>
      <c r="AZ1078" s="156"/>
      <c r="BA1078" s="156"/>
      <c r="BB1078" s="156"/>
    </row>
    <row r="1079" ht="15.75" customHeight="1">
      <c r="B1079" s="156"/>
      <c r="C1079" s="156"/>
      <c r="D1079" s="156"/>
      <c r="E1079" s="156"/>
      <c r="F1079" s="156"/>
      <c r="G1079" s="156"/>
      <c r="H1079" s="156"/>
      <c r="I1079" s="156"/>
      <c r="J1079" s="156"/>
      <c r="K1079" s="156"/>
      <c r="L1079" s="156"/>
      <c r="M1079" s="156"/>
      <c r="N1079" s="156"/>
      <c r="O1079" s="156"/>
      <c r="P1079" s="156"/>
      <c r="Q1079" s="156"/>
      <c r="R1079" s="156"/>
      <c r="S1079" s="156"/>
      <c r="T1079" s="156"/>
      <c r="U1079" s="156"/>
      <c r="V1079" s="156"/>
      <c r="W1079" s="156"/>
      <c r="X1079" s="156"/>
      <c r="Y1079" s="156"/>
      <c r="Z1079" s="156"/>
      <c r="AA1079" s="156"/>
      <c r="AB1079" s="156"/>
      <c r="AC1079" s="156"/>
      <c r="AD1079" s="156"/>
      <c r="AE1079" s="156"/>
      <c r="AF1079" s="156"/>
      <c r="AG1079" s="156"/>
      <c r="AH1079" s="156"/>
      <c r="AI1079" s="156"/>
      <c r="AJ1079" s="156"/>
      <c r="AK1079" s="156"/>
      <c r="AY1079" s="156"/>
      <c r="AZ1079" s="156"/>
      <c r="BA1079" s="156"/>
      <c r="BB1079" s="156"/>
    </row>
    <row r="1080" ht="15.75" customHeight="1">
      <c r="B1080" s="156"/>
      <c r="C1080" s="156"/>
      <c r="D1080" s="156"/>
      <c r="E1080" s="156"/>
      <c r="F1080" s="156"/>
      <c r="G1080" s="156"/>
      <c r="H1080" s="156"/>
      <c r="I1080" s="156"/>
      <c r="J1080" s="156"/>
      <c r="K1080" s="156"/>
      <c r="L1080" s="156"/>
      <c r="M1080" s="156"/>
      <c r="N1080" s="156"/>
      <c r="O1080" s="156"/>
      <c r="P1080" s="156"/>
      <c r="Q1080" s="156"/>
      <c r="R1080" s="156"/>
      <c r="S1080" s="156"/>
      <c r="T1080" s="156"/>
      <c r="U1080" s="156"/>
      <c r="V1080" s="156"/>
      <c r="W1080" s="156"/>
      <c r="X1080" s="156"/>
      <c r="Y1080" s="156"/>
      <c r="Z1080" s="156"/>
      <c r="AA1080" s="156"/>
      <c r="AB1080" s="156"/>
      <c r="AC1080" s="156"/>
      <c r="AD1080" s="156"/>
      <c r="AE1080" s="156"/>
      <c r="AF1080" s="156"/>
      <c r="AG1080" s="156"/>
      <c r="AH1080" s="156"/>
      <c r="AI1080" s="156"/>
      <c r="AJ1080" s="156"/>
      <c r="AK1080" s="156"/>
      <c r="AY1080" s="156"/>
      <c r="AZ1080" s="156"/>
      <c r="BA1080" s="156"/>
      <c r="BB1080" s="156"/>
    </row>
    <row r="1081" ht="15.75" customHeight="1">
      <c r="B1081" s="156"/>
      <c r="C1081" s="156"/>
      <c r="D1081" s="156"/>
      <c r="E1081" s="156"/>
      <c r="F1081" s="156"/>
      <c r="G1081" s="156"/>
      <c r="H1081" s="156"/>
      <c r="I1081" s="156"/>
      <c r="J1081" s="156"/>
      <c r="K1081" s="156"/>
      <c r="L1081" s="156"/>
      <c r="M1081" s="156"/>
      <c r="N1081" s="156"/>
      <c r="O1081" s="156"/>
      <c r="P1081" s="156"/>
      <c r="Q1081" s="156"/>
      <c r="R1081" s="156"/>
      <c r="S1081" s="156"/>
      <c r="T1081" s="156"/>
      <c r="U1081" s="156"/>
      <c r="V1081" s="156"/>
      <c r="W1081" s="156"/>
      <c r="X1081" s="156"/>
      <c r="Y1081" s="156"/>
      <c r="Z1081" s="156"/>
      <c r="AA1081" s="156"/>
      <c r="AB1081" s="156"/>
      <c r="AC1081" s="156"/>
      <c r="AD1081" s="156"/>
      <c r="AE1081" s="156"/>
      <c r="AF1081" s="156"/>
      <c r="AG1081" s="156"/>
      <c r="AH1081" s="156"/>
      <c r="AI1081" s="156"/>
      <c r="AJ1081" s="156"/>
      <c r="AK1081" s="156"/>
      <c r="AY1081" s="156"/>
      <c r="AZ1081" s="156"/>
      <c r="BA1081" s="156"/>
      <c r="BB1081" s="156"/>
    </row>
    <row r="1082" ht="15.75" customHeight="1">
      <c r="B1082" s="156"/>
      <c r="C1082" s="156"/>
      <c r="D1082" s="156"/>
      <c r="E1082" s="156"/>
      <c r="F1082" s="156"/>
      <c r="G1082" s="156"/>
      <c r="H1082" s="156"/>
      <c r="I1082" s="156"/>
      <c r="J1082" s="156"/>
      <c r="K1082" s="156"/>
      <c r="L1082" s="156"/>
      <c r="M1082" s="156"/>
      <c r="N1082" s="156"/>
      <c r="O1082" s="156"/>
      <c r="P1082" s="156"/>
      <c r="Q1082" s="156"/>
      <c r="R1082" s="156"/>
      <c r="S1082" s="156"/>
      <c r="T1082" s="156"/>
      <c r="U1082" s="156"/>
      <c r="V1082" s="156"/>
      <c r="W1082" s="156"/>
      <c r="X1082" s="156"/>
      <c r="Y1082" s="156"/>
      <c r="Z1082" s="156"/>
      <c r="AA1082" s="156"/>
      <c r="AB1082" s="156"/>
      <c r="AC1082" s="156"/>
      <c r="AD1082" s="156"/>
      <c r="AE1082" s="156"/>
      <c r="AF1082" s="156"/>
      <c r="AG1082" s="156"/>
      <c r="AH1082" s="156"/>
      <c r="AI1082" s="156"/>
      <c r="AJ1082" s="156"/>
      <c r="AK1082" s="156"/>
      <c r="AY1082" s="156"/>
      <c r="AZ1082" s="156"/>
      <c r="BA1082" s="156"/>
      <c r="BB1082" s="156"/>
    </row>
    <row r="1083" ht="15.75" customHeight="1">
      <c r="B1083" s="156"/>
      <c r="C1083" s="156"/>
      <c r="D1083" s="156"/>
      <c r="E1083" s="156"/>
      <c r="F1083" s="156"/>
      <c r="G1083" s="156"/>
      <c r="H1083" s="156"/>
      <c r="I1083" s="156"/>
      <c r="J1083" s="156"/>
      <c r="K1083" s="156"/>
      <c r="L1083" s="156"/>
      <c r="M1083" s="156"/>
      <c r="N1083" s="156"/>
      <c r="O1083" s="156"/>
      <c r="P1083" s="156"/>
      <c r="Q1083" s="156"/>
      <c r="R1083" s="156"/>
      <c r="S1083" s="156"/>
      <c r="T1083" s="156"/>
      <c r="U1083" s="156"/>
      <c r="V1083" s="156"/>
      <c r="W1083" s="156"/>
      <c r="X1083" s="156"/>
      <c r="Y1083" s="156"/>
      <c r="Z1083" s="156"/>
      <c r="AA1083" s="156"/>
      <c r="AB1083" s="156"/>
      <c r="AC1083" s="156"/>
      <c r="AD1083" s="156"/>
      <c r="AE1083" s="156"/>
      <c r="AF1083" s="156"/>
      <c r="AG1083" s="156"/>
      <c r="AH1083" s="156"/>
      <c r="AI1083" s="156"/>
      <c r="AJ1083" s="156"/>
      <c r="AK1083" s="156"/>
      <c r="AY1083" s="156"/>
      <c r="AZ1083" s="156"/>
      <c r="BA1083" s="156"/>
      <c r="BB1083" s="156"/>
    </row>
    <row r="1084" ht="15.75" customHeight="1">
      <c r="B1084" s="156"/>
      <c r="C1084" s="156"/>
      <c r="D1084" s="156"/>
      <c r="E1084" s="156"/>
      <c r="F1084" s="156"/>
      <c r="G1084" s="156"/>
      <c r="H1084" s="156"/>
      <c r="I1084" s="156"/>
      <c r="J1084" s="156"/>
      <c r="K1084" s="156"/>
      <c r="L1084" s="156"/>
      <c r="M1084" s="156"/>
      <c r="N1084" s="156"/>
      <c r="O1084" s="156"/>
      <c r="P1084" s="156"/>
      <c r="Q1084" s="156"/>
      <c r="R1084" s="156"/>
      <c r="S1084" s="156"/>
      <c r="T1084" s="156"/>
      <c r="U1084" s="156"/>
      <c r="V1084" s="156"/>
      <c r="W1084" s="156"/>
      <c r="X1084" s="156"/>
      <c r="Y1084" s="156"/>
      <c r="Z1084" s="156"/>
      <c r="AA1084" s="156"/>
      <c r="AB1084" s="156"/>
      <c r="AC1084" s="156"/>
      <c r="AD1084" s="156"/>
      <c r="AE1084" s="156"/>
      <c r="AF1084" s="156"/>
      <c r="AG1084" s="156"/>
      <c r="AH1084" s="156"/>
      <c r="AI1084" s="156"/>
      <c r="AJ1084" s="156"/>
      <c r="AK1084" s="156"/>
      <c r="AY1084" s="156"/>
      <c r="AZ1084" s="156"/>
      <c r="BA1084" s="156"/>
      <c r="BB1084" s="156"/>
    </row>
    <row r="1085" ht="15.75" customHeight="1">
      <c r="B1085" s="156"/>
      <c r="C1085" s="156"/>
      <c r="D1085" s="156"/>
      <c r="E1085" s="156"/>
      <c r="F1085" s="156"/>
      <c r="G1085" s="156"/>
      <c r="H1085" s="156"/>
      <c r="I1085" s="156"/>
      <c r="J1085" s="156"/>
      <c r="K1085" s="156"/>
      <c r="L1085" s="156"/>
      <c r="M1085" s="156"/>
      <c r="N1085" s="156"/>
      <c r="O1085" s="156"/>
      <c r="P1085" s="156"/>
      <c r="Q1085" s="156"/>
      <c r="R1085" s="156"/>
      <c r="S1085" s="156"/>
      <c r="T1085" s="156"/>
      <c r="U1085" s="156"/>
      <c r="V1085" s="156"/>
      <c r="W1085" s="156"/>
      <c r="X1085" s="156"/>
      <c r="Y1085" s="156"/>
      <c r="Z1085" s="156"/>
      <c r="AA1085" s="156"/>
      <c r="AB1085" s="156"/>
      <c r="AC1085" s="156"/>
      <c r="AD1085" s="156"/>
      <c r="AE1085" s="156"/>
      <c r="AF1085" s="156"/>
      <c r="AG1085" s="156"/>
      <c r="AH1085" s="156"/>
      <c r="AI1085" s="156"/>
      <c r="AJ1085" s="156"/>
      <c r="AK1085" s="156"/>
      <c r="AY1085" s="156"/>
      <c r="AZ1085" s="156"/>
      <c r="BA1085" s="156"/>
      <c r="BB1085" s="156"/>
    </row>
    <row r="1086" ht="15.75" customHeight="1">
      <c r="B1086" s="156"/>
      <c r="C1086" s="156"/>
      <c r="D1086" s="156"/>
      <c r="E1086" s="156"/>
      <c r="F1086" s="156"/>
      <c r="G1086" s="156"/>
      <c r="H1086" s="156"/>
      <c r="I1086" s="156"/>
      <c r="J1086" s="156"/>
      <c r="K1086" s="156"/>
      <c r="L1086" s="156"/>
      <c r="M1086" s="156"/>
      <c r="N1086" s="156"/>
      <c r="O1086" s="156"/>
      <c r="P1086" s="156"/>
      <c r="Q1086" s="156"/>
      <c r="R1086" s="156"/>
      <c r="S1086" s="156"/>
      <c r="T1086" s="156"/>
      <c r="U1086" s="156"/>
      <c r="V1086" s="156"/>
      <c r="W1086" s="156"/>
      <c r="X1086" s="156"/>
      <c r="Y1086" s="156"/>
      <c r="Z1086" s="156"/>
      <c r="AA1086" s="156"/>
      <c r="AB1086" s="156"/>
      <c r="AC1086" s="156"/>
      <c r="AD1086" s="156"/>
      <c r="AE1086" s="156"/>
      <c r="AF1086" s="156"/>
      <c r="AG1086" s="156"/>
      <c r="AH1086" s="156"/>
      <c r="AI1086" s="156"/>
      <c r="AJ1086" s="156"/>
      <c r="AK1086" s="156"/>
      <c r="AY1086" s="156"/>
      <c r="AZ1086" s="156"/>
      <c r="BA1086" s="156"/>
      <c r="BB1086" s="156"/>
    </row>
    <row r="1087" ht="15.75" customHeight="1">
      <c r="B1087" s="156"/>
      <c r="C1087" s="156"/>
      <c r="D1087" s="156"/>
      <c r="E1087" s="156"/>
      <c r="F1087" s="156"/>
      <c r="G1087" s="156"/>
      <c r="H1087" s="156"/>
      <c r="I1087" s="156"/>
      <c r="J1087" s="156"/>
      <c r="K1087" s="156"/>
      <c r="L1087" s="156"/>
      <c r="M1087" s="156"/>
      <c r="N1087" s="156"/>
      <c r="O1087" s="156"/>
      <c r="P1087" s="156"/>
      <c r="Q1087" s="156"/>
      <c r="R1087" s="156"/>
      <c r="S1087" s="156"/>
      <c r="T1087" s="156"/>
      <c r="U1087" s="156"/>
      <c r="V1087" s="156"/>
      <c r="W1087" s="156"/>
      <c r="X1087" s="156"/>
      <c r="Y1087" s="156"/>
      <c r="Z1087" s="156"/>
      <c r="AA1087" s="156"/>
      <c r="AB1087" s="156"/>
      <c r="AC1087" s="156"/>
      <c r="AD1087" s="156"/>
      <c r="AE1087" s="156"/>
      <c r="AF1087" s="156"/>
      <c r="AG1087" s="156"/>
      <c r="AH1087" s="156"/>
      <c r="AI1087" s="156"/>
      <c r="AJ1087" s="156"/>
      <c r="AK1087" s="156"/>
      <c r="AY1087" s="156"/>
      <c r="AZ1087" s="156"/>
      <c r="BA1087" s="156"/>
      <c r="BB1087" s="156"/>
    </row>
    <row r="1088" ht="15.75" customHeight="1">
      <c r="B1088" s="156"/>
      <c r="C1088" s="156"/>
      <c r="D1088" s="156"/>
      <c r="E1088" s="156"/>
      <c r="F1088" s="156"/>
      <c r="G1088" s="156"/>
      <c r="H1088" s="156"/>
      <c r="I1088" s="156"/>
      <c r="J1088" s="156"/>
      <c r="K1088" s="156"/>
      <c r="L1088" s="156"/>
      <c r="M1088" s="156"/>
      <c r="N1088" s="156"/>
      <c r="O1088" s="156"/>
      <c r="P1088" s="156"/>
      <c r="Q1088" s="156"/>
      <c r="R1088" s="156"/>
      <c r="S1088" s="156"/>
      <c r="T1088" s="156"/>
      <c r="U1088" s="156"/>
      <c r="V1088" s="156"/>
      <c r="W1088" s="156"/>
      <c r="X1088" s="156"/>
      <c r="Y1088" s="156"/>
      <c r="Z1088" s="156"/>
      <c r="AA1088" s="156"/>
      <c r="AB1088" s="156"/>
      <c r="AC1088" s="156"/>
      <c r="AD1088" s="156"/>
      <c r="AE1088" s="156"/>
      <c r="AF1088" s="156"/>
      <c r="AG1088" s="156"/>
      <c r="AH1088" s="156"/>
      <c r="AI1088" s="156"/>
      <c r="AJ1088" s="156"/>
      <c r="AK1088" s="156"/>
      <c r="AY1088" s="156"/>
      <c r="AZ1088" s="156"/>
      <c r="BA1088" s="156"/>
      <c r="BB1088" s="156"/>
    </row>
    <row r="1089" ht="15.75" customHeight="1">
      <c r="B1089" s="156"/>
      <c r="C1089" s="156"/>
      <c r="D1089" s="156"/>
      <c r="E1089" s="156"/>
      <c r="F1089" s="156"/>
      <c r="G1089" s="156"/>
      <c r="H1089" s="156"/>
      <c r="I1089" s="156"/>
      <c r="J1089" s="156"/>
      <c r="K1089" s="156"/>
      <c r="L1089" s="156"/>
      <c r="M1089" s="156"/>
      <c r="N1089" s="156"/>
      <c r="O1089" s="156"/>
      <c r="P1089" s="156"/>
      <c r="Q1089" s="156"/>
      <c r="R1089" s="156"/>
      <c r="S1089" s="156"/>
      <c r="T1089" s="156"/>
      <c r="U1089" s="156"/>
      <c r="V1089" s="156"/>
      <c r="W1089" s="156"/>
      <c r="X1089" s="156"/>
      <c r="Y1089" s="156"/>
      <c r="Z1089" s="156"/>
      <c r="AA1089" s="156"/>
      <c r="AB1089" s="156"/>
      <c r="AC1089" s="156"/>
      <c r="AD1089" s="156"/>
      <c r="AE1089" s="156"/>
      <c r="AF1089" s="156"/>
      <c r="AG1089" s="156"/>
      <c r="AH1089" s="156"/>
      <c r="AI1089" s="156"/>
      <c r="AJ1089" s="156"/>
      <c r="AK1089" s="156"/>
      <c r="AY1089" s="156"/>
      <c r="AZ1089" s="156"/>
      <c r="BA1089" s="156"/>
      <c r="BB1089" s="156"/>
    </row>
    <row r="1090" ht="15.75" customHeight="1">
      <c r="B1090" s="156"/>
      <c r="C1090" s="156"/>
      <c r="D1090" s="156"/>
      <c r="E1090" s="156"/>
      <c r="F1090" s="156"/>
      <c r="G1090" s="156"/>
      <c r="H1090" s="156"/>
      <c r="I1090" s="156"/>
      <c r="J1090" s="156"/>
      <c r="K1090" s="156"/>
      <c r="L1090" s="156"/>
      <c r="M1090" s="156"/>
      <c r="N1090" s="156"/>
      <c r="O1090" s="156"/>
      <c r="P1090" s="156"/>
      <c r="Q1090" s="156"/>
      <c r="R1090" s="156"/>
      <c r="S1090" s="156"/>
      <c r="T1090" s="156"/>
      <c r="U1090" s="156"/>
      <c r="V1090" s="156"/>
      <c r="W1090" s="156"/>
      <c r="X1090" s="156"/>
      <c r="Y1090" s="156"/>
      <c r="Z1090" s="156"/>
      <c r="AA1090" s="156"/>
      <c r="AB1090" s="156"/>
      <c r="AC1090" s="156"/>
      <c r="AD1090" s="156"/>
      <c r="AE1090" s="156"/>
      <c r="AF1090" s="156"/>
      <c r="AG1090" s="156"/>
      <c r="AH1090" s="156"/>
      <c r="AI1090" s="156"/>
      <c r="AJ1090" s="156"/>
      <c r="AK1090" s="156"/>
      <c r="AY1090" s="156"/>
      <c r="AZ1090" s="156"/>
      <c r="BA1090" s="156"/>
      <c r="BB1090" s="156"/>
    </row>
    <row r="1091" ht="15.75" customHeight="1">
      <c r="B1091" s="156"/>
      <c r="C1091" s="156"/>
      <c r="D1091" s="156"/>
      <c r="E1091" s="156"/>
      <c r="F1091" s="156"/>
      <c r="G1091" s="156"/>
      <c r="H1091" s="156"/>
      <c r="I1091" s="156"/>
      <c r="J1091" s="156"/>
      <c r="K1091" s="156"/>
      <c r="L1091" s="156"/>
      <c r="M1091" s="156"/>
      <c r="N1091" s="156"/>
      <c r="O1091" s="156"/>
      <c r="P1091" s="156"/>
      <c r="Q1091" s="156"/>
      <c r="R1091" s="156"/>
      <c r="S1091" s="156"/>
      <c r="T1091" s="156"/>
      <c r="U1091" s="156"/>
      <c r="V1091" s="156"/>
      <c r="W1091" s="156"/>
      <c r="X1091" s="156"/>
      <c r="Y1091" s="156"/>
      <c r="Z1091" s="156"/>
      <c r="AA1091" s="156"/>
      <c r="AB1091" s="156"/>
      <c r="AC1091" s="156"/>
      <c r="AD1091" s="156"/>
      <c r="AE1091" s="156"/>
      <c r="AF1091" s="156"/>
      <c r="AG1091" s="156"/>
      <c r="AH1091" s="156"/>
      <c r="AI1091" s="156"/>
      <c r="AJ1091" s="156"/>
      <c r="AK1091" s="156"/>
      <c r="AY1091" s="156"/>
      <c r="AZ1091" s="156"/>
      <c r="BA1091" s="156"/>
      <c r="BB1091" s="156"/>
    </row>
    <row r="1092" ht="15.75" customHeight="1">
      <c r="B1092" s="156"/>
      <c r="C1092" s="156"/>
      <c r="D1092" s="156"/>
      <c r="E1092" s="156"/>
      <c r="F1092" s="156"/>
      <c r="G1092" s="156"/>
      <c r="H1092" s="156"/>
      <c r="I1092" s="156"/>
      <c r="J1092" s="156"/>
      <c r="K1092" s="156"/>
      <c r="L1092" s="156"/>
      <c r="M1092" s="156"/>
      <c r="N1092" s="156"/>
      <c r="O1092" s="156"/>
      <c r="P1092" s="156"/>
      <c r="Q1092" s="156"/>
      <c r="R1092" s="156"/>
      <c r="S1092" s="156"/>
      <c r="T1092" s="156"/>
      <c r="U1092" s="156"/>
      <c r="V1092" s="156"/>
      <c r="W1092" s="156"/>
      <c r="X1092" s="156"/>
      <c r="Y1092" s="156"/>
      <c r="Z1092" s="156"/>
      <c r="AA1092" s="156"/>
      <c r="AB1092" s="156"/>
      <c r="AC1092" s="156"/>
      <c r="AD1092" s="156"/>
      <c r="AE1092" s="156"/>
      <c r="AF1092" s="156"/>
      <c r="AG1092" s="156"/>
      <c r="AH1092" s="156"/>
      <c r="AI1092" s="156"/>
      <c r="AJ1092" s="156"/>
      <c r="AK1092" s="156"/>
      <c r="AY1092" s="156"/>
      <c r="AZ1092" s="156"/>
      <c r="BA1092" s="156"/>
      <c r="BB1092" s="156"/>
    </row>
    <row r="1093" ht="15.75" customHeight="1">
      <c r="B1093" s="156"/>
      <c r="C1093" s="156"/>
      <c r="D1093" s="156"/>
      <c r="E1093" s="156"/>
      <c r="F1093" s="156"/>
      <c r="G1093" s="156"/>
      <c r="H1093" s="156"/>
      <c r="I1093" s="156"/>
      <c r="J1093" s="156"/>
      <c r="K1093" s="156"/>
      <c r="L1093" s="156"/>
      <c r="M1093" s="156"/>
      <c r="N1093" s="156"/>
      <c r="O1093" s="156"/>
      <c r="P1093" s="156"/>
      <c r="Q1093" s="156"/>
      <c r="R1093" s="156"/>
      <c r="S1093" s="156"/>
      <c r="T1093" s="156"/>
      <c r="U1093" s="156"/>
      <c r="V1093" s="156"/>
      <c r="W1093" s="156"/>
      <c r="X1093" s="156"/>
      <c r="Y1093" s="156"/>
      <c r="Z1093" s="156"/>
      <c r="AA1093" s="156"/>
      <c r="AB1093" s="156"/>
      <c r="AC1093" s="156"/>
      <c r="AD1093" s="156"/>
      <c r="AE1093" s="156"/>
      <c r="AF1093" s="156"/>
      <c r="AG1093" s="156"/>
      <c r="AH1093" s="156"/>
      <c r="AI1093" s="156"/>
      <c r="AJ1093" s="156"/>
      <c r="AK1093" s="156"/>
      <c r="AY1093" s="156"/>
      <c r="AZ1093" s="156"/>
      <c r="BA1093" s="156"/>
      <c r="BB1093" s="156"/>
    </row>
    <row r="1094" ht="15.75" customHeight="1">
      <c r="B1094" s="156"/>
      <c r="C1094" s="156"/>
      <c r="D1094" s="156"/>
      <c r="E1094" s="156"/>
      <c r="F1094" s="156"/>
      <c r="G1094" s="156"/>
      <c r="H1094" s="156"/>
      <c r="I1094" s="156"/>
      <c r="J1094" s="156"/>
      <c r="K1094" s="156"/>
      <c r="L1094" s="156"/>
      <c r="M1094" s="156"/>
      <c r="N1094" s="156"/>
      <c r="O1094" s="156"/>
      <c r="P1094" s="156"/>
      <c r="Q1094" s="156"/>
      <c r="R1094" s="156"/>
      <c r="S1094" s="156"/>
      <c r="T1094" s="156"/>
      <c r="U1094" s="156"/>
      <c r="V1094" s="156"/>
      <c r="W1094" s="156"/>
      <c r="X1094" s="156"/>
      <c r="Y1094" s="156"/>
      <c r="Z1094" s="156"/>
      <c r="AA1094" s="156"/>
      <c r="AB1094" s="156"/>
      <c r="AC1094" s="156"/>
      <c r="AD1094" s="156"/>
      <c r="AE1094" s="156"/>
      <c r="AF1094" s="156"/>
      <c r="AG1094" s="156"/>
      <c r="AH1094" s="156"/>
      <c r="AI1094" s="156"/>
      <c r="AJ1094" s="156"/>
      <c r="AK1094" s="156"/>
      <c r="AY1094" s="156"/>
      <c r="AZ1094" s="156"/>
      <c r="BA1094" s="156"/>
      <c r="BB1094" s="156"/>
    </row>
    <row r="1095" ht="15.75" customHeight="1">
      <c r="B1095" s="156"/>
      <c r="C1095" s="156"/>
      <c r="D1095" s="156"/>
      <c r="E1095" s="156"/>
      <c r="F1095" s="156"/>
      <c r="G1095" s="156"/>
      <c r="H1095" s="156"/>
      <c r="I1095" s="156"/>
      <c r="J1095" s="156"/>
      <c r="K1095" s="156"/>
      <c r="L1095" s="156"/>
      <c r="M1095" s="156"/>
      <c r="N1095" s="156"/>
      <c r="O1095" s="156"/>
      <c r="P1095" s="156"/>
      <c r="Q1095" s="156"/>
      <c r="R1095" s="156"/>
      <c r="S1095" s="156"/>
      <c r="T1095" s="156"/>
      <c r="U1095" s="156"/>
      <c r="V1095" s="156"/>
      <c r="W1095" s="156"/>
      <c r="X1095" s="156"/>
      <c r="Y1095" s="156"/>
      <c r="Z1095" s="156"/>
      <c r="AA1095" s="156"/>
      <c r="AB1095" s="156"/>
      <c r="AC1095" s="156"/>
      <c r="AD1095" s="156"/>
      <c r="AE1095" s="156"/>
      <c r="AF1095" s="156"/>
      <c r="AG1095" s="156"/>
      <c r="AH1095" s="156"/>
      <c r="AI1095" s="156"/>
      <c r="AJ1095" s="156"/>
      <c r="AK1095" s="156"/>
      <c r="AY1095" s="156"/>
      <c r="AZ1095" s="156"/>
      <c r="BA1095" s="156"/>
      <c r="BB1095" s="156"/>
    </row>
    <row r="1096" ht="15.75" customHeight="1">
      <c r="B1096" s="156"/>
      <c r="C1096" s="156"/>
      <c r="D1096" s="156"/>
      <c r="E1096" s="156"/>
      <c r="F1096" s="156"/>
      <c r="G1096" s="156"/>
      <c r="H1096" s="156"/>
      <c r="I1096" s="156"/>
      <c r="J1096" s="156"/>
      <c r="K1096" s="156"/>
      <c r="L1096" s="156"/>
      <c r="M1096" s="156"/>
      <c r="N1096" s="156"/>
      <c r="O1096" s="156"/>
      <c r="P1096" s="156"/>
      <c r="Q1096" s="156"/>
      <c r="R1096" s="156"/>
      <c r="S1096" s="156"/>
      <c r="T1096" s="156"/>
      <c r="U1096" s="156"/>
      <c r="V1096" s="156"/>
      <c r="W1096" s="156"/>
      <c r="X1096" s="156"/>
      <c r="Y1096" s="156"/>
      <c r="Z1096" s="156"/>
      <c r="AA1096" s="156"/>
      <c r="AB1096" s="156"/>
      <c r="AC1096" s="156"/>
      <c r="AD1096" s="156"/>
      <c r="AE1096" s="156"/>
      <c r="AF1096" s="156"/>
      <c r="AG1096" s="156"/>
      <c r="AH1096" s="156"/>
      <c r="AI1096" s="156"/>
      <c r="AJ1096" s="156"/>
      <c r="AK1096" s="156"/>
      <c r="AY1096" s="156"/>
      <c r="AZ1096" s="156"/>
      <c r="BA1096" s="156"/>
      <c r="BB1096" s="156"/>
    </row>
    <row r="1097" ht="15.75" customHeight="1">
      <c r="B1097" s="156"/>
      <c r="C1097" s="156"/>
      <c r="D1097" s="156"/>
      <c r="E1097" s="156"/>
      <c r="F1097" s="156"/>
      <c r="G1097" s="156"/>
      <c r="H1097" s="156"/>
      <c r="I1097" s="156"/>
      <c r="J1097" s="156"/>
      <c r="K1097" s="156"/>
      <c r="L1097" s="156"/>
      <c r="M1097" s="156"/>
      <c r="N1097" s="156"/>
      <c r="O1097" s="156"/>
      <c r="P1097" s="156"/>
      <c r="Q1097" s="156"/>
      <c r="R1097" s="156"/>
      <c r="S1097" s="156"/>
      <c r="T1097" s="156"/>
      <c r="U1097" s="156"/>
      <c r="V1097" s="156"/>
      <c r="W1097" s="156"/>
      <c r="X1097" s="156"/>
      <c r="Y1097" s="156"/>
      <c r="Z1097" s="156"/>
      <c r="AA1097" s="156"/>
      <c r="AB1097" s="156"/>
      <c r="AC1097" s="156"/>
      <c r="AD1097" s="156"/>
      <c r="AE1097" s="156"/>
      <c r="AF1097" s="156"/>
      <c r="AG1097" s="156"/>
      <c r="AH1097" s="156"/>
      <c r="AI1097" s="156"/>
      <c r="AJ1097" s="156"/>
      <c r="AK1097" s="156"/>
      <c r="AY1097" s="156"/>
      <c r="AZ1097" s="156"/>
      <c r="BA1097" s="156"/>
      <c r="BB1097" s="156"/>
    </row>
    <row r="1098" ht="15.75" customHeight="1">
      <c r="B1098" s="156"/>
      <c r="C1098" s="156"/>
      <c r="D1098" s="156"/>
      <c r="E1098" s="156"/>
      <c r="F1098" s="156"/>
      <c r="G1098" s="156"/>
      <c r="H1098" s="156"/>
      <c r="I1098" s="156"/>
      <c r="J1098" s="156"/>
      <c r="K1098" s="156"/>
      <c r="L1098" s="156"/>
      <c r="M1098" s="156"/>
      <c r="N1098" s="156"/>
      <c r="O1098" s="156"/>
      <c r="P1098" s="156"/>
      <c r="Q1098" s="156"/>
      <c r="R1098" s="156"/>
      <c r="S1098" s="156"/>
      <c r="T1098" s="156"/>
      <c r="U1098" s="156"/>
      <c r="V1098" s="156"/>
      <c r="W1098" s="156"/>
      <c r="X1098" s="156"/>
      <c r="Y1098" s="156"/>
      <c r="Z1098" s="156"/>
      <c r="AA1098" s="156"/>
      <c r="AB1098" s="156"/>
      <c r="AC1098" s="156"/>
      <c r="AD1098" s="156"/>
      <c r="AE1098" s="156"/>
      <c r="AF1098" s="156"/>
      <c r="AG1098" s="156"/>
      <c r="AH1098" s="156"/>
      <c r="AI1098" s="156"/>
      <c r="AJ1098" s="156"/>
      <c r="AK1098" s="156"/>
      <c r="AY1098" s="156"/>
      <c r="AZ1098" s="156"/>
      <c r="BA1098" s="156"/>
      <c r="BB1098" s="156"/>
    </row>
    <row r="1099" ht="15.75" customHeight="1">
      <c r="B1099" s="156"/>
      <c r="C1099" s="156"/>
      <c r="D1099" s="156"/>
      <c r="E1099" s="156"/>
      <c r="F1099" s="156"/>
      <c r="G1099" s="156"/>
      <c r="H1099" s="156"/>
      <c r="I1099" s="156"/>
      <c r="J1099" s="156"/>
      <c r="K1099" s="156"/>
      <c r="L1099" s="156"/>
      <c r="M1099" s="156"/>
      <c r="N1099" s="156"/>
      <c r="O1099" s="156"/>
      <c r="P1099" s="156"/>
      <c r="Q1099" s="156"/>
      <c r="R1099" s="156"/>
      <c r="S1099" s="156"/>
      <c r="T1099" s="156"/>
      <c r="U1099" s="156"/>
      <c r="V1099" s="156"/>
      <c r="W1099" s="156"/>
      <c r="X1099" s="156"/>
      <c r="Y1099" s="156"/>
      <c r="Z1099" s="156"/>
      <c r="AA1099" s="156"/>
      <c r="AB1099" s="156"/>
      <c r="AC1099" s="156"/>
      <c r="AD1099" s="156"/>
      <c r="AE1099" s="156"/>
      <c r="AF1099" s="156"/>
      <c r="AG1099" s="156"/>
      <c r="AH1099" s="156"/>
      <c r="AI1099" s="156"/>
      <c r="AJ1099" s="156"/>
      <c r="AK1099" s="156"/>
      <c r="AY1099" s="156"/>
      <c r="AZ1099" s="156"/>
      <c r="BA1099" s="156"/>
      <c r="BB1099" s="156"/>
    </row>
    <row r="1100" ht="15.75" customHeight="1">
      <c r="B1100" s="156"/>
      <c r="C1100" s="156"/>
      <c r="D1100" s="156"/>
      <c r="E1100" s="156"/>
      <c r="F1100" s="156"/>
      <c r="G1100" s="156"/>
      <c r="H1100" s="156"/>
      <c r="I1100" s="156"/>
      <c r="J1100" s="156"/>
      <c r="K1100" s="156"/>
      <c r="L1100" s="156"/>
      <c r="M1100" s="156"/>
      <c r="N1100" s="156"/>
      <c r="O1100" s="156"/>
      <c r="P1100" s="156"/>
      <c r="Q1100" s="156"/>
      <c r="R1100" s="156"/>
      <c r="S1100" s="156"/>
      <c r="T1100" s="156"/>
      <c r="U1100" s="156"/>
      <c r="V1100" s="156"/>
      <c r="W1100" s="156"/>
      <c r="X1100" s="156"/>
      <c r="Y1100" s="156"/>
      <c r="Z1100" s="156"/>
      <c r="AA1100" s="156"/>
      <c r="AB1100" s="156"/>
      <c r="AC1100" s="156"/>
      <c r="AD1100" s="156"/>
      <c r="AE1100" s="156"/>
      <c r="AF1100" s="156"/>
      <c r="AG1100" s="156"/>
      <c r="AH1100" s="156"/>
      <c r="AI1100" s="156"/>
      <c r="AJ1100" s="156"/>
      <c r="AK1100" s="156"/>
      <c r="AY1100" s="156"/>
      <c r="AZ1100" s="156"/>
      <c r="BA1100" s="156"/>
      <c r="BB1100" s="156"/>
    </row>
    <row r="1101" ht="15.75" customHeight="1">
      <c r="B1101" s="156"/>
      <c r="C1101" s="156"/>
      <c r="D1101" s="156"/>
      <c r="E1101" s="156"/>
      <c r="F1101" s="156"/>
      <c r="G1101" s="156"/>
      <c r="H1101" s="156"/>
      <c r="I1101" s="156"/>
      <c r="J1101" s="156"/>
      <c r="K1101" s="156"/>
      <c r="L1101" s="156"/>
      <c r="M1101" s="156"/>
      <c r="N1101" s="156"/>
      <c r="O1101" s="156"/>
      <c r="P1101" s="156"/>
      <c r="Q1101" s="156"/>
      <c r="R1101" s="156"/>
      <c r="S1101" s="156"/>
      <c r="T1101" s="156"/>
      <c r="U1101" s="156"/>
      <c r="V1101" s="156"/>
      <c r="W1101" s="156"/>
      <c r="X1101" s="156"/>
      <c r="Y1101" s="156"/>
      <c r="Z1101" s="156"/>
      <c r="AA1101" s="156"/>
      <c r="AB1101" s="156"/>
      <c r="AC1101" s="156"/>
      <c r="AD1101" s="156"/>
      <c r="AE1101" s="156"/>
      <c r="AF1101" s="156"/>
      <c r="AG1101" s="156"/>
      <c r="AH1101" s="156"/>
      <c r="AI1101" s="156"/>
      <c r="AJ1101" s="156"/>
      <c r="AK1101" s="156"/>
      <c r="AY1101" s="156"/>
      <c r="AZ1101" s="156"/>
      <c r="BA1101" s="156"/>
      <c r="BB1101" s="156"/>
    </row>
    <row r="1102" ht="15.75" customHeight="1">
      <c r="B1102" s="156"/>
      <c r="C1102" s="156"/>
      <c r="D1102" s="156"/>
      <c r="E1102" s="156"/>
      <c r="F1102" s="156"/>
      <c r="G1102" s="156"/>
      <c r="H1102" s="156"/>
      <c r="I1102" s="156"/>
      <c r="J1102" s="156"/>
      <c r="K1102" s="156"/>
      <c r="L1102" s="156"/>
      <c r="M1102" s="156"/>
      <c r="N1102" s="156"/>
      <c r="O1102" s="156"/>
      <c r="P1102" s="156"/>
      <c r="Q1102" s="156"/>
      <c r="R1102" s="156"/>
      <c r="S1102" s="156"/>
      <c r="T1102" s="156"/>
      <c r="U1102" s="156"/>
      <c r="V1102" s="156"/>
      <c r="W1102" s="156"/>
      <c r="X1102" s="156"/>
      <c r="Y1102" s="156"/>
      <c r="Z1102" s="156"/>
      <c r="AA1102" s="156"/>
      <c r="AB1102" s="156"/>
      <c r="AC1102" s="156"/>
      <c r="AD1102" s="156"/>
      <c r="AE1102" s="156"/>
      <c r="AF1102" s="156"/>
      <c r="AG1102" s="156"/>
      <c r="AH1102" s="156"/>
      <c r="AI1102" s="156"/>
      <c r="AJ1102" s="156"/>
      <c r="AK1102" s="156"/>
      <c r="AY1102" s="156"/>
      <c r="AZ1102" s="156"/>
      <c r="BA1102" s="156"/>
      <c r="BB1102" s="156"/>
    </row>
    <row r="1103" ht="15.75" customHeight="1">
      <c r="B1103" s="156"/>
      <c r="C1103" s="156"/>
      <c r="D1103" s="156"/>
      <c r="E1103" s="156"/>
      <c r="F1103" s="156"/>
      <c r="G1103" s="156"/>
      <c r="H1103" s="156"/>
      <c r="I1103" s="156"/>
      <c r="J1103" s="156"/>
      <c r="K1103" s="156"/>
      <c r="L1103" s="156"/>
      <c r="M1103" s="156"/>
      <c r="N1103" s="156"/>
      <c r="O1103" s="156"/>
      <c r="P1103" s="156"/>
      <c r="Q1103" s="156"/>
      <c r="R1103" s="156"/>
      <c r="S1103" s="156"/>
      <c r="T1103" s="156"/>
      <c r="U1103" s="156"/>
      <c r="V1103" s="156"/>
      <c r="W1103" s="156"/>
      <c r="X1103" s="156"/>
      <c r="Y1103" s="156"/>
      <c r="Z1103" s="156"/>
      <c r="AA1103" s="156"/>
      <c r="AB1103" s="156"/>
      <c r="AC1103" s="156"/>
      <c r="AD1103" s="156"/>
      <c r="AE1103" s="156"/>
      <c r="AF1103" s="156"/>
      <c r="AG1103" s="156"/>
      <c r="AH1103" s="156"/>
      <c r="AI1103" s="156"/>
      <c r="AJ1103" s="156"/>
      <c r="AK1103" s="156"/>
      <c r="AY1103" s="156"/>
      <c r="AZ1103" s="156"/>
      <c r="BA1103" s="156"/>
      <c r="BB1103" s="156"/>
    </row>
    <row r="1104" ht="15.75" customHeight="1">
      <c r="B1104" s="156"/>
      <c r="C1104" s="156"/>
      <c r="D1104" s="156"/>
      <c r="E1104" s="156"/>
      <c r="F1104" s="156"/>
      <c r="G1104" s="156"/>
      <c r="H1104" s="156"/>
      <c r="I1104" s="156"/>
      <c r="J1104" s="156"/>
      <c r="K1104" s="156"/>
      <c r="L1104" s="156"/>
      <c r="M1104" s="156"/>
      <c r="N1104" s="156"/>
      <c r="O1104" s="156"/>
      <c r="P1104" s="156"/>
      <c r="Q1104" s="156"/>
      <c r="R1104" s="156"/>
      <c r="S1104" s="156"/>
      <c r="T1104" s="156"/>
      <c r="U1104" s="156"/>
      <c r="V1104" s="156"/>
      <c r="W1104" s="156"/>
      <c r="X1104" s="156"/>
      <c r="Y1104" s="156"/>
      <c r="Z1104" s="156"/>
      <c r="AA1104" s="156"/>
      <c r="AB1104" s="156"/>
      <c r="AC1104" s="156"/>
      <c r="AD1104" s="156"/>
      <c r="AE1104" s="156"/>
      <c r="AF1104" s="156"/>
      <c r="AG1104" s="156"/>
      <c r="AH1104" s="156"/>
      <c r="AI1104" s="156"/>
      <c r="AJ1104" s="156"/>
      <c r="AK1104" s="156"/>
      <c r="AY1104" s="156"/>
      <c r="AZ1104" s="156"/>
      <c r="BA1104" s="156"/>
      <c r="BB1104" s="156"/>
    </row>
    <row r="1105" ht="15.75" customHeight="1">
      <c r="B1105" s="156"/>
      <c r="C1105" s="156"/>
      <c r="D1105" s="156"/>
      <c r="E1105" s="156"/>
      <c r="F1105" s="156"/>
      <c r="G1105" s="156"/>
      <c r="H1105" s="156"/>
      <c r="I1105" s="156"/>
      <c r="J1105" s="156"/>
      <c r="K1105" s="156"/>
      <c r="L1105" s="156"/>
      <c r="M1105" s="156"/>
      <c r="N1105" s="156"/>
      <c r="O1105" s="156"/>
      <c r="P1105" s="156"/>
      <c r="Q1105" s="156"/>
      <c r="R1105" s="156"/>
      <c r="S1105" s="156"/>
      <c r="T1105" s="156"/>
      <c r="U1105" s="156"/>
      <c r="V1105" s="156"/>
      <c r="W1105" s="156"/>
      <c r="X1105" s="156"/>
      <c r="Y1105" s="156"/>
      <c r="Z1105" s="156"/>
      <c r="AA1105" s="156"/>
      <c r="AB1105" s="156"/>
      <c r="AC1105" s="156"/>
      <c r="AD1105" s="156"/>
      <c r="AE1105" s="156"/>
      <c r="AF1105" s="156"/>
      <c r="AG1105" s="156"/>
      <c r="AH1105" s="156"/>
      <c r="AI1105" s="156"/>
      <c r="AJ1105" s="156"/>
      <c r="AK1105" s="156"/>
      <c r="AY1105" s="156"/>
      <c r="AZ1105" s="156"/>
      <c r="BA1105" s="156"/>
      <c r="BB1105" s="156"/>
    </row>
    <row r="1106" ht="15.75" customHeight="1">
      <c r="B1106" s="156"/>
      <c r="C1106" s="156"/>
      <c r="D1106" s="156"/>
      <c r="E1106" s="156"/>
      <c r="F1106" s="156"/>
      <c r="G1106" s="156"/>
      <c r="H1106" s="156"/>
      <c r="I1106" s="156"/>
      <c r="J1106" s="156"/>
      <c r="K1106" s="156"/>
      <c r="L1106" s="156"/>
      <c r="M1106" s="156"/>
      <c r="N1106" s="156"/>
      <c r="O1106" s="156"/>
      <c r="P1106" s="156"/>
      <c r="Q1106" s="156"/>
      <c r="R1106" s="156"/>
      <c r="S1106" s="156"/>
      <c r="T1106" s="156"/>
      <c r="U1106" s="156"/>
      <c r="V1106" s="156"/>
      <c r="W1106" s="156"/>
      <c r="X1106" s="156"/>
      <c r="Y1106" s="156"/>
      <c r="Z1106" s="156"/>
      <c r="AA1106" s="156"/>
      <c r="AB1106" s="156"/>
      <c r="AC1106" s="156"/>
      <c r="AD1106" s="156"/>
      <c r="AE1106" s="156"/>
      <c r="AF1106" s="156"/>
      <c r="AG1106" s="156"/>
      <c r="AH1106" s="156"/>
      <c r="AI1106" s="156"/>
      <c r="AJ1106" s="156"/>
      <c r="AK1106" s="156"/>
      <c r="AY1106" s="156"/>
      <c r="AZ1106" s="156"/>
      <c r="BA1106" s="156"/>
      <c r="BB1106" s="156"/>
    </row>
    <row r="1107" ht="15.75" customHeight="1">
      <c r="B1107" s="156"/>
      <c r="C1107" s="156"/>
      <c r="D1107" s="156"/>
      <c r="E1107" s="156"/>
      <c r="F1107" s="156"/>
      <c r="G1107" s="156"/>
      <c r="H1107" s="156"/>
      <c r="I1107" s="156"/>
      <c r="J1107" s="156"/>
      <c r="K1107" s="156"/>
      <c r="L1107" s="156"/>
      <c r="M1107" s="156"/>
      <c r="N1107" s="156"/>
      <c r="O1107" s="156"/>
      <c r="P1107" s="156"/>
      <c r="Q1107" s="156"/>
      <c r="R1107" s="156"/>
      <c r="S1107" s="156"/>
      <c r="T1107" s="156"/>
      <c r="U1107" s="156"/>
      <c r="V1107" s="156"/>
      <c r="W1107" s="156"/>
      <c r="X1107" s="156"/>
      <c r="Y1107" s="156"/>
      <c r="Z1107" s="156"/>
      <c r="AA1107" s="156"/>
      <c r="AB1107" s="156"/>
      <c r="AC1107" s="156"/>
      <c r="AD1107" s="156"/>
      <c r="AE1107" s="156"/>
      <c r="AF1107" s="156"/>
      <c r="AG1107" s="156"/>
      <c r="AH1107" s="156"/>
      <c r="AI1107" s="156"/>
      <c r="AJ1107" s="156"/>
      <c r="AK1107" s="156"/>
      <c r="AY1107" s="156"/>
      <c r="AZ1107" s="156"/>
      <c r="BA1107" s="156"/>
      <c r="BB1107" s="156"/>
    </row>
    <row r="1108" ht="15.75" customHeight="1">
      <c r="B1108" s="156"/>
      <c r="C1108" s="156"/>
      <c r="D1108" s="156"/>
      <c r="E1108" s="156"/>
      <c r="F1108" s="156"/>
      <c r="G1108" s="156"/>
      <c r="H1108" s="156"/>
      <c r="I1108" s="156"/>
      <c r="J1108" s="156"/>
      <c r="K1108" s="156"/>
      <c r="L1108" s="156"/>
      <c r="M1108" s="156"/>
      <c r="N1108" s="156"/>
      <c r="O1108" s="156"/>
      <c r="P1108" s="156"/>
      <c r="Q1108" s="156"/>
      <c r="R1108" s="156"/>
      <c r="S1108" s="156"/>
      <c r="T1108" s="156"/>
      <c r="U1108" s="156"/>
      <c r="V1108" s="156"/>
      <c r="W1108" s="156"/>
      <c r="X1108" s="156"/>
      <c r="Y1108" s="156"/>
      <c r="Z1108" s="156"/>
      <c r="AA1108" s="156"/>
      <c r="AB1108" s="156"/>
      <c r="AC1108" s="156"/>
      <c r="AD1108" s="156"/>
      <c r="AE1108" s="156"/>
      <c r="AF1108" s="156"/>
      <c r="AG1108" s="156"/>
      <c r="AH1108" s="156"/>
      <c r="AI1108" s="156"/>
      <c r="AJ1108" s="156"/>
      <c r="AK1108" s="156"/>
      <c r="AY1108" s="156"/>
      <c r="AZ1108" s="156"/>
      <c r="BA1108" s="156"/>
      <c r="BB1108" s="156"/>
    </row>
    <row r="1109" ht="15.75" customHeight="1">
      <c r="B1109" s="156"/>
      <c r="C1109" s="156"/>
      <c r="D1109" s="156"/>
      <c r="E1109" s="156"/>
      <c r="F1109" s="156"/>
      <c r="G1109" s="156"/>
      <c r="H1109" s="156"/>
      <c r="I1109" s="156"/>
      <c r="J1109" s="156"/>
      <c r="K1109" s="156"/>
      <c r="L1109" s="156"/>
      <c r="M1109" s="156"/>
      <c r="N1109" s="156"/>
      <c r="O1109" s="156"/>
      <c r="P1109" s="156"/>
      <c r="Q1109" s="156"/>
      <c r="R1109" s="156"/>
      <c r="S1109" s="156"/>
      <c r="T1109" s="156"/>
      <c r="U1109" s="156"/>
      <c r="V1109" s="156"/>
      <c r="W1109" s="156"/>
      <c r="X1109" s="156"/>
      <c r="Y1109" s="156"/>
      <c r="Z1109" s="156"/>
      <c r="AA1109" s="156"/>
      <c r="AB1109" s="156"/>
      <c r="AC1109" s="156"/>
      <c r="AD1109" s="156"/>
      <c r="AE1109" s="156"/>
      <c r="AF1109" s="156"/>
      <c r="AG1109" s="156"/>
      <c r="AH1109" s="156"/>
      <c r="AI1109" s="156"/>
      <c r="AJ1109" s="156"/>
      <c r="AK1109" s="156"/>
      <c r="AY1109" s="156"/>
      <c r="AZ1109" s="156"/>
      <c r="BA1109" s="156"/>
      <c r="BB1109" s="156"/>
    </row>
    <row r="1110" ht="15.75" customHeight="1">
      <c r="B1110" s="156"/>
      <c r="C1110" s="156"/>
      <c r="D1110" s="156"/>
      <c r="E1110" s="156"/>
      <c r="F1110" s="156"/>
      <c r="G1110" s="156"/>
      <c r="H1110" s="156"/>
      <c r="I1110" s="156"/>
      <c r="J1110" s="156"/>
      <c r="K1110" s="156"/>
      <c r="L1110" s="156"/>
      <c r="M1110" s="156"/>
      <c r="N1110" s="156"/>
      <c r="O1110" s="156"/>
      <c r="P1110" s="156"/>
      <c r="Q1110" s="156"/>
      <c r="R1110" s="156"/>
      <c r="S1110" s="156"/>
      <c r="T1110" s="156"/>
      <c r="U1110" s="156"/>
      <c r="V1110" s="156"/>
      <c r="W1110" s="156"/>
      <c r="X1110" s="156"/>
      <c r="Y1110" s="156"/>
      <c r="Z1110" s="156"/>
      <c r="AA1110" s="156"/>
      <c r="AB1110" s="156"/>
      <c r="AC1110" s="156"/>
      <c r="AD1110" s="156"/>
      <c r="AE1110" s="156"/>
      <c r="AF1110" s="156"/>
      <c r="AG1110" s="156"/>
      <c r="AH1110" s="156"/>
      <c r="AI1110" s="156"/>
      <c r="AJ1110" s="156"/>
      <c r="AK1110" s="156"/>
      <c r="AY1110" s="156"/>
      <c r="AZ1110" s="156"/>
      <c r="BA1110" s="156"/>
      <c r="BB1110" s="156"/>
    </row>
    <row r="1111" ht="15.75" customHeight="1">
      <c r="B1111" s="156"/>
      <c r="C1111" s="156"/>
      <c r="D1111" s="156"/>
      <c r="E1111" s="156"/>
      <c r="F1111" s="156"/>
      <c r="G1111" s="156"/>
      <c r="H1111" s="156"/>
      <c r="I1111" s="156"/>
      <c r="J1111" s="156"/>
      <c r="K1111" s="156"/>
      <c r="L1111" s="156"/>
      <c r="M1111" s="156"/>
      <c r="N1111" s="156"/>
      <c r="O1111" s="156"/>
      <c r="P1111" s="156"/>
      <c r="Q1111" s="156"/>
      <c r="R1111" s="156"/>
      <c r="S1111" s="156"/>
      <c r="T1111" s="156"/>
      <c r="U1111" s="156"/>
      <c r="V1111" s="156"/>
      <c r="W1111" s="156"/>
      <c r="X1111" s="156"/>
      <c r="Y1111" s="156"/>
      <c r="Z1111" s="156"/>
      <c r="AA1111" s="156"/>
      <c r="AB1111" s="156"/>
      <c r="AC1111" s="156"/>
      <c r="AD1111" s="156"/>
      <c r="AE1111" s="156"/>
      <c r="AF1111" s="156"/>
      <c r="AG1111" s="156"/>
      <c r="AH1111" s="156"/>
      <c r="AI1111" s="156"/>
      <c r="AJ1111" s="156"/>
      <c r="AK1111" s="156"/>
      <c r="AY1111" s="156"/>
      <c r="AZ1111" s="156"/>
      <c r="BA1111" s="156"/>
      <c r="BB1111" s="156"/>
    </row>
    <row r="1112" ht="15.75" customHeight="1">
      <c r="B1112" s="156"/>
      <c r="C1112" s="156"/>
      <c r="D1112" s="156"/>
      <c r="E1112" s="156"/>
      <c r="F1112" s="156"/>
      <c r="G1112" s="156"/>
      <c r="H1112" s="156"/>
      <c r="I1112" s="156"/>
      <c r="J1112" s="156"/>
      <c r="K1112" s="156"/>
      <c r="L1112" s="156"/>
      <c r="M1112" s="156"/>
      <c r="N1112" s="156"/>
      <c r="O1112" s="156"/>
      <c r="P1112" s="156"/>
      <c r="Q1112" s="156"/>
      <c r="R1112" s="156"/>
      <c r="S1112" s="156"/>
      <c r="T1112" s="156"/>
      <c r="U1112" s="156"/>
      <c r="V1112" s="156"/>
      <c r="W1112" s="156"/>
      <c r="X1112" s="156"/>
      <c r="Y1112" s="156"/>
      <c r="Z1112" s="156"/>
      <c r="AA1112" s="156"/>
      <c r="AB1112" s="156"/>
      <c r="AC1112" s="156"/>
      <c r="AD1112" s="156"/>
      <c r="AE1112" s="156"/>
      <c r="AF1112" s="156"/>
      <c r="AG1112" s="156"/>
      <c r="AH1112" s="156"/>
      <c r="AI1112" s="156"/>
      <c r="AJ1112" s="156"/>
      <c r="AK1112" s="156"/>
      <c r="AY1112" s="156"/>
      <c r="AZ1112" s="156"/>
      <c r="BA1112" s="156"/>
      <c r="BB1112" s="156"/>
    </row>
    <row r="1113" ht="15.75" customHeight="1">
      <c r="B1113" s="156"/>
      <c r="C1113" s="156"/>
      <c r="D1113" s="156"/>
      <c r="E1113" s="156"/>
      <c r="F1113" s="156"/>
      <c r="G1113" s="156"/>
      <c r="H1113" s="156"/>
      <c r="I1113" s="156"/>
      <c r="J1113" s="156"/>
      <c r="K1113" s="156"/>
      <c r="L1113" s="156"/>
      <c r="M1113" s="156"/>
      <c r="N1113" s="156"/>
      <c r="O1113" s="156"/>
      <c r="P1113" s="156"/>
      <c r="Q1113" s="156"/>
      <c r="R1113" s="156"/>
      <c r="S1113" s="156"/>
      <c r="T1113" s="156"/>
      <c r="U1113" s="156"/>
      <c r="V1113" s="156"/>
      <c r="W1113" s="156"/>
      <c r="X1113" s="156"/>
      <c r="Y1113" s="156"/>
      <c r="Z1113" s="156"/>
      <c r="AA1113" s="156"/>
      <c r="AB1113" s="156"/>
      <c r="AC1113" s="156"/>
      <c r="AD1113" s="156"/>
      <c r="AE1113" s="156"/>
      <c r="AF1113" s="156"/>
      <c r="AG1113" s="156"/>
      <c r="AH1113" s="156"/>
      <c r="AI1113" s="156"/>
      <c r="AJ1113" s="156"/>
      <c r="AK1113" s="156"/>
      <c r="AY1113" s="156"/>
      <c r="AZ1113" s="156"/>
      <c r="BA1113" s="156"/>
      <c r="BB1113" s="156"/>
    </row>
    <row r="1114" ht="15.75" customHeight="1">
      <c r="B1114" s="156"/>
      <c r="C1114" s="156"/>
      <c r="D1114" s="156"/>
      <c r="E1114" s="156"/>
      <c r="F1114" s="156"/>
      <c r="G1114" s="156"/>
      <c r="H1114" s="156"/>
      <c r="I1114" s="156"/>
      <c r="J1114" s="156"/>
      <c r="K1114" s="156"/>
      <c r="L1114" s="156"/>
      <c r="M1114" s="156"/>
      <c r="N1114" s="156"/>
      <c r="O1114" s="156"/>
      <c r="P1114" s="156"/>
      <c r="Q1114" s="156"/>
      <c r="R1114" s="156"/>
      <c r="S1114" s="156"/>
      <c r="T1114" s="156"/>
      <c r="U1114" s="156"/>
      <c r="V1114" s="156"/>
      <c r="W1114" s="156"/>
      <c r="X1114" s="156"/>
      <c r="Y1114" s="156"/>
      <c r="Z1114" s="156"/>
      <c r="AA1114" s="156"/>
      <c r="AB1114" s="156"/>
      <c r="AC1114" s="156"/>
      <c r="AD1114" s="156"/>
      <c r="AE1114" s="156"/>
      <c r="AF1114" s="156"/>
      <c r="AG1114" s="156"/>
      <c r="AH1114" s="156"/>
      <c r="AI1114" s="156"/>
      <c r="AJ1114" s="156"/>
      <c r="AK1114" s="156"/>
      <c r="AY1114" s="156"/>
      <c r="AZ1114" s="156"/>
      <c r="BA1114" s="156"/>
      <c r="BB1114" s="156"/>
    </row>
    <row r="1115" ht="15.75" customHeight="1">
      <c r="B1115" s="156"/>
      <c r="C1115" s="156"/>
      <c r="D1115" s="156"/>
      <c r="E1115" s="156"/>
      <c r="F1115" s="156"/>
      <c r="G1115" s="156"/>
      <c r="H1115" s="156"/>
      <c r="I1115" s="156"/>
      <c r="J1115" s="156"/>
      <c r="K1115" s="156"/>
      <c r="L1115" s="156"/>
      <c r="M1115" s="156"/>
      <c r="N1115" s="156"/>
      <c r="O1115" s="156"/>
      <c r="P1115" s="156"/>
      <c r="Q1115" s="156"/>
      <c r="R1115" s="156"/>
      <c r="S1115" s="156"/>
      <c r="T1115" s="156"/>
      <c r="U1115" s="156"/>
      <c r="V1115" s="156"/>
      <c r="W1115" s="156"/>
      <c r="X1115" s="156"/>
      <c r="Y1115" s="156"/>
      <c r="Z1115" s="156"/>
      <c r="AA1115" s="156"/>
      <c r="AB1115" s="156"/>
      <c r="AC1115" s="156"/>
      <c r="AD1115" s="156"/>
      <c r="AE1115" s="156"/>
      <c r="AF1115" s="156"/>
      <c r="AG1115" s="156"/>
      <c r="AH1115" s="156"/>
      <c r="AI1115" s="156"/>
      <c r="AJ1115" s="156"/>
      <c r="AK1115" s="156"/>
      <c r="AY1115" s="156"/>
      <c r="AZ1115" s="156"/>
      <c r="BA1115" s="156"/>
      <c r="BB1115" s="156"/>
    </row>
    <row r="1116" ht="15.75" customHeight="1">
      <c r="B1116" s="156"/>
      <c r="C1116" s="156"/>
      <c r="D1116" s="156"/>
      <c r="E1116" s="156"/>
      <c r="F1116" s="156"/>
      <c r="G1116" s="156"/>
      <c r="H1116" s="156"/>
      <c r="I1116" s="156"/>
      <c r="J1116" s="156"/>
      <c r="K1116" s="156"/>
      <c r="L1116" s="156"/>
      <c r="M1116" s="156"/>
      <c r="N1116" s="156"/>
      <c r="O1116" s="156"/>
      <c r="P1116" s="156"/>
      <c r="Q1116" s="156"/>
      <c r="R1116" s="156"/>
      <c r="S1116" s="156"/>
      <c r="T1116" s="156"/>
      <c r="U1116" s="156"/>
      <c r="V1116" s="156"/>
      <c r="W1116" s="156"/>
      <c r="X1116" s="156"/>
      <c r="Y1116" s="156"/>
      <c r="Z1116" s="156"/>
      <c r="AA1116" s="156"/>
      <c r="AB1116" s="156"/>
      <c r="AC1116" s="156"/>
      <c r="AD1116" s="156"/>
      <c r="AE1116" s="156"/>
      <c r="AF1116" s="156"/>
      <c r="AG1116" s="156"/>
      <c r="AH1116" s="156"/>
      <c r="AI1116" s="156"/>
      <c r="AJ1116" s="156"/>
      <c r="AK1116" s="156"/>
      <c r="AY1116" s="156"/>
      <c r="AZ1116" s="156"/>
      <c r="BA1116" s="156"/>
      <c r="BB1116" s="156"/>
    </row>
    <row r="1117" ht="15.75" customHeight="1">
      <c r="B1117" s="156"/>
      <c r="C1117" s="156"/>
      <c r="D1117" s="156"/>
      <c r="E1117" s="156"/>
      <c r="F1117" s="156"/>
      <c r="G1117" s="156"/>
      <c r="H1117" s="156"/>
      <c r="I1117" s="156"/>
      <c r="J1117" s="156"/>
      <c r="K1117" s="156"/>
      <c r="L1117" s="156"/>
      <c r="M1117" s="156"/>
      <c r="N1117" s="156"/>
      <c r="O1117" s="156"/>
      <c r="P1117" s="156"/>
      <c r="Q1117" s="156"/>
      <c r="R1117" s="156"/>
      <c r="S1117" s="156"/>
      <c r="T1117" s="156"/>
      <c r="U1117" s="156"/>
      <c r="V1117" s="156"/>
      <c r="W1117" s="156"/>
      <c r="X1117" s="156"/>
      <c r="Y1117" s="156"/>
      <c r="Z1117" s="156"/>
      <c r="AA1117" s="156"/>
      <c r="AB1117" s="156"/>
      <c r="AC1117" s="156"/>
      <c r="AD1117" s="156"/>
      <c r="AE1117" s="156"/>
      <c r="AF1117" s="156"/>
      <c r="AG1117" s="156"/>
      <c r="AH1117" s="156"/>
      <c r="AI1117" s="156"/>
      <c r="AJ1117" s="156"/>
      <c r="AK1117" s="156"/>
      <c r="AY1117" s="156"/>
      <c r="AZ1117" s="156"/>
      <c r="BA1117" s="156"/>
      <c r="BB1117" s="156"/>
    </row>
    <row r="1118" ht="15.75" customHeight="1">
      <c r="B1118" s="156"/>
      <c r="C1118" s="156"/>
      <c r="D1118" s="156"/>
      <c r="E1118" s="156"/>
      <c r="F1118" s="156"/>
      <c r="G1118" s="156"/>
      <c r="H1118" s="156"/>
      <c r="I1118" s="156"/>
      <c r="J1118" s="156"/>
      <c r="K1118" s="156"/>
      <c r="L1118" s="156"/>
      <c r="M1118" s="156"/>
      <c r="N1118" s="156"/>
      <c r="O1118" s="156"/>
      <c r="P1118" s="156"/>
      <c r="Q1118" s="156"/>
      <c r="R1118" s="156"/>
      <c r="S1118" s="156"/>
      <c r="T1118" s="156"/>
      <c r="U1118" s="156"/>
      <c r="V1118" s="156"/>
      <c r="W1118" s="156"/>
      <c r="X1118" s="156"/>
      <c r="Y1118" s="156"/>
      <c r="Z1118" s="156"/>
      <c r="AA1118" s="156"/>
      <c r="AB1118" s="156"/>
      <c r="AC1118" s="156"/>
      <c r="AD1118" s="156"/>
      <c r="AE1118" s="156"/>
      <c r="AF1118" s="156"/>
      <c r="AG1118" s="156"/>
      <c r="AH1118" s="156"/>
      <c r="AI1118" s="156"/>
      <c r="AJ1118" s="156"/>
      <c r="AK1118" s="156"/>
      <c r="AY1118" s="156"/>
      <c r="AZ1118" s="156"/>
      <c r="BA1118" s="156"/>
      <c r="BB1118" s="156"/>
    </row>
    <row r="1119" ht="15.75" customHeight="1">
      <c r="B1119" s="156"/>
      <c r="C1119" s="156"/>
      <c r="D1119" s="156"/>
      <c r="E1119" s="156"/>
      <c r="F1119" s="156"/>
      <c r="G1119" s="156"/>
      <c r="H1119" s="156"/>
      <c r="I1119" s="156"/>
      <c r="J1119" s="156"/>
      <c r="K1119" s="156"/>
      <c r="L1119" s="156"/>
      <c r="M1119" s="156"/>
      <c r="N1119" s="156"/>
      <c r="O1119" s="156"/>
      <c r="P1119" s="156"/>
      <c r="Q1119" s="156"/>
      <c r="R1119" s="156"/>
      <c r="S1119" s="156"/>
      <c r="T1119" s="156"/>
      <c r="U1119" s="156"/>
      <c r="V1119" s="156"/>
      <c r="W1119" s="156"/>
      <c r="X1119" s="156"/>
      <c r="Y1119" s="156"/>
      <c r="Z1119" s="156"/>
      <c r="AA1119" s="156"/>
      <c r="AB1119" s="156"/>
      <c r="AC1119" s="156"/>
      <c r="AD1119" s="156"/>
      <c r="AE1119" s="156"/>
      <c r="AF1119" s="156"/>
      <c r="AG1119" s="156"/>
      <c r="AH1119" s="156"/>
      <c r="AI1119" s="156"/>
      <c r="AJ1119" s="156"/>
      <c r="AK1119" s="156"/>
      <c r="AY1119" s="156"/>
      <c r="AZ1119" s="156"/>
      <c r="BA1119" s="156"/>
      <c r="BB1119" s="156"/>
    </row>
    <row r="1120" ht="15.75" customHeight="1">
      <c r="B1120" s="156"/>
      <c r="C1120" s="156"/>
      <c r="D1120" s="156"/>
      <c r="E1120" s="156"/>
      <c r="F1120" s="156"/>
      <c r="G1120" s="156"/>
      <c r="H1120" s="156"/>
      <c r="I1120" s="156"/>
      <c r="J1120" s="156"/>
      <c r="K1120" s="156"/>
      <c r="L1120" s="156"/>
      <c r="M1120" s="156"/>
      <c r="N1120" s="156"/>
      <c r="O1120" s="156"/>
      <c r="P1120" s="156"/>
      <c r="Q1120" s="156"/>
      <c r="R1120" s="156"/>
      <c r="S1120" s="156"/>
      <c r="T1120" s="156"/>
      <c r="U1120" s="156"/>
      <c r="V1120" s="156"/>
      <c r="W1120" s="156"/>
      <c r="X1120" s="156"/>
      <c r="Y1120" s="156"/>
      <c r="Z1120" s="156"/>
      <c r="AA1120" s="156"/>
      <c r="AB1120" s="156"/>
      <c r="AC1120" s="156"/>
      <c r="AD1120" s="156"/>
      <c r="AE1120" s="156"/>
      <c r="AF1120" s="156"/>
      <c r="AG1120" s="156"/>
      <c r="AH1120" s="156"/>
      <c r="AI1120" s="156"/>
      <c r="AJ1120" s="156"/>
      <c r="AK1120" s="156"/>
      <c r="AY1120" s="156"/>
      <c r="AZ1120" s="156"/>
      <c r="BA1120" s="156"/>
      <c r="BB1120" s="156"/>
    </row>
    <row r="1121" ht="15.75" customHeight="1">
      <c r="B1121" s="156"/>
      <c r="C1121" s="156"/>
      <c r="D1121" s="156"/>
      <c r="E1121" s="156"/>
      <c r="F1121" s="156"/>
      <c r="G1121" s="156"/>
      <c r="H1121" s="156"/>
      <c r="I1121" s="156"/>
      <c r="J1121" s="156"/>
      <c r="K1121" s="156"/>
      <c r="L1121" s="156"/>
      <c r="M1121" s="156"/>
      <c r="N1121" s="156"/>
      <c r="O1121" s="156"/>
      <c r="P1121" s="156"/>
      <c r="Q1121" s="156"/>
      <c r="R1121" s="156"/>
      <c r="S1121" s="156"/>
      <c r="T1121" s="156"/>
      <c r="U1121" s="156"/>
      <c r="V1121" s="156"/>
      <c r="W1121" s="156"/>
      <c r="X1121" s="156"/>
      <c r="Y1121" s="156"/>
      <c r="Z1121" s="156"/>
      <c r="AA1121" s="156"/>
      <c r="AB1121" s="156"/>
      <c r="AC1121" s="156"/>
      <c r="AD1121" s="156"/>
      <c r="AE1121" s="156"/>
      <c r="AF1121" s="156"/>
      <c r="AG1121" s="156"/>
      <c r="AH1121" s="156"/>
      <c r="AI1121" s="156"/>
      <c r="AJ1121" s="156"/>
      <c r="AK1121" s="156"/>
      <c r="AY1121" s="156"/>
      <c r="AZ1121" s="156"/>
      <c r="BA1121" s="156"/>
      <c r="BB1121" s="156"/>
    </row>
    <row r="1122" ht="15.75" customHeight="1">
      <c r="B1122" s="156"/>
      <c r="C1122" s="156"/>
      <c r="D1122" s="156"/>
      <c r="E1122" s="156"/>
      <c r="F1122" s="156"/>
      <c r="G1122" s="156"/>
      <c r="H1122" s="156"/>
      <c r="I1122" s="156"/>
      <c r="J1122" s="156"/>
      <c r="K1122" s="156"/>
      <c r="L1122" s="156"/>
      <c r="M1122" s="156"/>
      <c r="N1122" s="156"/>
      <c r="O1122" s="156"/>
      <c r="P1122" s="156"/>
      <c r="Q1122" s="156"/>
      <c r="R1122" s="156"/>
      <c r="S1122" s="156"/>
      <c r="T1122" s="156"/>
      <c r="U1122" s="156"/>
      <c r="V1122" s="156"/>
      <c r="W1122" s="156"/>
      <c r="X1122" s="156"/>
      <c r="Y1122" s="156"/>
      <c r="Z1122" s="156"/>
      <c r="AA1122" s="156"/>
      <c r="AB1122" s="156"/>
      <c r="AC1122" s="156"/>
      <c r="AD1122" s="156"/>
      <c r="AE1122" s="156"/>
      <c r="AF1122" s="156"/>
      <c r="AG1122" s="156"/>
      <c r="AH1122" s="156"/>
      <c r="AI1122" s="156"/>
      <c r="AJ1122" s="156"/>
      <c r="AK1122" s="156"/>
      <c r="AY1122" s="156"/>
      <c r="AZ1122" s="156"/>
      <c r="BA1122" s="156"/>
      <c r="BB1122" s="156"/>
    </row>
    <row r="1123" ht="15.75" customHeight="1">
      <c r="B1123" s="156"/>
      <c r="C1123" s="156"/>
      <c r="D1123" s="156"/>
      <c r="E1123" s="156"/>
      <c r="F1123" s="156"/>
      <c r="G1123" s="156"/>
      <c r="H1123" s="156"/>
      <c r="I1123" s="156"/>
      <c r="J1123" s="156"/>
      <c r="K1123" s="156"/>
      <c r="L1123" s="156"/>
      <c r="M1123" s="156"/>
      <c r="N1123" s="156"/>
      <c r="O1123" s="156"/>
      <c r="P1123" s="156"/>
      <c r="Q1123" s="156"/>
      <c r="R1123" s="156"/>
      <c r="S1123" s="156"/>
      <c r="T1123" s="156"/>
      <c r="U1123" s="156"/>
      <c r="V1123" s="156"/>
      <c r="W1123" s="156"/>
      <c r="X1123" s="156"/>
      <c r="Y1123" s="156"/>
      <c r="Z1123" s="156"/>
      <c r="AA1123" s="156"/>
      <c r="AB1123" s="156"/>
      <c r="AC1123" s="156"/>
      <c r="AD1123" s="156"/>
      <c r="AE1123" s="156"/>
      <c r="AF1123" s="156"/>
      <c r="AG1123" s="156"/>
      <c r="AH1123" s="156"/>
      <c r="AI1123" s="156"/>
      <c r="AJ1123" s="156"/>
      <c r="AK1123" s="156"/>
      <c r="AY1123" s="156"/>
      <c r="AZ1123" s="156"/>
      <c r="BA1123" s="156"/>
      <c r="BB1123" s="156"/>
    </row>
    <row r="1124" ht="15.75" customHeight="1">
      <c r="B1124" s="156"/>
      <c r="C1124" s="156"/>
      <c r="D1124" s="156"/>
      <c r="E1124" s="156"/>
      <c r="F1124" s="156"/>
      <c r="G1124" s="156"/>
      <c r="H1124" s="156"/>
      <c r="I1124" s="156"/>
      <c r="J1124" s="156"/>
      <c r="K1124" s="156"/>
      <c r="L1124" s="156"/>
      <c r="M1124" s="156"/>
      <c r="N1124" s="156"/>
      <c r="O1124" s="156"/>
      <c r="P1124" s="156"/>
      <c r="Q1124" s="156"/>
      <c r="R1124" s="156"/>
      <c r="S1124" s="156"/>
      <c r="T1124" s="156"/>
      <c r="U1124" s="156"/>
      <c r="V1124" s="156"/>
      <c r="W1124" s="156"/>
      <c r="X1124" s="156"/>
      <c r="Y1124" s="156"/>
      <c r="Z1124" s="156"/>
      <c r="AA1124" s="156"/>
      <c r="AB1124" s="156"/>
      <c r="AC1124" s="156"/>
      <c r="AD1124" s="156"/>
      <c r="AE1124" s="156"/>
      <c r="AF1124" s="156"/>
      <c r="AG1124" s="156"/>
      <c r="AH1124" s="156"/>
      <c r="AI1124" s="156"/>
      <c r="AJ1124" s="156"/>
      <c r="AK1124" s="156"/>
      <c r="AY1124" s="156"/>
      <c r="AZ1124" s="156"/>
      <c r="BA1124" s="156"/>
      <c r="BB1124" s="156"/>
    </row>
    <row r="1125" ht="15.75" customHeight="1">
      <c r="B1125" s="156"/>
      <c r="C1125" s="156"/>
      <c r="D1125" s="156"/>
      <c r="E1125" s="156"/>
      <c r="F1125" s="156"/>
      <c r="G1125" s="156"/>
      <c r="H1125" s="156"/>
      <c r="I1125" s="156"/>
      <c r="J1125" s="156"/>
      <c r="K1125" s="156"/>
      <c r="L1125" s="156"/>
      <c r="M1125" s="156"/>
      <c r="N1125" s="156"/>
      <c r="O1125" s="156"/>
      <c r="P1125" s="156"/>
      <c r="Q1125" s="156"/>
      <c r="R1125" s="156"/>
      <c r="S1125" s="156"/>
      <c r="T1125" s="156"/>
      <c r="U1125" s="156"/>
      <c r="V1125" s="156"/>
      <c r="W1125" s="156"/>
      <c r="X1125" s="156"/>
      <c r="Y1125" s="156"/>
      <c r="Z1125" s="156"/>
      <c r="AA1125" s="156"/>
      <c r="AB1125" s="156"/>
      <c r="AC1125" s="156"/>
      <c r="AD1125" s="156"/>
      <c r="AE1125" s="156"/>
      <c r="AF1125" s="156"/>
      <c r="AG1125" s="156"/>
      <c r="AH1125" s="156"/>
      <c r="AI1125" s="156"/>
      <c r="AJ1125" s="156"/>
      <c r="AK1125" s="156"/>
      <c r="AY1125" s="156"/>
      <c r="AZ1125" s="156"/>
      <c r="BA1125" s="156"/>
      <c r="BB1125" s="156"/>
    </row>
  </sheetData>
  <mergeCells count="1">
    <mergeCell ref="A1:AW1"/>
  </mergeCells>
  <printOptions/>
  <pageMargins bottom="1.0" footer="0.0" header="0.0" left="0.75" right="0.75" top="1.0"/>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0"/>
    <col customWidth="1" min="2" max="2" width="20.0"/>
    <col customWidth="1" min="3" max="3" width="7.25"/>
    <col customWidth="1" min="4" max="4" width="12.5"/>
    <col customWidth="1" min="5" max="6" width="15.13"/>
    <col customWidth="1" min="7" max="7" width="13.25"/>
    <col customWidth="1" min="8" max="8" width="17.75"/>
    <col customWidth="1" min="9" max="9" width="14.13"/>
    <col customWidth="1" min="10" max="10" width="10.75"/>
    <col customWidth="1" min="11" max="11" width="20.75"/>
    <col customWidth="1" min="12" max="12" width="13.5"/>
    <col customWidth="1" min="13" max="13" width="5.0"/>
    <col customWidth="1" min="14" max="23" width="15.13"/>
  </cols>
  <sheetData>
    <row r="1">
      <c r="A1" s="212" t="s">
        <v>81</v>
      </c>
      <c r="B1" s="212">
        <f>COUNTA(A5:A2002)</f>
        <v>3</v>
      </c>
      <c r="C1" s="213" t="s">
        <v>82</v>
      </c>
      <c r="I1" s="213" t="s">
        <v>83</v>
      </c>
      <c r="N1" s="214"/>
      <c r="O1" s="214"/>
      <c r="P1" s="214"/>
      <c r="Q1" s="214"/>
      <c r="R1" s="214"/>
      <c r="S1" s="214"/>
      <c r="T1" s="214"/>
      <c r="U1" s="214"/>
      <c r="V1" s="214"/>
      <c r="W1" s="214"/>
    </row>
    <row r="2">
      <c r="A2" s="215" t="s">
        <v>84</v>
      </c>
      <c r="B2" s="216">
        <v>5.0</v>
      </c>
      <c r="C2" s="217">
        <v>0.35</v>
      </c>
      <c r="D2" s="216">
        <v>0.08</v>
      </c>
      <c r="E2" s="218">
        <v>0.05</v>
      </c>
      <c r="F2" s="217">
        <v>0.04</v>
      </c>
      <c r="G2" s="219">
        <v>0.01</v>
      </c>
      <c r="H2" s="220">
        <f>SUM(B2:G2)</f>
        <v>5.53</v>
      </c>
      <c r="I2" s="221">
        <v>14.0</v>
      </c>
      <c r="J2" s="221">
        <v>7.0</v>
      </c>
      <c r="K2" s="222" t="s">
        <v>85</v>
      </c>
      <c r="L2" s="221">
        <v>21.0</v>
      </c>
      <c r="M2" s="221">
        <v>300.0</v>
      </c>
    </row>
    <row r="3">
      <c r="A3" s="223"/>
      <c r="B3" s="224"/>
      <c r="C3" s="225"/>
      <c r="D3" s="224"/>
      <c r="E3" s="225"/>
      <c r="F3" s="225"/>
      <c r="G3" s="225"/>
      <c r="H3" s="226"/>
      <c r="I3" s="224"/>
      <c r="J3" s="224"/>
      <c r="K3" s="224"/>
      <c r="L3" s="224"/>
      <c r="M3" s="224"/>
    </row>
    <row r="4">
      <c r="A4" s="223" t="s">
        <v>86</v>
      </c>
      <c r="B4" s="224" t="s">
        <v>87</v>
      </c>
      <c r="C4" s="225" t="s">
        <v>88</v>
      </c>
      <c r="D4" s="224" t="s">
        <v>89</v>
      </c>
      <c r="E4" s="227" t="s">
        <v>90</v>
      </c>
      <c r="F4" s="225" t="s">
        <v>91</v>
      </c>
      <c r="G4" s="225" t="s">
        <v>92</v>
      </c>
      <c r="H4" s="228" t="s">
        <v>93</v>
      </c>
      <c r="I4" s="224" t="s">
        <v>94</v>
      </c>
      <c r="J4" s="224" t="s">
        <v>95</v>
      </c>
      <c r="K4" s="224" t="s">
        <v>96</v>
      </c>
      <c r="L4" s="224" t="s">
        <v>97</v>
      </c>
      <c r="M4" s="224" t="s">
        <v>98</v>
      </c>
    </row>
    <row r="5">
      <c r="A5" s="229" t="s">
        <v>99</v>
      </c>
      <c r="B5" s="230"/>
      <c r="C5" s="231"/>
      <c r="D5" s="232"/>
      <c r="E5" s="231"/>
      <c r="F5" s="231"/>
      <c r="G5" s="231"/>
      <c r="H5" s="233">
        <f t="shared" ref="H5:H1846" si="1">SUM(B5:G5)</f>
        <v>0</v>
      </c>
      <c r="I5" s="156"/>
      <c r="J5" s="156"/>
      <c r="K5" s="156"/>
      <c r="L5" s="156"/>
      <c r="M5" s="156"/>
    </row>
    <row r="6">
      <c r="A6" s="229" t="s">
        <v>100</v>
      </c>
      <c r="B6" s="234"/>
      <c r="C6" s="235"/>
      <c r="D6" s="236"/>
      <c r="E6" s="235"/>
      <c r="F6" s="235"/>
      <c r="G6" s="235"/>
      <c r="H6" s="233">
        <f t="shared" si="1"/>
        <v>0</v>
      </c>
      <c r="I6" s="214"/>
      <c r="J6" s="214"/>
      <c r="K6" s="214"/>
      <c r="L6" s="214"/>
      <c r="M6" s="214"/>
    </row>
    <row r="7">
      <c r="A7" s="229" t="s">
        <v>101</v>
      </c>
      <c r="C7" s="231"/>
      <c r="E7" s="231"/>
      <c r="F7" s="231"/>
      <c r="G7" s="231"/>
      <c r="H7" s="233">
        <f t="shared" si="1"/>
        <v>0</v>
      </c>
    </row>
    <row r="8">
      <c r="A8" s="237"/>
      <c r="C8" s="231"/>
      <c r="E8" s="231"/>
      <c r="F8" s="231"/>
      <c r="G8" s="231"/>
      <c r="H8" s="233">
        <f t="shared" si="1"/>
        <v>0</v>
      </c>
    </row>
    <row r="9">
      <c r="A9" s="237"/>
      <c r="C9" s="231"/>
      <c r="E9" s="231"/>
      <c r="F9" s="231"/>
      <c r="G9" s="231"/>
      <c r="H9" s="233">
        <f t="shared" si="1"/>
        <v>0</v>
      </c>
    </row>
    <row r="10">
      <c r="A10" s="237"/>
      <c r="C10" s="231"/>
      <c r="E10" s="231"/>
      <c r="F10" s="231"/>
      <c r="G10" s="231"/>
      <c r="H10" s="233">
        <f t="shared" si="1"/>
        <v>0</v>
      </c>
    </row>
    <row r="11">
      <c r="A11" s="237"/>
      <c r="C11" s="231"/>
      <c r="E11" s="231"/>
      <c r="F11" s="231"/>
      <c r="G11" s="231"/>
      <c r="H11" s="233">
        <f t="shared" si="1"/>
        <v>0</v>
      </c>
    </row>
    <row r="12">
      <c r="A12" s="237"/>
      <c r="C12" s="231"/>
      <c r="E12" s="231"/>
      <c r="F12" s="231"/>
      <c r="G12" s="231"/>
      <c r="H12" s="233">
        <f t="shared" si="1"/>
        <v>0</v>
      </c>
    </row>
    <row r="13">
      <c r="A13" s="237"/>
      <c r="C13" s="231"/>
      <c r="E13" s="231"/>
      <c r="F13" s="231"/>
      <c r="G13" s="231"/>
      <c r="H13" s="233">
        <f t="shared" si="1"/>
        <v>0</v>
      </c>
    </row>
    <row r="14">
      <c r="A14" s="237"/>
      <c r="C14" s="231"/>
      <c r="E14" s="231"/>
      <c r="F14" s="231"/>
      <c r="G14" s="231"/>
      <c r="H14" s="233">
        <f t="shared" si="1"/>
        <v>0</v>
      </c>
    </row>
    <row r="15">
      <c r="A15" s="238"/>
      <c r="C15" s="231"/>
      <c r="E15" s="231"/>
      <c r="F15" s="231"/>
      <c r="G15" s="231"/>
      <c r="H15" s="233">
        <f t="shared" si="1"/>
        <v>0</v>
      </c>
    </row>
    <row r="16">
      <c r="A16" s="238"/>
      <c r="C16" s="231"/>
      <c r="E16" s="231"/>
      <c r="F16" s="231"/>
      <c r="G16" s="231"/>
      <c r="H16" s="233">
        <f t="shared" si="1"/>
        <v>0</v>
      </c>
    </row>
    <row r="17">
      <c r="A17" s="238"/>
      <c r="C17" s="231"/>
      <c r="E17" s="231"/>
      <c r="F17" s="231"/>
      <c r="G17" s="231"/>
      <c r="H17" s="233">
        <f t="shared" si="1"/>
        <v>0</v>
      </c>
    </row>
    <row r="18">
      <c r="A18" s="238"/>
      <c r="C18" s="231"/>
      <c r="E18" s="231"/>
      <c r="F18" s="231"/>
      <c r="G18" s="231"/>
      <c r="H18" s="233">
        <f t="shared" si="1"/>
        <v>0</v>
      </c>
    </row>
    <row r="19">
      <c r="A19" s="238"/>
      <c r="C19" s="231"/>
      <c r="E19" s="231"/>
      <c r="F19" s="231"/>
      <c r="G19" s="231"/>
      <c r="H19" s="233">
        <f t="shared" si="1"/>
        <v>0</v>
      </c>
    </row>
    <row r="20">
      <c r="A20" s="156"/>
      <c r="C20" s="231"/>
      <c r="E20" s="231"/>
      <c r="F20" s="231"/>
      <c r="G20" s="231"/>
      <c r="H20" s="233">
        <f t="shared" si="1"/>
        <v>0</v>
      </c>
    </row>
    <row r="21">
      <c r="A21" s="156"/>
      <c r="C21" s="231"/>
      <c r="E21" s="231"/>
      <c r="F21" s="231"/>
      <c r="G21" s="231"/>
      <c r="H21" s="233">
        <f t="shared" si="1"/>
        <v>0</v>
      </c>
    </row>
    <row r="22">
      <c r="A22" s="156"/>
      <c r="C22" s="231"/>
      <c r="E22" s="231"/>
      <c r="F22" s="231"/>
      <c r="G22" s="231"/>
      <c r="H22" s="233">
        <f t="shared" si="1"/>
        <v>0</v>
      </c>
    </row>
    <row r="23">
      <c r="A23" s="156"/>
      <c r="C23" s="231"/>
      <c r="E23" s="231"/>
      <c r="F23" s="231"/>
      <c r="G23" s="231"/>
      <c r="H23" s="233">
        <f t="shared" si="1"/>
        <v>0</v>
      </c>
    </row>
    <row r="24">
      <c r="A24" s="156"/>
      <c r="C24" s="231"/>
      <c r="E24" s="231"/>
      <c r="F24" s="231"/>
      <c r="G24" s="231"/>
      <c r="H24" s="233">
        <f t="shared" si="1"/>
        <v>0</v>
      </c>
    </row>
    <row r="25">
      <c r="A25" s="156"/>
      <c r="C25" s="231"/>
      <c r="E25" s="231"/>
      <c r="F25" s="231"/>
      <c r="G25" s="231"/>
      <c r="H25" s="233">
        <f t="shared" si="1"/>
        <v>0</v>
      </c>
    </row>
    <row r="26">
      <c r="A26" s="156"/>
      <c r="C26" s="231"/>
      <c r="E26" s="231"/>
      <c r="F26" s="231"/>
      <c r="G26" s="231"/>
      <c r="H26" s="233">
        <f t="shared" si="1"/>
        <v>0</v>
      </c>
    </row>
    <row r="27">
      <c r="A27" s="156"/>
      <c r="C27" s="231"/>
      <c r="E27" s="231"/>
      <c r="F27" s="231"/>
      <c r="G27" s="231"/>
      <c r="H27" s="233">
        <f t="shared" si="1"/>
        <v>0</v>
      </c>
    </row>
    <row r="28">
      <c r="A28" s="156"/>
      <c r="C28" s="231"/>
      <c r="E28" s="231"/>
      <c r="F28" s="231"/>
      <c r="G28" s="231"/>
      <c r="H28" s="233">
        <f t="shared" si="1"/>
        <v>0</v>
      </c>
    </row>
    <row r="29">
      <c r="A29" s="156"/>
      <c r="C29" s="231"/>
      <c r="E29" s="231"/>
      <c r="F29" s="231"/>
      <c r="G29" s="231"/>
      <c r="H29" s="233">
        <f t="shared" si="1"/>
        <v>0</v>
      </c>
    </row>
    <row r="30">
      <c r="A30" s="156"/>
      <c r="C30" s="231"/>
      <c r="E30" s="231"/>
      <c r="F30" s="231"/>
      <c r="G30" s="231"/>
      <c r="H30" s="233">
        <f t="shared" si="1"/>
        <v>0</v>
      </c>
    </row>
    <row r="31">
      <c r="A31" s="156"/>
      <c r="C31" s="231"/>
      <c r="E31" s="231"/>
      <c r="F31" s="231"/>
      <c r="G31" s="231"/>
      <c r="H31" s="233">
        <f t="shared" si="1"/>
        <v>0</v>
      </c>
    </row>
    <row r="32">
      <c r="A32" s="156"/>
      <c r="C32" s="231"/>
      <c r="E32" s="231"/>
      <c r="F32" s="231"/>
      <c r="G32" s="231"/>
      <c r="H32" s="233">
        <f t="shared" si="1"/>
        <v>0</v>
      </c>
    </row>
    <row r="33">
      <c r="A33" s="156"/>
      <c r="C33" s="231"/>
      <c r="E33" s="231"/>
      <c r="F33" s="231"/>
      <c r="G33" s="231"/>
      <c r="H33" s="233">
        <f t="shared" si="1"/>
        <v>0</v>
      </c>
    </row>
    <row r="34">
      <c r="A34" s="156"/>
      <c r="C34" s="231"/>
      <c r="E34" s="231"/>
      <c r="F34" s="231"/>
      <c r="G34" s="231"/>
      <c r="H34" s="233">
        <f t="shared" si="1"/>
        <v>0</v>
      </c>
    </row>
    <row r="35">
      <c r="A35" s="156"/>
      <c r="C35" s="231"/>
      <c r="E35" s="231"/>
      <c r="F35" s="231"/>
      <c r="G35" s="231"/>
      <c r="H35" s="233">
        <f t="shared" si="1"/>
        <v>0</v>
      </c>
    </row>
    <row r="36">
      <c r="A36" s="156"/>
      <c r="C36" s="231"/>
      <c r="E36" s="231"/>
      <c r="F36" s="231"/>
      <c r="G36" s="231"/>
      <c r="H36" s="233">
        <f t="shared" si="1"/>
        <v>0</v>
      </c>
    </row>
    <row r="37">
      <c r="A37" s="156"/>
      <c r="C37" s="231"/>
      <c r="E37" s="231"/>
      <c r="F37" s="231"/>
      <c r="G37" s="231"/>
      <c r="H37" s="233">
        <f t="shared" si="1"/>
        <v>0</v>
      </c>
    </row>
    <row r="38">
      <c r="A38" s="156"/>
      <c r="C38" s="231"/>
      <c r="E38" s="231"/>
      <c r="F38" s="231"/>
      <c r="G38" s="231"/>
      <c r="H38" s="233">
        <f t="shared" si="1"/>
        <v>0</v>
      </c>
    </row>
    <row r="39">
      <c r="A39" s="156"/>
      <c r="C39" s="231"/>
      <c r="E39" s="231"/>
      <c r="F39" s="231"/>
      <c r="G39" s="231"/>
      <c r="H39" s="233">
        <f t="shared" si="1"/>
        <v>0</v>
      </c>
    </row>
    <row r="40">
      <c r="A40" s="156"/>
      <c r="C40" s="231"/>
      <c r="E40" s="231"/>
      <c r="F40" s="231"/>
      <c r="G40" s="231"/>
      <c r="H40" s="233">
        <f t="shared" si="1"/>
        <v>0</v>
      </c>
    </row>
    <row r="41">
      <c r="A41" s="156"/>
      <c r="C41" s="231"/>
      <c r="E41" s="231"/>
      <c r="F41" s="231"/>
      <c r="G41" s="231"/>
      <c r="H41" s="233">
        <f t="shared" si="1"/>
        <v>0</v>
      </c>
    </row>
    <row r="42">
      <c r="A42" s="156"/>
      <c r="C42" s="231"/>
      <c r="E42" s="231"/>
      <c r="F42" s="231"/>
      <c r="G42" s="231"/>
      <c r="H42" s="233">
        <f t="shared" si="1"/>
        <v>0</v>
      </c>
    </row>
    <row r="43">
      <c r="A43" s="156"/>
      <c r="C43" s="231"/>
      <c r="E43" s="231"/>
      <c r="F43" s="231"/>
      <c r="G43" s="231"/>
      <c r="H43" s="233">
        <f t="shared" si="1"/>
        <v>0</v>
      </c>
    </row>
    <row r="44">
      <c r="A44" s="156"/>
      <c r="C44" s="231"/>
      <c r="E44" s="231"/>
      <c r="F44" s="231"/>
      <c r="G44" s="231"/>
      <c r="H44" s="233">
        <f t="shared" si="1"/>
        <v>0</v>
      </c>
    </row>
    <row r="45">
      <c r="A45" s="156"/>
      <c r="C45" s="231"/>
      <c r="E45" s="231"/>
      <c r="F45" s="231"/>
      <c r="G45" s="231"/>
      <c r="H45" s="233">
        <f t="shared" si="1"/>
        <v>0</v>
      </c>
    </row>
    <row r="46">
      <c r="A46" s="156"/>
      <c r="C46" s="231"/>
      <c r="E46" s="231"/>
      <c r="F46" s="231"/>
      <c r="G46" s="231"/>
      <c r="H46" s="233">
        <f t="shared" si="1"/>
        <v>0</v>
      </c>
    </row>
    <row r="47">
      <c r="A47" s="156"/>
      <c r="C47" s="231"/>
      <c r="E47" s="231"/>
      <c r="F47" s="231"/>
      <c r="G47" s="231"/>
      <c r="H47" s="233">
        <f t="shared" si="1"/>
        <v>0</v>
      </c>
    </row>
    <row r="48">
      <c r="A48" s="156"/>
      <c r="C48" s="231"/>
      <c r="E48" s="231"/>
      <c r="F48" s="231"/>
      <c r="G48" s="231"/>
      <c r="H48" s="233">
        <f t="shared" si="1"/>
        <v>0</v>
      </c>
    </row>
    <row r="49">
      <c r="A49" s="156"/>
      <c r="C49" s="231"/>
      <c r="E49" s="231"/>
      <c r="F49" s="231"/>
      <c r="G49" s="231"/>
      <c r="H49" s="233">
        <f t="shared" si="1"/>
        <v>0</v>
      </c>
    </row>
    <row r="50">
      <c r="A50" s="156"/>
      <c r="C50" s="231"/>
      <c r="E50" s="231"/>
      <c r="F50" s="231"/>
      <c r="G50" s="231"/>
      <c r="H50" s="233">
        <f t="shared" si="1"/>
        <v>0</v>
      </c>
    </row>
    <row r="51">
      <c r="A51" s="156"/>
      <c r="C51" s="231"/>
      <c r="E51" s="231"/>
      <c r="F51" s="231"/>
      <c r="G51" s="231"/>
      <c r="H51" s="233">
        <f t="shared" si="1"/>
        <v>0</v>
      </c>
    </row>
    <row r="52">
      <c r="A52" s="156"/>
      <c r="C52" s="231"/>
      <c r="E52" s="231"/>
      <c r="F52" s="231"/>
      <c r="G52" s="231"/>
      <c r="H52" s="233">
        <f t="shared" si="1"/>
        <v>0</v>
      </c>
    </row>
    <row r="53">
      <c r="A53" s="156"/>
      <c r="C53" s="231"/>
      <c r="E53" s="231"/>
      <c r="F53" s="231"/>
      <c r="G53" s="231"/>
      <c r="H53" s="233">
        <f t="shared" si="1"/>
        <v>0</v>
      </c>
    </row>
    <row r="54">
      <c r="A54" s="156"/>
      <c r="C54" s="231"/>
      <c r="E54" s="231"/>
      <c r="F54" s="231"/>
      <c r="G54" s="231"/>
      <c r="H54" s="233">
        <f t="shared" si="1"/>
        <v>0</v>
      </c>
    </row>
    <row r="55">
      <c r="A55" s="156"/>
      <c r="C55" s="231"/>
      <c r="E55" s="231"/>
      <c r="F55" s="231"/>
      <c r="G55" s="231"/>
      <c r="H55" s="233">
        <f t="shared" si="1"/>
        <v>0</v>
      </c>
    </row>
    <row r="56">
      <c r="A56" s="156"/>
      <c r="C56" s="231"/>
      <c r="E56" s="231"/>
      <c r="F56" s="231"/>
      <c r="G56" s="231"/>
      <c r="H56" s="233">
        <f t="shared" si="1"/>
        <v>0</v>
      </c>
    </row>
    <row r="57">
      <c r="A57" s="156"/>
      <c r="C57" s="231"/>
      <c r="E57" s="231"/>
      <c r="F57" s="231"/>
      <c r="G57" s="231"/>
      <c r="H57" s="233">
        <f t="shared" si="1"/>
        <v>0</v>
      </c>
    </row>
    <row r="58">
      <c r="A58" s="156"/>
      <c r="C58" s="231"/>
      <c r="E58" s="231"/>
      <c r="F58" s="231"/>
      <c r="G58" s="231"/>
      <c r="H58" s="233">
        <f t="shared" si="1"/>
        <v>0</v>
      </c>
    </row>
    <row r="59">
      <c r="A59" s="156"/>
      <c r="C59" s="231"/>
      <c r="E59" s="231"/>
      <c r="F59" s="231"/>
      <c r="G59" s="231"/>
      <c r="H59" s="233">
        <f t="shared" si="1"/>
        <v>0</v>
      </c>
    </row>
    <row r="60">
      <c r="A60" s="156"/>
      <c r="C60" s="231"/>
      <c r="E60" s="231"/>
      <c r="F60" s="231"/>
      <c r="G60" s="231"/>
      <c r="H60" s="233">
        <f t="shared" si="1"/>
        <v>0</v>
      </c>
    </row>
    <row r="61">
      <c r="A61" s="156"/>
      <c r="C61" s="231"/>
      <c r="E61" s="231"/>
      <c r="F61" s="231"/>
      <c r="G61" s="231"/>
      <c r="H61" s="233">
        <f t="shared" si="1"/>
        <v>0</v>
      </c>
    </row>
    <row r="62">
      <c r="A62" s="156"/>
      <c r="C62" s="231"/>
      <c r="E62" s="231"/>
      <c r="F62" s="231"/>
      <c r="G62" s="231"/>
      <c r="H62" s="233">
        <f t="shared" si="1"/>
        <v>0</v>
      </c>
    </row>
    <row r="63">
      <c r="A63" s="156"/>
      <c r="C63" s="231"/>
      <c r="E63" s="231"/>
      <c r="F63" s="231"/>
      <c r="G63" s="231"/>
      <c r="H63" s="233">
        <f t="shared" si="1"/>
        <v>0</v>
      </c>
    </row>
    <row r="64">
      <c r="A64" s="156"/>
      <c r="C64" s="231"/>
      <c r="E64" s="231"/>
      <c r="F64" s="231"/>
      <c r="G64" s="231"/>
      <c r="H64" s="233">
        <f t="shared" si="1"/>
        <v>0</v>
      </c>
    </row>
    <row r="65">
      <c r="A65" s="156"/>
      <c r="C65" s="231"/>
      <c r="E65" s="231"/>
      <c r="F65" s="231"/>
      <c r="G65" s="231"/>
      <c r="H65" s="233">
        <f t="shared" si="1"/>
        <v>0</v>
      </c>
    </row>
    <row r="66">
      <c r="A66" s="156"/>
      <c r="C66" s="231"/>
      <c r="E66" s="231"/>
      <c r="F66" s="231"/>
      <c r="G66" s="231"/>
      <c r="H66" s="233">
        <f t="shared" si="1"/>
        <v>0</v>
      </c>
    </row>
    <row r="67">
      <c r="A67" s="156"/>
      <c r="C67" s="231"/>
      <c r="E67" s="231"/>
      <c r="F67" s="231"/>
      <c r="G67" s="231"/>
      <c r="H67" s="233">
        <f t="shared" si="1"/>
        <v>0</v>
      </c>
    </row>
    <row r="68">
      <c r="A68" s="156"/>
      <c r="C68" s="231"/>
      <c r="E68" s="231"/>
      <c r="F68" s="231"/>
      <c r="G68" s="231"/>
      <c r="H68" s="233">
        <f t="shared" si="1"/>
        <v>0</v>
      </c>
    </row>
    <row r="69">
      <c r="A69" s="156"/>
      <c r="C69" s="231"/>
      <c r="E69" s="231"/>
      <c r="F69" s="231"/>
      <c r="G69" s="231"/>
      <c r="H69" s="233">
        <f t="shared" si="1"/>
        <v>0</v>
      </c>
    </row>
    <row r="70">
      <c r="A70" s="156"/>
      <c r="C70" s="231"/>
      <c r="E70" s="231"/>
      <c r="F70" s="231"/>
      <c r="G70" s="231"/>
      <c r="H70" s="233">
        <f t="shared" si="1"/>
        <v>0</v>
      </c>
    </row>
    <row r="71">
      <c r="A71" s="156"/>
      <c r="C71" s="231"/>
      <c r="E71" s="231"/>
      <c r="F71" s="231"/>
      <c r="G71" s="231"/>
      <c r="H71" s="233">
        <f t="shared" si="1"/>
        <v>0</v>
      </c>
    </row>
    <row r="72">
      <c r="A72" s="156"/>
      <c r="C72" s="231"/>
      <c r="E72" s="231"/>
      <c r="F72" s="231"/>
      <c r="G72" s="231"/>
      <c r="H72" s="233">
        <f t="shared" si="1"/>
        <v>0</v>
      </c>
    </row>
    <row r="73">
      <c r="A73" s="156"/>
      <c r="C73" s="231"/>
      <c r="E73" s="231"/>
      <c r="F73" s="231"/>
      <c r="G73" s="231"/>
      <c r="H73" s="233">
        <f t="shared" si="1"/>
        <v>0</v>
      </c>
    </row>
    <row r="74">
      <c r="A74" s="156"/>
      <c r="C74" s="231"/>
      <c r="E74" s="231"/>
      <c r="F74" s="231"/>
      <c r="G74" s="231"/>
      <c r="H74" s="233">
        <f t="shared" si="1"/>
        <v>0</v>
      </c>
    </row>
    <row r="75">
      <c r="A75" s="156"/>
      <c r="C75" s="231"/>
      <c r="E75" s="231"/>
      <c r="F75" s="231"/>
      <c r="G75" s="231"/>
      <c r="H75" s="233">
        <f t="shared" si="1"/>
        <v>0</v>
      </c>
    </row>
    <row r="76">
      <c r="A76" s="156"/>
      <c r="C76" s="231"/>
      <c r="E76" s="231"/>
      <c r="F76" s="231"/>
      <c r="G76" s="231"/>
      <c r="H76" s="233">
        <f t="shared" si="1"/>
        <v>0</v>
      </c>
    </row>
    <row r="77">
      <c r="A77" s="156"/>
      <c r="C77" s="231"/>
      <c r="E77" s="231"/>
      <c r="F77" s="231"/>
      <c r="G77" s="231"/>
      <c r="H77" s="233">
        <f t="shared" si="1"/>
        <v>0</v>
      </c>
    </row>
    <row r="78">
      <c r="A78" s="156"/>
      <c r="C78" s="231"/>
      <c r="E78" s="231"/>
      <c r="F78" s="231"/>
      <c r="G78" s="231"/>
      <c r="H78" s="233">
        <f t="shared" si="1"/>
        <v>0</v>
      </c>
    </row>
    <row r="79">
      <c r="A79" s="156"/>
      <c r="C79" s="231"/>
      <c r="E79" s="231"/>
      <c r="F79" s="231"/>
      <c r="G79" s="231"/>
      <c r="H79" s="233">
        <f t="shared" si="1"/>
        <v>0</v>
      </c>
    </row>
    <row r="80">
      <c r="A80" s="156"/>
      <c r="C80" s="231"/>
      <c r="E80" s="231"/>
      <c r="F80" s="231"/>
      <c r="G80" s="231"/>
      <c r="H80" s="233">
        <f t="shared" si="1"/>
        <v>0</v>
      </c>
    </row>
    <row r="81">
      <c r="A81" s="156"/>
      <c r="C81" s="231"/>
      <c r="E81" s="231"/>
      <c r="F81" s="231"/>
      <c r="G81" s="231"/>
      <c r="H81" s="233">
        <f t="shared" si="1"/>
        <v>0</v>
      </c>
    </row>
    <row r="82">
      <c r="A82" s="156"/>
      <c r="C82" s="231"/>
      <c r="E82" s="231"/>
      <c r="F82" s="231"/>
      <c r="G82" s="231"/>
      <c r="H82" s="233">
        <f t="shared" si="1"/>
        <v>0</v>
      </c>
    </row>
    <row r="83">
      <c r="A83" s="156"/>
      <c r="C83" s="231"/>
      <c r="E83" s="231"/>
      <c r="F83" s="231"/>
      <c r="G83" s="231"/>
      <c r="H83" s="233">
        <f t="shared" si="1"/>
        <v>0</v>
      </c>
    </row>
    <row r="84">
      <c r="A84" s="156"/>
      <c r="C84" s="231"/>
      <c r="E84" s="231"/>
      <c r="F84" s="231"/>
      <c r="G84" s="231"/>
      <c r="H84" s="233">
        <f t="shared" si="1"/>
        <v>0</v>
      </c>
    </row>
    <row r="85">
      <c r="A85" s="156"/>
      <c r="C85" s="231"/>
      <c r="E85" s="231"/>
      <c r="F85" s="231"/>
      <c r="G85" s="231"/>
      <c r="H85" s="233">
        <f t="shared" si="1"/>
        <v>0</v>
      </c>
    </row>
    <row r="86">
      <c r="A86" s="156"/>
      <c r="C86" s="231"/>
      <c r="E86" s="231"/>
      <c r="F86" s="231"/>
      <c r="G86" s="231"/>
      <c r="H86" s="233">
        <f t="shared" si="1"/>
        <v>0</v>
      </c>
    </row>
    <row r="87">
      <c r="A87" s="156"/>
      <c r="C87" s="231"/>
      <c r="E87" s="231"/>
      <c r="F87" s="231"/>
      <c r="G87" s="231"/>
      <c r="H87" s="233">
        <f t="shared" si="1"/>
        <v>0</v>
      </c>
    </row>
    <row r="88">
      <c r="A88" s="156"/>
      <c r="C88" s="231"/>
      <c r="E88" s="231"/>
      <c r="F88" s="231"/>
      <c r="G88" s="231"/>
      <c r="H88" s="233">
        <f t="shared" si="1"/>
        <v>0</v>
      </c>
    </row>
    <row r="89">
      <c r="A89" s="156"/>
      <c r="C89" s="231"/>
      <c r="E89" s="231"/>
      <c r="F89" s="231"/>
      <c r="G89" s="231"/>
      <c r="H89" s="233">
        <f t="shared" si="1"/>
        <v>0</v>
      </c>
    </row>
    <row r="90">
      <c r="A90" s="156"/>
      <c r="C90" s="231"/>
      <c r="E90" s="231"/>
      <c r="F90" s="231"/>
      <c r="G90" s="231"/>
      <c r="H90" s="233">
        <f t="shared" si="1"/>
        <v>0</v>
      </c>
    </row>
    <row r="91">
      <c r="A91" s="156"/>
      <c r="C91" s="231"/>
      <c r="E91" s="231"/>
      <c r="F91" s="231"/>
      <c r="G91" s="231"/>
      <c r="H91" s="233">
        <f t="shared" si="1"/>
        <v>0</v>
      </c>
    </row>
    <row r="92">
      <c r="A92" s="156"/>
      <c r="C92" s="231"/>
      <c r="E92" s="231"/>
      <c r="F92" s="231"/>
      <c r="G92" s="231"/>
      <c r="H92" s="233">
        <f t="shared" si="1"/>
        <v>0</v>
      </c>
    </row>
    <row r="93">
      <c r="A93" s="156"/>
      <c r="C93" s="231"/>
      <c r="E93" s="231"/>
      <c r="F93" s="231"/>
      <c r="G93" s="231"/>
      <c r="H93" s="233">
        <f t="shared" si="1"/>
        <v>0</v>
      </c>
    </row>
    <row r="94">
      <c r="A94" s="156"/>
      <c r="C94" s="231"/>
      <c r="E94" s="231"/>
      <c r="F94" s="231"/>
      <c r="G94" s="231"/>
      <c r="H94" s="233">
        <f t="shared" si="1"/>
        <v>0</v>
      </c>
    </row>
    <row r="95">
      <c r="A95" s="156"/>
      <c r="C95" s="231"/>
      <c r="E95" s="231"/>
      <c r="F95" s="231"/>
      <c r="G95" s="231"/>
      <c r="H95" s="233">
        <f t="shared" si="1"/>
        <v>0</v>
      </c>
    </row>
    <row r="96">
      <c r="A96" s="156"/>
      <c r="C96" s="231"/>
      <c r="E96" s="231"/>
      <c r="F96" s="231"/>
      <c r="G96" s="231"/>
      <c r="H96" s="233">
        <f t="shared" si="1"/>
        <v>0</v>
      </c>
    </row>
    <row r="97">
      <c r="A97" s="156"/>
      <c r="C97" s="231"/>
      <c r="E97" s="231"/>
      <c r="F97" s="231"/>
      <c r="G97" s="231"/>
      <c r="H97" s="233">
        <f t="shared" si="1"/>
        <v>0</v>
      </c>
    </row>
    <row r="98">
      <c r="A98" s="156"/>
      <c r="C98" s="231"/>
      <c r="E98" s="231"/>
      <c r="F98" s="231"/>
      <c r="G98" s="231"/>
      <c r="H98" s="233">
        <f t="shared" si="1"/>
        <v>0</v>
      </c>
    </row>
    <row r="99">
      <c r="A99" s="156"/>
      <c r="C99" s="231"/>
      <c r="E99" s="231"/>
      <c r="F99" s="231"/>
      <c r="G99" s="231"/>
      <c r="H99" s="233">
        <f t="shared" si="1"/>
        <v>0</v>
      </c>
    </row>
    <row r="100">
      <c r="A100" s="156"/>
      <c r="C100" s="231"/>
      <c r="E100" s="231"/>
      <c r="F100" s="231"/>
      <c r="G100" s="231"/>
      <c r="H100" s="233">
        <f t="shared" si="1"/>
        <v>0</v>
      </c>
    </row>
    <row r="101">
      <c r="A101" s="156"/>
      <c r="C101" s="231"/>
      <c r="E101" s="231"/>
      <c r="F101" s="231"/>
      <c r="G101" s="231"/>
      <c r="H101" s="233">
        <f t="shared" si="1"/>
        <v>0</v>
      </c>
    </row>
    <row r="102">
      <c r="A102" s="156"/>
      <c r="C102" s="231"/>
      <c r="E102" s="231"/>
      <c r="F102" s="231"/>
      <c r="G102" s="231"/>
      <c r="H102" s="233">
        <f t="shared" si="1"/>
        <v>0</v>
      </c>
    </row>
    <row r="103">
      <c r="A103" s="156"/>
      <c r="C103" s="231"/>
      <c r="E103" s="231"/>
      <c r="F103" s="231"/>
      <c r="G103" s="231"/>
      <c r="H103" s="233">
        <f t="shared" si="1"/>
        <v>0</v>
      </c>
    </row>
    <row r="104">
      <c r="A104" s="156"/>
      <c r="C104" s="231"/>
      <c r="E104" s="231"/>
      <c r="F104" s="231"/>
      <c r="G104" s="231"/>
      <c r="H104" s="233">
        <f t="shared" si="1"/>
        <v>0</v>
      </c>
    </row>
    <row r="105">
      <c r="A105" s="156"/>
      <c r="C105" s="231"/>
      <c r="E105" s="231"/>
      <c r="F105" s="231"/>
      <c r="G105" s="231"/>
      <c r="H105" s="233">
        <f t="shared" si="1"/>
        <v>0</v>
      </c>
    </row>
    <row r="106">
      <c r="A106" s="156"/>
      <c r="C106" s="231"/>
      <c r="E106" s="231"/>
      <c r="F106" s="231"/>
      <c r="G106" s="231"/>
      <c r="H106" s="233">
        <f t="shared" si="1"/>
        <v>0</v>
      </c>
    </row>
    <row r="107">
      <c r="A107" s="156"/>
      <c r="C107" s="231"/>
      <c r="E107" s="231"/>
      <c r="F107" s="231"/>
      <c r="G107" s="231"/>
      <c r="H107" s="233">
        <f t="shared" si="1"/>
        <v>0</v>
      </c>
    </row>
    <row r="108">
      <c r="A108" s="156"/>
      <c r="C108" s="231"/>
      <c r="E108" s="231"/>
      <c r="F108" s="231"/>
      <c r="G108" s="231"/>
      <c r="H108" s="233">
        <f t="shared" si="1"/>
        <v>0</v>
      </c>
    </row>
    <row r="109">
      <c r="A109" s="156"/>
      <c r="C109" s="231"/>
      <c r="E109" s="231"/>
      <c r="F109" s="231"/>
      <c r="G109" s="231"/>
      <c r="H109" s="233">
        <f t="shared" si="1"/>
        <v>0</v>
      </c>
    </row>
    <row r="110">
      <c r="A110" s="156"/>
      <c r="C110" s="231"/>
      <c r="E110" s="231"/>
      <c r="F110" s="231"/>
      <c r="G110" s="231"/>
      <c r="H110" s="233">
        <f t="shared" si="1"/>
        <v>0</v>
      </c>
    </row>
    <row r="111">
      <c r="A111" s="156"/>
      <c r="C111" s="231"/>
      <c r="E111" s="231"/>
      <c r="F111" s="231"/>
      <c r="G111" s="231"/>
      <c r="H111" s="233">
        <f t="shared" si="1"/>
        <v>0</v>
      </c>
    </row>
    <row r="112">
      <c r="A112" s="156"/>
      <c r="C112" s="231"/>
      <c r="E112" s="231"/>
      <c r="F112" s="231"/>
      <c r="G112" s="231"/>
      <c r="H112" s="233">
        <f t="shared" si="1"/>
        <v>0</v>
      </c>
    </row>
    <row r="113">
      <c r="A113" s="156"/>
      <c r="C113" s="231"/>
      <c r="E113" s="231"/>
      <c r="F113" s="231"/>
      <c r="G113" s="231"/>
      <c r="H113" s="233">
        <f t="shared" si="1"/>
        <v>0</v>
      </c>
    </row>
    <row r="114">
      <c r="A114" s="156"/>
      <c r="C114" s="231"/>
      <c r="E114" s="231"/>
      <c r="F114" s="231"/>
      <c r="G114" s="231"/>
      <c r="H114" s="233">
        <f t="shared" si="1"/>
        <v>0</v>
      </c>
    </row>
    <row r="115">
      <c r="A115" s="156"/>
      <c r="C115" s="231"/>
      <c r="E115" s="231"/>
      <c r="F115" s="231"/>
      <c r="G115" s="231"/>
      <c r="H115" s="233">
        <f t="shared" si="1"/>
        <v>0</v>
      </c>
    </row>
    <row r="116">
      <c r="A116" s="156"/>
      <c r="C116" s="231"/>
      <c r="E116" s="231"/>
      <c r="F116" s="231"/>
      <c r="G116" s="231"/>
      <c r="H116" s="233">
        <f t="shared" si="1"/>
        <v>0</v>
      </c>
    </row>
    <row r="117">
      <c r="A117" s="156"/>
      <c r="C117" s="231"/>
      <c r="E117" s="231"/>
      <c r="F117" s="231"/>
      <c r="G117" s="231"/>
      <c r="H117" s="233">
        <f t="shared" si="1"/>
        <v>0</v>
      </c>
    </row>
    <row r="118">
      <c r="A118" s="156"/>
      <c r="C118" s="231"/>
      <c r="E118" s="231"/>
      <c r="F118" s="231"/>
      <c r="G118" s="231"/>
      <c r="H118" s="233">
        <f t="shared" si="1"/>
        <v>0</v>
      </c>
    </row>
    <row r="119">
      <c r="A119" s="156"/>
      <c r="C119" s="231"/>
      <c r="E119" s="231"/>
      <c r="F119" s="231"/>
      <c r="G119" s="231"/>
      <c r="H119" s="233">
        <f t="shared" si="1"/>
        <v>0</v>
      </c>
    </row>
    <row r="120">
      <c r="A120" s="156"/>
      <c r="C120" s="231"/>
      <c r="E120" s="231"/>
      <c r="F120" s="231"/>
      <c r="G120" s="231"/>
      <c r="H120" s="233">
        <f t="shared" si="1"/>
        <v>0</v>
      </c>
    </row>
    <row r="121">
      <c r="A121" s="156"/>
      <c r="C121" s="231"/>
      <c r="E121" s="231"/>
      <c r="F121" s="231"/>
      <c r="G121" s="231"/>
      <c r="H121" s="233">
        <f t="shared" si="1"/>
        <v>0</v>
      </c>
    </row>
    <row r="122">
      <c r="A122" s="156"/>
      <c r="C122" s="231"/>
      <c r="E122" s="231"/>
      <c r="F122" s="231"/>
      <c r="G122" s="231"/>
      <c r="H122" s="233">
        <f t="shared" si="1"/>
        <v>0</v>
      </c>
    </row>
    <row r="123">
      <c r="A123" s="156"/>
      <c r="C123" s="231"/>
      <c r="E123" s="231"/>
      <c r="F123" s="231"/>
      <c r="G123" s="231"/>
      <c r="H123" s="233">
        <f t="shared" si="1"/>
        <v>0</v>
      </c>
    </row>
    <row r="124">
      <c r="A124" s="156"/>
      <c r="C124" s="231"/>
      <c r="E124" s="231"/>
      <c r="F124" s="231"/>
      <c r="G124" s="231"/>
      <c r="H124" s="233">
        <f t="shared" si="1"/>
        <v>0</v>
      </c>
    </row>
    <row r="125">
      <c r="A125" s="156"/>
      <c r="C125" s="231"/>
      <c r="E125" s="231"/>
      <c r="F125" s="231"/>
      <c r="G125" s="231"/>
      <c r="H125" s="233">
        <f t="shared" si="1"/>
        <v>0</v>
      </c>
    </row>
    <row r="126">
      <c r="A126" s="156"/>
      <c r="C126" s="231"/>
      <c r="E126" s="231"/>
      <c r="F126" s="231"/>
      <c r="G126" s="231"/>
      <c r="H126" s="233">
        <f t="shared" si="1"/>
        <v>0</v>
      </c>
    </row>
    <row r="127">
      <c r="A127" s="156"/>
      <c r="C127" s="231"/>
      <c r="E127" s="231"/>
      <c r="F127" s="231"/>
      <c r="G127" s="231"/>
      <c r="H127" s="233">
        <f t="shared" si="1"/>
        <v>0</v>
      </c>
    </row>
    <row r="128">
      <c r="A128" s="156"/>
      <c r="C128" s="231"/>
      <c r="E128" s="231"/>
      <c r="F128" s="231"/>
      <c r="G128" s="231"/>
      <c r="H128" s="233">
        <f t="shared" si="1"/>
        <v>0</v>
      </c>
    </row>
    <row r="129">
      <c r="A129" s="156"/>
      <c r="C129" s="231"/>
      <c r="E129" s="231"/>
      <c r="F129" s="231"/>
      <c r="G129" s="231"/>
      <c r="H129" s="233">
        <f t="shared" si="1"/>
        <v>0</v>
      </c>
    </row>
    <row r="130">
      <c r="A130" s="156"/>
      <c r="C130" s="231"/>
      <c r="E130" s="231"/>
      <c r="F130" s="231"/>
      <c r="G130" s="231"/>
      <c r="H130" s="233">
        <f t="shared" si="1"/>
        <v>0</v>
      </c>
    </row>
    <row r="131">
      <c r="A131" s="156"/>
      <c r="C131" s="231"/>
      <c r="E131" s="231"/>
      <c r="F131" s="231"/>
      <c r="G131" s="231"/>
      <c r="H131" s="233">
        <f t="shared" si="1"/>
        <v>0</v>
      </c>
    </row>
    <row r="132">
      <c r="A132" s="156"/>
      <c r="C132" s="231"/>
      <c r="E132" s="231"/>
      <c r="F132" s="231"/>
      <c r="G132" s="231"/>
      <c r="H132" s="233">
        <f t="shared" si="1"/>
        <v>0</v>
      </c>
    </row>
    <row r="133">
      <c r="A133" s="156"/>
      <c r="C133" s="231"/>
      <c r="E133" s="231"/>
      <c r="F133" s="231"/>
      <c r="G133" s="231"/>
      <c r="H133" s="233">
        <f t="shared" si="1"/>
        <v>0</v>
      </c>
    </row>
    <row r="134">
      <c r="A134" s="156"/>
      <c r="C134" s="231"/>
      <c r="E134" s="231"/>
      <c r="F134" s="231"/>
      <c r="G134" s="231"/>
      <c r="H134" s="233">
        <f t="shared" si="1"/>
        <v>0</v>
      </c>
    </row>
    <row r="135">
      <c r="A135" s="156"/>
      <c r="C135" s="231"/>
      <c r="E135" s="231"/>
      <c r="F135" s="231"/>
      <c r="G135" s="231"/>
      <c r="H135" s="233">
        <f t="shared" si="1"/>
        <v>0</v>
      </c>
    </row>
    <row r="136">
      <c r="A136" s="156"/>
      <c r="C136" s="231"/>
      <c r="E136" s="231"/>
      <c r="F136" s="231"/>
      <c r="G136" s="231"/>
      <c r="H136" s="233">
        <f t="shared" si="1"/>
        <v>0</v>
      </c>
    </row>
    <row r="137">
      <c r="A137" s="156"/>
      <c r="C137" s="231"/>
      <c r="E137" s="231"/>
      <c r="F137" s="231"/>
      <c r="G137" s="231"/>
      <c r="H137" s="233">
        <f t="shared" si="1"/>
        <v>0</v>
      </c>
    </row>
    <row r="138">
      <c r="A138" s="156"/>
      <c r="C138" s="231"/>
      <c r="E138" s="231"/>
      <c r="F138" s="231"/>
      <c r="G138" s="231"/>
      <c r="H138" s="233">
        <f t="shared" si="1"/>
        <v>0</v>
      </c>
    </row>
    <row r="139">
      <c r="A139" s="156"/>
      <c r="C139" s="231"/>
      <c r="E139" s="231"/>
      <c r="F139" s="231"/>
      <c r="G139" s="231"/>
      <c r="H139" s="233">
        <f t="shared" si="1"/>
        <v>0</v>
      </c>
    </row>
    <row r="140">
      <c r="A140" s="156"/>
      <c r="C140" s="231"/>
      <c r="E140" s="231"/>
      <c r="F140" s="231"/>
      <c r="G140" s="231"/>
      <c r="H140" s="233">
        <f t="shared" si="1"/>
        <v>0</v>
      </c>
    </row>
    <row r="141">
      <c r="A141" s="156"/>
      <c r="C141" s="231"/>
      <c r="E141" s="231"/>
      <c r="F141" s="231"/>
      <c r="G141" s="231"/>
      <c r="H141" s="233">
        <f t="shared" si="1"/>
        <v>0</v>
      </c>
    </row>
    <row r="142">
      <c r="A142" s="156"/>
      <c r="C142" s="231"/>
      <c r="E142" s="231"/>
      <c r="F142" s="231"/>
      <c r="G142" s="231"/>
      <c r="H142" s="233">
        <f t="shared" si="1"/>
        <v>0</v>
      </c>
    </row>
    <row r="143">
      <c r="A143" s="156"/>
      <c r="C143" s="231"/>
      <c r="E143" s="231"/>
      <c r="F143" s="231"/>
      <c r="G143" s="231"/>
      <c r="H143" s="233">
        <f t="shared" si="1"/>
        <v>0</v>
      </c>
    </row>
    <row r="144">
      <c r="A144" s="156"/>
      <c r="C144" s="231"/>
      <c r="E144" s="231"/>
      <c r="F144" s="231"/>
      <c r="G144" s="231"/>
      <c r="H144" s="233">
        <f t="shared" si="1"/>
        <v>0</v>
      </c>
    </row>
    <row r="145">
      <c r="A145" s="156"/>
      <c r="C145" s="231"/>
      <c r="E145" s="231"/>
      <c r="F145" s="231"/>
      <c r="G145" s="231"/>
      <c r="H145" s="233">
        <f t="shared" si="1"/>
        <v>0</v>
      </c>
    </row>
    <row r="146">
      <c r="A146" s="156"/>
      <c r="C146" s="231"/>
      <c r="E146" s="231"/>
      <c r="F146" s="231"/>
      <c r="G146" s="231"/>
      <c r="H146" s="233">
        <f t="shared" si="1"/>
        <v>0</v>
      </c>
    </row>
    <row r="147">
      <c r="A147" s="156"/>
      <c r="C147" s="231"/>
      <c r="E147" s="231"/>
      <c r="F147" s="231"/>
      <c r="G147" s="231"/>
      <c r="H147" s="233">
        <f t="shared" si="1"/>
        <v>0</v>
      </c>
    </row>
    <row r="148">
      <c r="A148" s="156"/>
      <c r="C148" s="231"/>
      <c r="E148" s="231"/>
      <c r="F148" s="231"/>
      <c r="G148" s="231"/>
      <c r="H148" s="233">
        <f t="shared" si="1"/>
        <v>0</v>
      </c>
    </row>
    <row r="149">
      <c r="A149" s="156"/>
      <c r="C149" s="231"/>
      <c r="E149" s="231"/>
      <c r="F149" s="231"/>
      <c r="G149" s="231"/>
      <c r="H149" s="233">
        <f t="shared" si="1"/>
        <v>0</v>
      </c>
    </row>
    <row r="150">
      <c r="A150" s="156"/>
      <c r="C150" s="231"/>
      <c r="E150" s="231"/>
      <c r="F150" s="231"/>
      <c r="G150" s="231"/>
      <c r="H150" s="233">
        <f t="shared" si="1"/>
        <v>0</v>
      </c>
    </row>
    <row r="151">
      <c r="A151" s="156"/>
      <c r="C151" s="231"/>
      <c r="E151" s="231"/>
      <c r="F151" s="231"/>
      <c r="G151" s="231"/>
      <c r="H151" s="233">
        <f t="shared" si="1"/>
        <v>0</v>
      </c>
    </row>
    <row r="152">
      <c r="A152" s="156"/>
      <c r="C152" s="231"/>
      <c r="E152" s="231"/>
      <c r="F152" s="231"/>
      <c r="G152" s="231"/>
      <c r="H152" s="233">
        <f t="shared" si="1"/>
        <v>0</v>
      </c>
    </row>
    <row r="153">
      <c r="A153" s="156"/>
      <c r="C153" s="231"/>
      <c r="E153" s="231"/>
      <c r="F153" s="231"/>
      <c r="G153" s="231"/>
      <c r="H153" s="233">
        <f t="shared" si="1"/>
        <v>0</v>
      </c>
    </row>
    <row r="154">
      <c r="A154" s="156"/>
      <c r="C154" s="231"/>
      <c r="E154" s="231"/>
      <c r="F154" s="231"/>
      <c r="G154" s="231"/>
      <c r="H154" s="233">
        <f t="shared" si="1"/>
        <v>0</v>
      </c>
    </row>
    <row r="155">
      <c r="A155" s="156"/>
      <c r="C155" s="231"/>
      <c r="E155" s="231"/>
      <c r="F155" s="231"/>
      <c r="G155" s="231"/>
      <c r="H155" s="233">
        <f t="shared" si="1"/>
        <v>0</v>
      </c>
    </row>
    <row r="156">
      <c r="A156" s="156"/>
      <c r="C156" s="231"/>
      <c r="E156" s="231"/>
      <c r="F156" s="231"/>
      <c r="G156" s="231"/>
      <c r="H156" s="233">
        <f t="shared" si="1"/>
        <v>0</v>
      </c>
    </row>
    <row r="157">
      <c r="A157" s="156"/>
      <c r="C157" s="231"/>
      <c r="E157" s="231"/>
      <c r="F157" s="231"/>
      <c r="G157" s="231"/>
      <c r="H157" s="233">
        <f t="shared" si="1"/>
        <v>0</v>
      </c>
    </row>
    <row r="158">
      <c r="A158" s="156"/>
      <c r="C158" s="231"/>
      <c r="E158" s="231"/>
      <c r="F158" s="231"/>
      <c r="G158" s="231"/>
      <c r="H158" s="233">
        <f t="shared" si="1"/>
        <v>0</v>
      </c>
    </row>
    <row r="159">
      <c r="A159" s="156"/>
      <c r="C159" s="231"/>
      <c r="E159" s="231"/>
      <c r="F159" s="231"/>
      <c r="G159" s="231"/>
      <c r="H159" s="233">
        <f t="shared" si="1"/>
        <v>0</v>
      </c>
    </row>
    <row r="160">
      <c r="A160" s="156"/>
      <c r="C160" s="231"/>
      <c r="E160" s="231"/>
      <c r="F160" s="231"/>
      <c r="G160" s="231"/>
      <c r="H160" s="233">
        <f t="shared" si="1"/>
        <v>0</v>
      </c>
    </row>
    <row r="161">
      <c r="A161" s="156"/>
      <c r="C161" s="231"/>
      <c r="E161" s="231"/>
      <c r="F161" s="231"/>
      <c r="G161" s="231"/>
      <c r="H161" s="233">
        <f t="shared" si="1"/>
        <v>0</v>
      </c>
    </row>
    <row r="162">
      <c r="A162" s="156"/>
      <c r="C162" s="231"/>
      <c r="E162" s="231"/>
      <c r="F162" s="231"/>
      <c r="G162" s="231"/>
      <c r="H162" s="233">
        <f t="shared" si="1"/>
        <v>0</v>
      </c>
    </row>
    <row r="163">
      <c r="A163" s="156"/>
      <c r="C163" s="231"/>
      <c r="E163" s="231"/>
      <c r="F163" s="231"/>
      <c r="G163" s="231"/>
      <c r="H163" s="233">
        <f t="shared" si="1"/>
        <v>0</v>
      </c>
    </row>
    <row r="164">
      <c r="A164" s="156"/>
      <c r="C164" s="231"/>
      <c r="E164" s="231"/>
      <c r="F164" s="231"/>
      <c r="G164" s="231"/>
      <c r="H164" s="233">
        <f t="shared" si="1"/>
        <v>0</v>
      </c>
    </row>
    <row r="165">
      <c r="A165" s="156"/>
      <c r="C165" s="231"/>
      <c r="E165" s="231"/>
      <c r="F165" s="231"/>
      <c r="G165" s="231"/>
      <c r="H165" s="233">
        <f t="shared" si="1"/>
        <v>0</v>
      </c>
    </row>
    <row r="166">
      <c r="A166" s="156"/>
      <c r="C166" s="231"/>
      <c r="E166" s="231"/>
      <c r="F166" s="231"/>
      <c r="G166" s="231"/>
      <c r="H166" s="233">
        <f t="shared" si="1"/>
        <v>0</v>
      </c>
    </row>
    <row r="167">
      <c r="A167" s="156"/>
      <c r="C167" s="231"/>
      <c r="E167" s="231"/>
      <c r="F167" s="231"/>
      <c r="G167" s="231"/>
      <c r="H167" s="233">
        <f t="shared" si="1"/>
        <v>0</v>
      </c>
    </row>
    <row r="168">
      <c r="A168" s="156"/>
      <c r="C168" s="231"/>
      <c r="E168" s="231"/>
      <c r="F168" s="231"/>
      <c r="G168" s="231"/>
      <c r="H168" s="233">
        <f t="shared" si="1"/>
        <v>0</v>
      </c>
    </row>
    <row r="169">
      <c r="A169" s="156"/>
      <c r="C169" s="231"/>
      <c r="E169" s="231"/>
      <c r="F169" s="231"/>
      <c r="G169" s="231"/>
      <c r="H169" s="233">
        <f t="shared" si="1"/>
        <v>0</v>
      </c>
    </row>
    <row r="170">
      <c r="A170" s="156"/>
      <c r="C170" s="231"/>
      <c r="E170" s="231"/>
      <c r="F170" s="231"/>
      <c r="G170" s="231"/>
      <c r="H170" s="233">
        <f t="shared" si="1"/>
        <v>0</v>
      </c>
    </row>
    <row r="171">
      <c r="A171" s="156"/>
      <c r="C171" s="231"/>
      <c r="E171" s="231"/>
      <c r="F171" s="231"/>
      <c r="G171" s="231"/>
      <c r="H171" s="233">
        <f t="shared" si="1"/>
        <v>0</v>
      </c>
    </row>
    <row r="172">
      <c r="A172" s="156"/>
      <c r="C172" s="231"/>
      <c r="E172" s="231"/>
      <c r="F172" s="231"/>
      <c r="G172" s="231"/>
      <c r="H172" s="233">
        <f t="shared" si="1"/>
        <v>0</v>
      </c>
    </row>
    <row r="173">
      <c r="A173" s="156"/>
      <c r="C173" s="231"/>
      <c r="E173" s="231"/>
      <c r="F173" s="231"/>
      <c r="G173" s="231"/>
      <c r="H173" s="233">
        <f t="shared" si="1"/>
        <v>0</v>
      </c>
    </row>
    <row r="174">
      <c r="A174" s="156"/>
      <c r="C174" s="231"/>
      <c r="E174" s="231"/>
      <c r="F174" s="231"/>
      <c r="G174" s="231"/>
      <c r="H174" s="233">
        <f t="shared" si="1"/>
        <v>0</v>
      </c>
    </row>
    <row r="175">
      <c r="A175" s="156"/>
      <c r="C175" s="231"/>
      <c r="E175" s="231"/>
      <c r="F175" s="231"/>
      <c r="G175" s="231"/>
      <c r="H175" s="233">
        <f t="shared" si="1"/>
        <v>0</v>
      </c>
    </row>
    <row r="176">
      <c r="A176" s="156"/>
      <c r="C176" s="231"/>
      <c r="E176" s="231"/>
      <c r="F176" s="231"/>
      <c r="G176" s="231"/>
      <c r="H176" s="233">
        <f t="shared" si="1"/>
        <v>0</v>
      </c>
    </row>
    <row r="177">
      <c r="A177" s="156"/>
      <c r="C177" s="231"/>
      <c r="E177" s="231"/>
      <c r="F177" s="231"/>
      <c r="G177" s="231"/>
      <c r="H177" s="233">
        <f t="shared" si="1"/>
        <v>0</v>
      </c>
    </row>
    <row r="178">
      <c r="A178" s="156"/>
      <c r="C178" s="231"/>
      <c r="E178" s="231"/>
      <c r="F178" s="231"/>
      <c r="G178" s="231"/>
      <c r="H178" s="233">
        <f t="shared" si="1"/>
        <v>0</v>
      </c>
    </row>
    <row r="179">
      <c r="A179" s="156"/>
      <c r="C179" s="231"/>
      <c r="E179" s="231"/>
      <c r="F179" s="231"/>
      <c r="G179" s="231"/>
      <c r="H179" s="233">
        <f t="shared" si="1"/>
        <v>0</v>
      </c>
    </row>
    <row r="180">
      <c r="A180" s="156"/>
      <c r="C180" s="231"/>
      <c r="E180" s="231"/>
      <c r="F180" s="231"/>
      <c r="G180" s="231"/>
      <c r="H180" s="233">
        <f t="shared" si="1"/>
        <v>0</v>
      </c>
    </row>
    <row r="181">
      <c r="A181" s="156"/>
      <c r="C181" s="231"/>
      <c r="E181" s="231"/>
      <c r="F181" s="231"/>
      <c r="G181" s="231"/>
      <c r="H181" s="233">
        <f t="shared" si="1"/>
        <v>0</v>
      </c>
    </row>
    <row r="182">
      <c r="A182" s="156"/>
      <c r="C182" s="231"/>
      <c r="E182" s="231"/>
      <c r="F182" s="231"/>
      <c r="G182" s="231"/>
      <c r="H182" s="233">
        <f t="shared" si="1"/>
        <v>0</v>
      </c>
    </row>
    <row r="183">
      <c r="A183" s="156"/>
      <c r="C183" s="231"/>
      <c r="E183" s="231"/>
      <c r="F183" s="231"/>
      <c r="G183" s="231"/>
      <c r="H183" s="233">
        <f t="shared" si="1"/>
        <v>0</v>
      </c>
    </row>
    <row r="184">
      <c r="A184" s="156"/>
      <c r="C184" s="231"/>
      <c r="E184" s="231"/>
      <c r="F184" s="231"/>
      <c r="G184" s="231"/>
      <c r="H184" s="233">
        <f t="shared" si="1"/>
        <v>0</v>
      </c>
    </row>
    <row r="185">
      <c r="A185" s="156"/>
      <c r="C185" s="231"/>
      <c r="E185" s="231"/>
      <c r="F185" s="231"/>
      <c r="G185" s="231"/>
      <c r="H185" s="233">
        <f t="shared" si="1"/>
        <v>0</v>
      </c>
    </row>
    <row r="186">
      <c r="A186" s="156"/>
      <c r="C186" s="231"/>
      <c r="E186" s="231"/>
      <c r="F186" s="231"/>
      <c r="G186" s="231"/>
      <c r="H186" s="233">
        <f t="shared" si="1"/>
        <v>0</v>
      </c>
    </row>
    <row r="187">
      <c r="A187" s="156"/>
      <c r="C187" s="231"/>
      <c r="E187" s="231"/>
      <c r="F187" s="231"/>
      <c r="G187" s="231"/>
      <c r="H187" s="233">
        <f t="shared" si="1"/>
        <v>0</v>
      </c>
    </row>
    <row r="188">
      <c r="A188" s="156"/>
      <c r="C188" s="231"/>
      <c r="E188" s="231"/>
      <c r="F188" s="231"/>
      <c r="G188" s="231"/>
      <c r="H188" s="233">
        <f t="shared" si="1"/>
        <v>0</v>
      </c>
    </row>
    <row r="189">
      <c r="A189" s="156"/>
      <c r="C189" s="231"/>
      <c r="E189" s="231"/>
      <c r="F189" s="231"/>
      <c r="G189" s="231"/>
      <c r="H189" s="233">
        <f t="shared" si="1"/>
        <v>0</v>
      </c>
    </row>
    <row r="190">
      <c r="A190" s="156"/>
      <c r="C190" s="231"/>
      <c r="E190" s="231"/>
      <c r="F190" s="231"/>
      <c r="G190" s="231"/>
      <c r="H190" s="233">
        <f t="shared" si="1"/>
        <v>0</v>
      </c>
    </row>
    <row r="191">
      <c r="A191" s="156"/>
      <c r="C191" s="231"/>
      <c r="E191" s="231"/>
      <c r="F191" s="231"/>
      <c r="G191" s="231"/>
      <c r="H191" s="233">
        <f t="shared" si="1"/>
        <v>0</v>
      </c>
    </row>
    <row r="192">
      <c r="A192" s="156"/>
      <c r="C192" s="231"/>
      <c r="E192" s="231"/>
      <c r="F192" s="231"/>
      <c r="G192" s="231"/>
      <c r="H192" s="233">
        <f t="shared" si="1"/>
        <v>0</v>
      </c>
    </row>
    <row r="193">
      <c r="A193" s="156"/>
      <c r="C193" s="231"/>
      <c r="E193" s="231"/>
      <c r="F193" s="231"/>
      <c r="G193" s="231"/>
      <c r="H193" s="233">
        <f t="shared" si="1"/>
        <v>0</v>
      </c>
    </row>
    <row r="194">
      <c r="A194" s="156"/>
      <c r="C194" s="231"/>
      <c r="E194" s="231"/>
      <c r="F194" s="231"/>
      <c r="G194" s="231"/>
      <c r="H194" s="233">
        <f t="shared" si="1"/>
        <v>0</v>
      </c>
    </row>
    <row r="195">
      <c r="A195" s="156"/>
      <c r="C195" s="231"/>
      <c r="E195" s="231"/>
      <c r="F195" s="231"/>
      <c r="G195" s="231"/>
      <c r="H195" s="233">
        <f t="shared" si="1"/>
        <v>0</v>
      </c>
    </row>
    <row r="196">
      <c r="A196" s="156"/>
      <c r="C196" s="231"/>
      <c r="E196" s="231"/>
      <c r="F196" s="231"/>
      <c r="G196" s="231"/>
      <c r="H196" s="233">
        <f t="shared" si="1"/>
        <v>0</v>
      </c>
    </row>
    <row r="197">
      <c r="A197" s="156"/>
      <c r="C197" s="231"/>
      <c r="E197" s="231"/>
      <c r="F197" s="231"/>
      <c r="G197" s="231"/>
      <c r="H197" s="233">
        <f t="shared" si="1"/>
        <v>0</v>
      </c>
    </row>
    <row r="198">
      <c r="A198" s="156"/>
      <c r="C198" s="231"/>
      <c r="E198" s="231"/>
      <c r="F198" s="231"/>
      <c r="G198" s="231"/>
      <c r="H198" s="233">
        <f t="shared" si="1"/>
        <v>0</v>
      </c>
    </row>
    <row r="199">
      <c r="A199" s="156"/>
      <c r="C199" s="231"/>
      <c r="E199" s="231"/>
      <c r="F199" s="231"/>
      <c r="G199" s="231"/>
      <c r="H199" s="233">
        <f t="shared" si="1"/>
        <v>0</v>
      </c>
    </row>
    <row r="200">
      <c r="A200" s="156"/>
      <c r="C200" s="231"/>
      <c r="E200" s="231"/>
      <c r="F200" s="231"/>
      <c r="G200" s="231"/>
      <c r="H200" s="233">
        <f t="shared" si="1"/>
        <v>0</v>
      </c>
    </row>
    <row r="201">
      <c r="A201" s="156"/>
      <c r="C201" s="231"/>
      <c r="E201" s="231"/>
      <c r="F201" s="231"/>
      <c r="G201" s="231"/>
      <c r="H201" s="233">
        <f t="shared" si="1"/>
        <v>0</v>
      </c>
    </row>
    <row r="202">
      <c r="A202" s="156"/>
      <c r="C202" s="231"/>
      <c r="E202" s="231"/>
      <c r="F202" s="231"/>
      <c r="G202" s="231"/>
      <c r="H202" s="233">
        <f t="shared" si="1"/>
        <v>0</v>
      </c>
    </row>
    <row r="203">
      <c r="A203" s="156"/>
      <c r="C203" s="231"/>
      <c r="E203" s="231"/>
      <c r="F203" s="231"/>
      <c r="G203" s="231"/>
      <c r="H203" s="233">
        <f t="shared" si="1"/>
        <v>0</v>
      </c>
    </row>
    <row r="204">
      <c r="A204" s="156"/>
      <c r="C204" s="231"/>
      <c r="E204" s="231"/>
      <c r="F204" s="231"/>
      <c r="G204" s="231"/>
      <c r="H204" s="233">
        <f t="shared" si="1"/>
        <v>0</v>
      </c>
    </row>
    <row r="205">
      <c r="A205" s="156"/>
      <c r="C205" s="231"/>
      <c r="E205" s="231"/>
      <c r="F205" s="231"/>
      <c r="G205" s="231"/>
      <c r="H205" s="233">
        <f t="shared" si="1"/>
        <v>0</v>
      </c>
    </row>
    <row r="206">
      <c r="A206" s="156"/>
      <c r="C206" s="231"/>
      <c r="E206" s="231"/>
      <c r="F206" s="231"/>
      <c r="G206" s="231"/>
      <c r="H206" s="233">
        <f t="shared" si="1"/>
        <v>0</v>
      </c>
    </row>
    <row r="207">
      <c r="A207" s="156"/>
      <c r="C207" s="231"/>
      <c r="E207" s="231"/>
      <c r="F207" s="231"/>
      <c r="G207" s="231"/>
      <c r="H207" s="233">
        <f t="shared" si="1"/>
        <v>0</v>
      </c>
    </row>
    <row r="208">
      <c r="A208" s="156"/>
      <c r="C208" s="231"/>
      <c r="E208" s="231"/>
      <c r="F208" s="231"/>
      <c r="G208" s="231"/>
      <c r="H208" s="233">
        <f t="shared" si="1"/>
        <v>0</v>
      </c>
    </row>
    <row r="209">
      <c r="A209" s="156"/>
      <c r="C209" s="231"/>
      <c r="E209" s="231"/>
      <c r="F209" s="231"/>
      <c r="G209" s="231"/>
      <c r="H209" s="233">
        <f t="shared" si="1"/>
        <v>0</v>
      </c>
    </row>
    <row r="210">
      <c r="A210" s="156"/>
      <c r="C210" s="231"/>
      <c r="E210" s="231"/>
      <c r="F210" s="231"/>
      <c r="G210" s="231"/>
      <c r="H210" s="233">
        <f t="shared" si="1"/>
        <v>0</v>
      </c>
    </row>
    <row r="211">
      <c r="A211" s="156"/>
      <c r="C211" s="231"/>
      <c r="E211" s="231"/>
      <c r="F211" s="231"/>
      <c r="G211" s="231"/>
      <c r="H211" s="233">
        <f t="shared" si="1"/>
        <v>0</v>
      </c>
    </row>
    <row r="212">
      <c r="A212" s="156"/>
      <c r="C212" s="231"/>
      <c r="E212" s="231"/>
      <c r="F212" s="231"/>
      <c r="G212" s="231"/>
      <c r="H212" s="233">
        <f t="shared" si="1"/>
        <v>0</v>
      </c>
    </row>
    <row r="213">
      <c r="A213" s="156"/>
      <c r="C213" s="231"/>
      <c r="E213" s="231"/>
      <c r="F213" s="231"/>
      <c r="G213" s="231"/>
      <c r="H213" s="233">
        <f t="shared" si="1"/>
        <v>0</v>
      </c>
    </row>
    <row r="214">
      <c r="A214" s="156"/>
      <c r="C214" s="231"/>
      <c r="E214" s="231"/>
      <c r="F214" s="231"/>
      <c r="G214" s="231"/>
      <c r="H214" s="233">
        <f t="shared" si="1"/>
        <v>0</v>
      </c>
    </row>
    <row r="215">
      <c r="A215" s="156"/>
      <c r="C215" s="231"/>
      <c r="E215" s="231"/>
      <c r="F215" s="231"/>
      <c r="G215" s="231"/>
      <c r="H215" s="233">
        <f t="shared" si="1"/>
        <v>0</v>
      </c>
    </row>
    <row r="216">
      <c r="A216" s="156"/>
      <c r="C216" s="231"/>
      <c r="E216" s="231"/>
      <c r="F216" s="231"/>
      <c r="G216" s="231"/>
      <c r="H216" s="233">
        <f t="shared" si="1"/>
        <v>0</v>
      </c>
    </row>
    <row r="217">
      <c r="A217" s="156"/>
      <c r="C217" s="231"/>
      <c r="E217" s="231"/>
      <c r="F217" s="231"/>
      <c r="G217" s="231"/>
      <c r="H217" s="233">
        <f t="shared" si="1"/>
        <v>0</v>
      </c>
    </row>
    <row r="218">
      <c r="A218" s="156"/>
      <c r="C218" s="231"/>
      <c r="E218" s="231"/>
      <c r="F218" s="231"/>
      <c r="G218" s="231"/>
      <c r="H218" s="233">
        <f t="shared" si="1"/>
        <v>0</v>
      </c>
    </row>
    <row r="219">
      <c r="A219" s="156"/>
      <c r="C219" s="231"/>
      <c r="E219" s="231"/>
      <c r="F219" s="231"/>
      <c r="G219" s="231"/>
      <c r="H219" s="233">
        <f t="shared" si="1"/>
        <v>0</v>
      </c>
    </row>
    <row r="220">
      <c r="A220" s="156"/>
      <c r="C220" s="231"/>
      <c r="E220" s="231"/>
      <c r="F220" s="231"/>
      <c r="G220" s="231"/>
      <c r="H220" s="233">
        <f t="shared" si="1"/>
        <v>0</v>
      </c>
    </row>
    <row r="221">
      <c r="A221" s="156"/>
      <c r="C221" s="231"/>
      <c r="E221" s="231"/>
      <c r="F221" s="231"/>
      <c r="G221" s="231"/>
      <c r="H221" s="233">
        <f t="shared" si="1"/>
        <v>0</v>
      </c>
    </row>
    <row r="222">
      <c r="A222" s="156"/>
      <c r="C222" s="231"/>
      <c r="E222" s="231"/>
      <c r="F222" s="231"/>
      <c r="G222" s="231"/>
      <c r="H222" s="233">
        <f t="shared" si="1"/>
        <v>0</v>
      </c>
    </row>
    <row r="223">
      <c r="A223" s="156"/>
      <c r="C223" s="231"/>
      <c r="E223" s="231"/>
      <c r="F223" s="231"/>
      <c r="G223" s="231"/>
      <c r="H223" s="233">
        <f t="shared" si="1"/>
        <v>0</v>
      </c>
    </row>
    <row r="224">
      <c r="A224" s="156"/>
      <c r="C224" s="231"/>
      <c r="E224" s="231"/>
      <c r="F224" s="231"/>
      <c r="G224" s="231"/>
      <c r="H224" s="233">
        <f t="shared" si="1"/>
        <v>0</v>
      </c>
    </row>
    <row r="225">
      <c r="A225" s="156"/>
      <c r="C225" s="231"/>
      <c r="E225" s="231"/>
      <c r="F225" s="231"/>
      <c r="G225" s="231"/>
      <c r="H225" s="233">
        <f t="shared" si="1"/>
        <v>0</v>
      </c>
    </row>
    <row r="226">
      <c r="A226" s="156"/>
      <c r="C226" s="231"/>
      <c r="E226" s="231"/>
      <c r="F226" s="231"/>
      <c r="G226" s="231"/>
      <c r="H226" s="233">
        <f t="shared" si="1"/>
        <v>0</v>
      </c>
    </row>
    <row r="227">
      <c r="A227" s="156"/>
      <c r="C227" s="231"/>
      <c r="E227" s="231"/>
      <c r="F227" s="231"/>
      <c r="G227" s="231"/>
      <c r="H227" s="233">
        <f t="shared" si="1"/>
        <v>0</v>
      </c>
    </row>
    <row r="228">
      <c r="A228" s="156"/>
      <c r="C228" s="231"/>
      <c r="E228" s="231"/>
      <c r="F228" s="231"/>
      <c r="G228" s="231"/>
      <c r="H228" s="233">
        <f t="shared" si="1"/>
        <v>0</v>
      </c>
    </row>
    <row r="229">
      <c r="A229" s="156"/>
      <c r="C229" s="231"/>
      <c r="E229" s="231"/>
      <c r="F229" s="231"/>
      <c r="G229" s="231"/>
      <c r="H229" s="233">
        <f t="shared" si="1"/>
        <v>0</v>
      </c>
    </row>
    <row r="230">
      <c r="A230" s="156"/>
      <c r="C230" s="231"/>
      <c r="E230" s="231"/>
      <c r="F230" s="231"/>
      <c r="G230" s="231"/>
      <c r="H230" s="233">
        <f t="shared" si="1"/>
        <v>0</v>
      </c>
    </row>
    <row r="231">
      <c r="A231" s="156"/>
      <c r="C231" s="231"/>
      <c r="E231" s="231"/>
      <c r="F231" s="231"/>
      <c r="G231" s="231"/>
      <c r="H231" s="233">
        <f t="shared" si="1"/>
        <v>0</v>
      </c>
    </row>
    <row r="232">
      <c r="A232" s="156"/>
      <c r="C232" s="231"/>
      <c r="E232" s="231"/>
      <c r="F232" s="231"/>
      <c r="G232" s="231"/>
      <c r="H232" s="233">
        <f t="shared" si="1"/>
        <v>0</v>
      </c>
    </row>
    <row r="233">
      <c r="A233" s="156"/>
      <c r="C233" s="231"/>
      <c r="E233" s="231"/>
      <c r="F233" s="231"/>
      <c r="G233" s="231"/>
      <c r="H233" s="233">
        <f t="shared" si="1"/>
        <v>0</v>
      </c>
    </row>
    <row r="234">
      <c r="A234" s="156"/>
      <c r="C234" s="231"/>
      <c r="E234" s="231"/>
      <c r="F234" s="231"/>
      <c r="G234" s="231"/>
      <c r="H234" s="233">
        <f t="shared" si="1"/>
        <v>0</v>
      </c>
    </row>
    <row r="235">
      <c r="A235" s="156"/>
      <c r="C235" s="231"/>
      <c r="E235" s="231"/>
      <c r="F235" s="231"/>
      <c r="G235" s="231"/>
      <c r="H235" s="233">
        <f t="shared" si="1"/>
        <v>0</v>
      </c>
    </row>
    <row r="236">
      <c r="A236" s="156"/>
      <c r="C236" s="231"/>
      <c r="E236" s="231"/>
      <c r="F236" s="231"/>
      <c r="G236" s="231"/>
      <c r="H236" s="233">
        <f t="shared" si="1"/>
        <v>0</v>
      </c>
    </row>
    <row r="237">
      <c r="A237" s="156"/>
      <c r="C237" s="231"/>
      <c r="E237" s="231"/>
      <c r="F237" s="231"/>
      <c r="G237" s="231"/>
      <c r="H237" s="233">
        <f t="shared" si="1"/>
        <v>0</v>
      </c>
    </row>
    <row r="238">
      <c r="A238" s="156"/>
      <c r="C238" s="231"/>
      <c r="E238" s="231"/>
      <c r="F238" s="231"/>
      <c r="G238" s="231"/>
      <c r="H238" s="233">
        <f t="shared" si="1"/>
        <v>0</v>
      </c>
    </row>
    <row r="239">
      <c r="A239" s="156"/>
      <c r="C239" s="231"/>
      <c r="E239" s="231"/>
      <c r="F239" s="231"/>
      <c r="G239" s="231"/>
      <c r="H239" s="233">
        <f t="shared" si="1"/>
        <v>0</v>
      </c>
    </row>
    <row r="240">
      <c r="A240" s="156"/>
      <c r="C240" s="231"/>
      <c r="E240" s="231"/>
      <c r="F240" s="231"/>
      <c r="G240" s="231"/>
      <c r="H240" s="233">
        <f t="shared" si="1"/>
        <v>0</v>
      </c>
    </row>
    <row r="241">
      <c r="A241" s="156"/>
      <c r="C241" s="231"/>
      <c r="E241" s="231"/>
      <c r="F241" s="231"/>
      <c r="G241" s="231"/>
      <c r="H241" s="233">
        <f t="shared" si="1"/>
        <v>0</v>
      </c>
    </row>
    <row r="242">
      <c r="A242" s="156"/>
      <c r="C242" s="231"/>
      <c r="E242" s="231"/>
      <c r="F242" s="231"/>
      <c r="G242" s="231"/>
      <c r="H242" s="233">
        <f t="shared" si="1"/>
        <v>0</v>
      </c>
    </row>
    <row r="243">
      <c r="A243" s="156"/>
      <c r="C243" s="231"/>
      <c r="E243" s="231"/>
      <c r="F243" s="231"/>
      <c r="G243" s="231"/>
      <c r="H243" s="233">
        <f t="shared" si="1"/>
        <v>0</v>
      </c>
    </row>
    <row r="244">
      <c r="A244" s="156"/>
      <c r="C244" s="231"/>
      <c r="E244" s="231"/>
      <c r="F244" s="231"/>
      <c r="G244" s="231"/>
      <c r="H244" s="233">
        <f t="shared" si="1"/>
        <v>0</v>
      </c>
    </row>
    <row r="245">
      <c r="A245" s="156"/>
      <c r="C245" s="231"/>
      <c r="E245" s="231"/>
      <c r="F245" s="231"/>
      <c r="G245" s="231"/>
      <c r="H245" s="233">
        <f t="shared" si="1"/>
        <v>0</v>
      </c>
    </row>
    <row r="246">
      <c r="A246" s="156"/>
      <c r="C246" s="231"/>
      <c r="E246" s="231"/>
      <c r="F246" s="231"/>
      <c r="G246" s="231"/>
      <c r="H246" s="233">
        <f t="shared" si="1"/>
        <v>0</v>
      </c>
    </row>
    <row r="247">
      <c r="A247" s="156"/>
      <c r="C247" s="231"/>
      <c r="E247" s="231"/>
      <c r="F247" s="231"/>
      <c r="G247" s="231"/>
      <c r="H247" s="233">
        <f t="shared" si="1"/>
        <v>0</v>
      </c>
    </row>
    <row r="248">
      <c r="A248" s="156"/>
      <c r="C248" s="231"/>
      <c r="E248" s="231"/>
      <c r="F248" s="231"/>
      <c r="G248" s="231"/>
      <c r="H248" s="233">
        <f t="shared" si="1"/>
        <v>0</v>
      </c>
    </row>
    <row r="249">
      <c r="A249" s="156"/>
      <c r="C249" s="231"/>
      <c r="E249" s="231"/>
      <c r="F249" s="231"/>
      <c r="G249" s="231"/>
      <c r="H249" s="233">
        <f t="shared" si="1"/>
        <v>0</v>
      </c>
    </row>
    <row r="250">
      <c r="A250" s="156"/>
      <c r="C250" s="231"/>
      <c r="E250" s="231"/>
      <c r="F250" s="231"/>
      <c r="G250" s="231"/>
      <c r="H250" s="233">
        <f t="shared" si="1"/>
        <v>0</v>
      </c>
    </row>
    <row r="251">
      <c r="A251" s="156"/>
      <c r="C251" s="231"/>
      <c r="E251" s="231"/>
      <c r="F251" s="231"/>
      <c r="G251" s="231"/>
      <c r="H251" s="233">
        <f t="shared" si="1"/>
        <v>0</v>
      </c>
    </row>
    <row r="252">
      <c r="A252" s="156"/>
      <c r="C252" s="231"/>
      <c r="E252" s="231"/>
      <c r="F252" s="231"/>
      <c r="G252" s="231"/>
      <c r="H252" s="233">
        <f t="shared" si="1"/>
        <v>0</v>
      </c>
    </row>
    <row r="253">
      <c r="A253" s="156"/>
      <c r="C253" s="231"/>
      <c r="E253" s="231"/>
      <c r="F253" s="231"/>
      <c r="G253" s="231"/>
      <c r="H253" s="233">
        <f t="shared" si="1"/>
        <v>0</v>
      </c>
    </row>
    <row r="254">
      <c r="A254" s="156"/>
      <c r="C254" s="231"/>
      <c r="E254" s="231"/>
      <c r="F254" s="231"/>
      <c r="G254" s="231"/>
      <c r="H254" s="233">
        <f t="shared" si="1"/>
        <v>0</v>
      </c>
    </row>
    <row r="255">
      <c r="A255" s="156"/>
      <c r="C255" s="231"/>
      <c r="E255" s="231"/>
      <c r="F255" s="231"/>
      <c r="G255" s="231"/>
      <c r="H255" s="233">
        <f t="shared" si="1"/>
        <v>0</v>
      </c>
    </row>
    <row r="256">
      <c r="A256" s="156"/>
      <c r="C256" s="231"/>
      <c r="E256" s="231"/>
      <c r="F256" s="231"/>
      <c r="G256" s="231"/>
      <c r="H256" s="233">
        <f t="shared" si="1"/>
        <v>0</v>
      </c>
    </row>
    <row r="257">
      <c r="A257" s="156"/>
      <c r="C257" s="231"/>
      <c r="E257" s="231"/>
      <c r="F257" s="231"/>
      <c r="G257" s="231"/>
      <c r="H257" s="233">
        <f t="shared" si="1"/>
        <v>0</v>
      </c>
    </row>
    <row r="258">
      <c r="A258" s="156"/>
      <c r="C258" s="231"/>
      <c r="E258" s="231"/>
      <c r="F258" s="231"/>
      <c r="G258" s="231"/>
      <c r="H258" s="233">
        <f t="shared" si="1"/>
        <v>0</v>
      </c>
    </row>
    <row r="259">
      <c r="A259" s="156"/>
      <c r="C259" s="231"/>
      <c r="E259" s="231"/>
      <c r="F259" s="231"/>
      <c r="G259" s="231"/>
      <c r="H259" s="233">
        <f t="shared" si="1"/>
        <v>0</v>
      </c>
    </row>
    <row r="260">
      <c r="A260" s="156"/>
      <c r="C260" s="231"/>
      <c r="E260" s="231"/>
      <c r="F260" s="231"/>
      <c r="G260" s="231"/>
      <c r="H260" s="233">
        <f t="shared" si="1"/>
        <v>0</v>
      </c>
    </row>
    <row r="261">
      <c r="A261" s="156"/>
      <c r="C261" s="231"/>
      <c r="E261" s="231"/>
      <c r="F261" s="231"/>
      <c r="G261" s="231"/>
      <c r="H261" s="233">
        <f t="shared" si="1"/>
        <v>0</v>
      </c>
    </row>
    <row r="262">
      <c r="A262" s="156"/>
      <c r="C262" s="231"/>
      <c r="E262" s="231"/>
      <c r="F262" s="231"/>
      <c r="G262" s="231"/>
      <c r="H262" s="233">
        <f t="shared" si="1"/>
        <v>0</v>
      </c>
    </row>
    <row r="263">
      <c r="A263" s="156"/>
      <c r="C263" s="231"/>
      <c r="E263" s="231"/>
      <c r="F263" s="231"/>
      <c r="G263" s="231"/>
      <c r="H263" s="233">
        <f t="shared" si="1"/>
        <v>0</v>
      </c>
    </row>
    <row r="264">
      <c r="A264" s="156"/>
      <c r="C264" s="231"/>
      <c r="E264" s="231"/>
      <c r="F264" s="231"/>
      <c r="G264" s="231"/>
      <c r="H264" s="233">
        <f t="shared" si="1"/>
        <v>0</v>
      </c>
    </row>
    <row r="265">
      <c r="A265" s="156"/>
      <c r="C265" s="231"/>
      <c r="E265" s="231"/>
      <c r="F265" s="231"/>
      <c r="G265" s="231"/>
      <c r="H265" s="233">
        <f t="shared" si="1"/>
        <v>0</v>
      </c>
    </row>
    <row r="266">
      <c r="A266" s="156"/>
      <c r="C266" s="231"/>
      <c r="E266" s="231"/>
      <c r="F266" s="231"/>
      <c r="G266" s="231"/>
      <c r="H266" s="233">
        <f t="shared" si="1"/>
        <v>0</v>
      </c>
    </row>
    <row r="267">
      <c r="A267" s="156"/>
      <c r="C267" s="231"/>
      <c r="E267" s="231"/>
      <c r="F267" s="231"/>
      <c r="G267" s="231"/>
      <c r="H267" s="233">
        <f t="shared" si="1"/>
        <v>0</v>
      </c>
    </row>
    <row r="268">
      <c r="A268" s="156"/>
      <c r="C268" s="231"/>
      <c r="E268" s="231"/>
      <c r="F268" s="231"/>
      <c r="G268" s="231"/>
      <c r="H268" s="233">
        <f t="shared" si="1"/>
        <v>0</v>
      </c>
    </row>
    <row r="269">
      <c r="A269" s="156"/>
      <c r="C269" s="231"/>
      <c r="E269" s="231"/>
      <c r="F269" s="231"/>
      <c r="G269" s="231"/>
      <c r="H269" s="233">
        <f t="shared" si="1"/>
        <v>0</v>
      </c>
    </row>
    <row r="270">
      <c r="A270" s="156"/>
      <c r="C270" s="231"/>
      <c r="E270" s="231"/>
      <c r="F270" s="231"/>
      <c r="G270" s="231"/>
      <c r="H270" s="233">
        <f t="shared" si="1"/>
        <v>0</v>
      </c>
    </row>
    <row r="271">
      <c r="A271" s="156"/>
      <c r="C271" s="231"/>
      <c r="E271" s="231"/>
      <c r="F271" s="231"/>
      <c r="G271" s="231"/>
      <c r="H271" s="233">
        <f t="shared" si="1"/>
        <v>0</v>
      </c>
    </row>
    <row r="272">
      <c r="A272" s="156"/>
      <c r="C272" s="231"/>
      <c r="E272" s="231"/>
      <c r="F272" s="231"/>
      <c r="G272" s="231"/>
      <c r="H272" s="233">
        <f t="shared" si="1"/>
        <v>0</v>
      </c>
    </row>
    <row r="273">
      <c r="A273" s="156"/>
      <c r="C273" s="231"/>
      <c r="E273" s="231"/>
      <c r="F273" s="231"/>
      <c r="G273" s="231"/>
      <c r="H273" s="233">
        <f t="shared" si="1"/>
        <v>0</v>
      </c>
    </row>
    <row r="274">
      <c r="A274" s="156"/>
      <c r="C274" s="231"/>
      <c r="E274" s="231"/>
      <c r="F274" s="231"/>
      <c r="G274" s="231"/>
      <c r="H274" s="233">
        <f t="shared" si="1"/>
        <v>0</v>
      </c>
    </row>
    <row r="275">
      <c r="A275" s="156"/>
      <c r="C275" s="231"/>
      <c r="E275" s="231"/>
      <c r="F275" s="231"/>
      <c r="G275" s="231"/>
      <c r="H275" s="233">
        <f t="shared" si="1"/>
        <v>0</v>
      </c>
    </row>
    <row r="276">
      <c r="A276" s="156"/>
      <c r="C276" s="231"/>
      <c r="E276" s="231"/>
      <c r="F276" s="231"/>
      <c r="G276" s="231"/>
      <c r="H276" s="233">
        <f t="shared" si="1"/>
        <v>0</v>
      </c>
    </row>
    <row r="277">
      <c r="A277" s="156"/>
      <c r="C277" s="231"/>
      <c r="E277" s="231"/>
      <c r="F277" s="231"/>
      <c r="G277" s="231"/>
      <c r="H277" s="233">
        <f t="shared" si="1"/>
        <v>0</v>
      </c>
    </row>
    <row r="278">
      <c r="A278" s="156"/>
      <c r="C278" s="231"/>
      <c r="E278" s="231"/>
      <c r="F278" s="231"/>
      <c r="G278" s="231"/>
      <c r="H278" s="233">
        <f t="shared" si="1"/>
        <v>0</v>
      </c>
    </row>
    <row r="279">
      <c r="A279" s="156"/>
      <c r="C279" s="231"/>
      <c r="E279" s="231"/>
      <c r="F279" s="231"/>
      <c r="G279" s="231"/>
      <c r="H279" s="233">
        <f t="shared" si="1"/>
        <v>0</v>
      </c>
    </row>
    <row r="280">
      <c r="A280" s="156"/>
      <c r="C280" s="231"/>
      <c r="E280" s="231"/>
      <c r="F280" s="231"/>
      <c r="G280" s="231"/>
      <c r="H280" s="233">
        <f t="shared" si="1"/>
        <v>0</v>
      </c>
    </row>
    <row r="281">
      <c r="A281" s="156"/>
      <c r="C281" s="231"/>
      <c r="E281" s="231"/>
      <c r="F281" s="231"/>
      <c r="G281" s="231"/>
      <c r="H281" s="233">
        <f t="shared" si="1"/>
        <v>0</v>
      </c>
    </row>
    <row r="282">
      <c r="A282" s="156"/>
      <c r="C282" s="231"/>
      <c r="E282" s="231"/>
      <c r="F282" s="231"/>
      <c r="G282" s="231"/>
      <c r="H282" s="233">
        <f t="shared" si="1"/>
        <v>0</v>
      </c>
    </row>
    <row r="283">
      <c r="A283" s="156"/>
      <c r="C283" s="231"/>
      <c r="E283" s="231"/>
      <c r="F283" s="231"/>
      <c r="G283" s="231"/>
      <c r="H283" s="233">
        <f t="shared" si="1"/>
        <v>0</v>
      </c>
    </row>
    <row r="284">
      <c r="A284" s="156"/>
      <c r="C284" s="231"/>
      <c r="E284" s="231"/>
      <c r="F284" s="231"/>
      <c r="G284" s="231"/>
      <c r="H284" s="233">
        <f t="shared" si="1"/>
        <v>0</v>
      </c>
    </row>
    <row r="285">
      <c r="A285" s="156"/>
      <c r="C285" s="231"/>
      <c r="E285" s="231"/>
      <c r="F285" s="231"/>
      <c r="G285" s="231"/>
      <c r="H285" s="233">
        <f t="shared" si="1"/>
        <v>0</v>
      </c>
    </row>
    <row r="286">
      <c r="A286" s="156"/>
      <c r="C286" s="231"/>
      <c r="E286" s="231"/>
      <c r="F286" s="231"/>
      <c r="G286" s="231"/>
      <c r="H286" s="233">
        <f t="shared" si="1"/>
        <v>0</v>
      </c>
    </row>
    <row r="287">
      <c r="A287" s="156"/>
      <c r="C287" s="231"/>
      <c r="E287" s="231"/>
      <c r="F287" s="231"/>
      <c r="G287" s="231"/>
      <c r="H287" s="233">
        <f t="shared" si="1"/>
        <v>0</v>
      </c>
    </row>
    <row r="288">
      <c r="A288" s="156"/>
      <c r="C288" s="231"/>
      <c r="E288" s="231"/>
      <c r="F288" s="231"/>
      <c r="G288" s="231"/>
      <c r="H288" s="233">
        <f t="shared" si="1"/>
        <v>0</v>
      </c>
    </row>
    <row r="289">
      <c r="A289" s="156"/>
      <c r="C289" s="231"/>
      <c r="E289" s="231"/>
      <c r="F289" s="231"/>
      <c r="G289" s="231"/>
      <c r="H289" s="233">
        <f t="shared" si="1"/>
        <v>0</v>
      </c>
    </row>
    <row r="290">
      <c r="A290" s="156"/>
      <c r="C290" s="231"/>
      <c r="E290" s="231"/>
      <c r="F290" s="231"/>
      <c r="G290" s="231"/>
      <c r="H290" s="233">
        <f t="shared" si="1"/>
        <v>0</v>
      </c>
    </row>
    <row r="291">
      <c r="A291" s="156"/>
      <c r="C291" s="231"/>
      <c r="E291" s="231"/>
      <c r="F291" s="231"/>
      <c r="G291" s="231"/>
      <c r="H291" s="233">
        <f t="shared" si="1"/>
        <v>0</v>
      </c>
    </row>
    <row r="292">
      <c r="A292" s="156"/>
      <c r="C292" s="231"/>
      <c r="E292" s="231"/>
      <c r="F292" s="231"/>
      <c r="G292" s="231"/>
      <c r="H292" s="233">
        <f t="shared" si="1"/>
        <v>0</v>
      </c>
    </row>
    <row r="293">
      <c r="A293" s="156"/>
      <c r="C293" s="231"/>
      <c r="E293" s="231"/>
      <c r="F293" s="231"/>
      <c r="G293" s="231"/>
      <c r="H293" s="233">
        <f t="shared" si="1"/>
        <v>0</v>
      </c>
    </row>
    <row r="294">
      <c r="A294" s="156"/>
      <c r="C294" s="231"/>
      <c r="E294" s="231"/>
      <c r="F294" s="231"/>
      <c r="G294" s="231"/>
      <c r="H294" s="233">
        <f t="shared" si="1"/>
        <v>0</v>
      </c>
    </row>
    <row r="295">
      <c r="A295" s="156"/>
      <c r="C295" s="231"/>
      <c r="E295" s="231"/>
      <c r="F295" s="231"/>
      <c r="G295" s="231"/>
      <c r="H295" s="233">
        <f t="shared" si="1"/>
        <v>0</v>
      </c>
    </row>
    <row r="296">
      <c r="A296" s="156"/>
      <c r="C296" s="231"/>
      <c r="E296" s="231"/>
      <c r="F296" s="231"/>
      <c r="G296" s="231"/>
      <c r="H296" s="233">
        <f t="shared" si="1"/>
        <v>0</v>
      </c>
    </row>
    <row r="297">
      <c r="A297" s="156"/>
      <c r="C297" s="231"/>
      <c r="E297" s="231"/>
      <c r="F297" s="231"/>
      <c r="G297" s="231"/>
      <c r="H297" s="233">
        <f t="shared" si="1"/>
        <v>0</v>
      </c>
    </row>
    <row r="298">
      <c r="A298" s="156"/>
      <c r="C298" s="231"/>
      <c r="E298" s="231"/>
      <c r="F298" s="231"/>
      <c r="G298" s="231"/>
      <c r="H298" s="233">
        <f t="shared" si="1"/>
        <v>0</v>
      </c>
    </row>
    <row r="299">
      <c r="A299" s="156"/>
      <c r="C299" s="231"/>
      <c r="E299" s="231"/>
      <c r="F299" s="231"/>
      <c r="G299" s="231"/>
      <c r="H299" s="233">
        <f t="shared" si="1"/>
        <v>0</v>
      </c>
    </row>
    <row r="300">
      <c r="A300" s="156"/>
      <c r="C300" s="231"/>
      <c r="E300" s="231"/>
      <c r="F300" s="231"/>
      <c r="G300" s="231"/>
      <c r="H300" s="233">
        <f t="shared" si="1"/>
        <v>0</v>
      </c>
    </row>
    <row r="301">
      <c r="A301" s="156"/>
      <c r="C301" s="231"/>
      <c r="E301" s="231"/>
      <c r="F301" s="231"/>
      <c r="G301" s="231"/>
      <c r="H301" s="233">
        <f t="shared" si="1"/>
        <v>0</v>
      </c>
    </row>
    <row r="302">
      <c r="A302" s="156"/>
      <c r="C302" s="231"/>
      <c r="E302" s="231"/>
      <c r="F302" s="231"/>
      <c r="G302" s="231"/>
      <c r="H302" s="233">
        <f t="shared" si="1"/>
        <v>0</v>
      </c>
    </row>
    <row r="303">
      <c r="A303" s="156"/>
      <c r="C303" s="231"/>
      <c r="E303" s="231"/>
      <c r="F303" s="231"/>
      <c r="G303" s="231"/>
      <c r="H303" s="233">
        <f t="shared" si="1"/>
        <v>0</v>
      </c>
    </row>
    <row r="304">
      <c r="A304" s="156"/>
      <c r="C304" s="231"/>
      <c r="E304" s="231"/>
      <c r="F304" s="231"/>
      <c r="G304" s="231"/>
      <c r="H304" s="233">
        <f t="shared" si="1"/>
        <v>0</v>
      </c>
    </row>
    <row r="305">
      <c r="A305" s="156"/>
      <c r="C305" s="231"/>
      <c r="E305" s="231"/>
      <c r="F305" s="231"/>
      <c r="G305" s="231"/>
      <c r="H305" s="233">
        <f t="shared" si="1"/>
        <v>0</v>
      </c>
    </row>
    <row r="306">
      <c r="A306" s="156"/>
      <c r="C306" s="231"/>
      <c r="E306" s="231"/>
      <c r="F306" s="231"/>
      <c r="G306" s="231"/>
      <c r="H306" s="233">
        <f t="shared" si="1"/>
        <v>0</v>
      </c>
    </row>
    <row r="307">
      <c r="A307" s="156"/>
      <c r="C307" s="231"/>
      <c r="E307" s="231"/>
      <c r="F307" s="231"/>
      <c r="G307" s="231"/>
      <c r="H307" s="233">
        <f t="shared" si="1"/>
        <v>0</v>
      </c>
    </row>
    <row r="308">
      <c r="A308" s="156"/>
      <c r="C308" s="231"/>
      <c r="E308" s="231"/>
      <c r="F308" s="231"/>
      <c r="G308" s="231"/>
      <c r="H308" s="233">
        <f t="shared" si="1"/>
        <v>0</v>
      </c>
    </row>
    <row r="309">
      <c r="A309" s="156"/>
      <c r="C309" s="231"/>
      <c r="E309" s="231"/>
      <c r="F309" s="231"/>
      <c r="G309" s="231"/>
      <c r="H309" s="233">
        <f t="shared" si="1"/>
        <v>0</v>
      </c>
    </row>
    <row r="310">
      <c r="A310" s="156"/>
      <c r="C310" s="231"/>
      <c r="E310" s="231"/>
      <c r="F310" s="231"/>
      <c r="G310" s="231"/>
      <c r="H310" s="233">
        <f t="shared" si="1"/>
        <v>0</v>
      </c>
    </row>
    <row r="311">
      <c r="A311" s="156"/>
      <c r="C311" s="231"/>
      <c r="E311" s="231"/>
      <c r="F311" s="231"/>
      <c r="G311" s="231"/>
      <c r="H311" s="233">
        <f t="shared" si="1"/>
        <v>0</v>
      </c>
    </row>
    <row r="312">
      <c r="A312" s="156"/>
      <c r="C312" s="231"/>
      <c r="E312" s="231"/>
      <c r="F312" s="231"/>
      <c r="G312" s="231"/>
      <c r="H312" s="233">
        <f t="shared" si="1"/>
        <v>0</v>
      </c>
    </row>
    <row r="313">
      <c r="A313" s="156"/>
      <c r="C313" s="231"/>
      <c r="E313" s="231"/>
      <c r="F313" s="231"/>
      <c r="G313" s="231"/>
      <c r="H313" s="233">
        <f t="shared" si="1"/>
        <v>0</v>
      </c>
    </row>
    <row r="314">
      <c r="A314" s="156"/>
      <c r="C314" s="231"/>
      <c r="E314" s="231"/>
      <c r="F314" s="231"/>
      <c r="G314" s="231"/>
      <c r="H314" s="233">
        <f t="shared" si="1"/>
        <v>0</v>
      </c>
    </row>
    <row r="315">
      <c r="A315" s="156"/>
      <c r="C315" s="231"/>
      <c r="E315" s="231"/>
      <c r="F315" s="231"/>
      <c r="G315" s="231"/>
      <c r="H315" s="233">
        <f t="shared" si="1"/>
        <v>0</v>
      </c>
    </row>
    <row r="316">
      <c r="A316" s="156"/>
      <c r="C316" s="231"/>
      <c r="E316" s="231"/>
      <c r="F316" s="231"/>
      <c r="G316" s="231"/>
      <c r="H316" s="233">
        <f t="shared" si="1"/>
        <v>0</v>
      </c>
    </row>
    <row r="317">
      <c r="A317" s="156"/>
      <c r="C317" s="231"/>
      <c r="E317" s="231"/>
      <c r="F317" s="231"/>
      <c r="G317" s="231"/>
      <c r="H317" s="233">
        <f t="shared" si="1"/>
        <v>0</v>
      </c>
    </row>
    <row r="318">
      <c r="A318" s="156"/>
      <c r="C318" s="231"/>
      <c r="E318" s="231"/>
      <c r="F318" s="231"/>
      <c r="G318" s="231"/>
      <c r="H318" s="233">
        <f t="shared" si="1"/>
        <v>0</v>
      </c>
    </row>
    <row r="319">
      <c r="A319" s="156"/>
      <c r="C319" s="231"/>
      <c r="E319" s="231"/>
      <c r="F319" s="231"/>
      <c r="G319" s="231"/>
      <c r="H319" s="233">
        <f t="shared" si="1"/>
        <v>0</v>
      </c>
    </row>
    <row r="320">
      <c r="A320" s="156"/>
      <c r="C320" s="231"/>
      <c r="E320" s="231"/>
      <c r="F320" s="231"/>
      <c r="G320" s="231"/>
      <c r="H320" s="233">
        <f t="shared" si="1"/>
        <v>0</v>
      </c>
    </row>
    <row r="321">
      <c r="A321" s="156"/>
      <c r="C321" s="231"/>
      <c r="E321" s="231"/>
      <c r="F321" s="231"/>
      <c r="G321" s="231"/>
      <c r="H321" s="233">
        <f t="shared" si="1"/>
        <v>0</v>
      </c>
    </row>
    <row r="322">
      <c r="A322" s="156"/>
      <c r="C322" s="231"/>
      <c r="E322" s="231"/>
      <c r="F322" s="231"/>
      <c r="G322" s="231"/>
      <c r="H322" s="233">
        <f t="shared" si="1"/>
        <v>0</v>
      </c>
    </row>
    <row r="323">
      <c r="A323" s="156"/>
      <c r="C323" s="231"/>
      <c r="E323" s="231"/>
      <c r="F323" s="231"/>
      <c r="G323" s="231"/>
      <c r="H323" s="233">
        <f t="shared" si="1"/>
        <v>0</v>
      </c>
    </row>
    <row r="324">
      <c r="A324" s="156"/>
      <c r="C324" s="231"/>
      <c r="E324" s="231"/>
      <c r="F324" s="231"/>
      <c r="G324" s="231"/>
      <c r="H324" s="233">
        <f t="shared" si="1"/>
        <v>0</v>
      </c>
    </row>
    <row r="325">
      <c r="A325" s="156"/>
      <c r="C325" s="231"/>
      <c r="E325" s="231"/>
      <c r="F325" s="231"/>
      <c r="G325" s="231"/>
      <c r="H325" s="233">
        <f t="shared" si="1"/>
        <v>0</v>
      </c>
    </row>
    <row r="326">
      <c r="A326" s="156"/>
      <c r="C326" s="231"/>
      <c r="E326" s="231"/>
      <c r="F326" s="231"/>
      <c r="G326" s="231"/>
      <c r="H326" s="233">
        <f t="shared" si="1"/>
        <v>0</v>
      </c>
    </row>
    <row r="327">
      <c r="A327" s="156"/>
      <c r="C327" s="231"/>
      <c r="E327" s="231"/>
      <c r="F327" s="231"/>
      <c r="G327" s="231"/>
      <c r="H327" s="233">
        <f t="shared" si="1"/>
        <v>0</v>
      </c>
    </row>
    <row r="328">
      <c r="A328" s="156"/>
      <c r="C328" s="231"/>
      <c r="E328" s="231"/>
      <c r="F328" s="231"/>
      <c r="G328" s="231"/>
      <c r="H328" s="233">
        <f t="shared" si="1"/>
        <v>0</v>
      </c>
    </row>
    <row r="329">
      <c r="A329" s="156"/>
      <c r="C329" s="231"/>
      <c r="E329" s="231"/>
      <c r="F329" s="231"/>
      <c r="G329" s="231"/>
      <c r="H329" s="233">
        <f t="shared" si="1"/>
        <v>0</v>
      </c>
    </row>
    <row r="330">
      <c r="A330" s="156"/>
      <c r="C330" s="231"/>
      <c r="E330" s="231"/>
      <c r="F330" s="231"/>
      <c r="G330" s="231"/>
      <c r="H330" s="233">
        <f t="shared" si="1"/>
        <v>0</v>
      </c>
    </row>
    <row r="331">
      <c r="A331" s="156"/>
      <c r="C331" s="231"/>
      <c r="E331" s="231"/>
      <c r="F331" s="231"/>
      <c r="G331" s="231"/>
      <c r="H331" s="233">
        <f t="shared" si="1"/>
        <v>0</v>
      </c>
    </row>
    <row r="332">
      <c r="A332" s="156"/>
      <c r="C332" s="231"/>
      <c r="E332" s="231"/>
      <c r="F332" s="231"/>
      <c r="G332" s="231"/>
      <c r="H332" s="233">
        <f t="shared" si="1"/>
        <v>0</v>
      </c>
    </row>
    <row r="333">
      <c r="A333" s="156"/>
      <c r="C333" s="231"/>
      <c r="E333" s="231"/>
      <c r="F333" s="231"/>
      <c r="G333" s="231"/>
      <c r="H333" s="233">
        <f t="shared" si="1"/>
        <v>0</v>
      </c>
    </row>
    <row r="334">
      <c r="A334" s="156"/>
      <c r="C334" s="231"/>
      <c r="E334" s="231"/>
      <c r="F334" s="231"/>
      <c r="G334" s="231"/>
      <c r="H334" s="233">
        <f t="shared" si="1"/>
        <v>0</v>
      </c>
    </row>
    <row r="335">
      <c r="A335" s="156"/>
      <c r="C335" s="231"/>
      <c r="E335" s="231"/>
      <c r="F335" s="231"/>
      <c r="G335" s="231"/>
      <c r="H335" s="233">
        <f t="shared" si="1"/>
        <v>0</v>
      </c>
    </row>
    <row r="336">
      <c r="A336" s="156"/>
      <c r="C336" s="231"/>
      <c r="E336" s="231"/>
      <c r="F336" s="231"/>
      <c r="G336" s="231"/>
      <c r="H336" s="233">
        <f t="shared" si="1"/>
        <v>0</v>
      </c>
    </row>
    <row r="337">
      <c r="A337" s="156"/>
      <c r="C337" s="231"/>
      <c r="E337" s="231"/>
      <c r="F337" s="231"/>
      <c r="G337" s="231"/>
      <c r="H337" s="233">
        <f t="shared" si="1"/>
        <v>0</v>
      </c>
    </row>
    <row r="338">
      <c r="A338" s="156"/>
      <c r="C338" s="231"/>
      <c r="E338" s="231"/>
      <c r="F338" s="231"/>
      <c r="G338" s="231"/>
      <c r="H338" s="233">
        <f t="shared" si="1"/>
        <v>0</v>
      </c>
    </row>
    <row r="339">
      <c r="A339" s="156"/>
      <c r="C339" s="231"/>
      <c r="E339" s="231"/>
      <c r="F339" s="231"/>
      <c r="G339" s="231"/>
      <c r="H339" s="233">
        <f t="shared" si="1"/>
        <v>0</v>
      </c>
    </row>
    <row r="340">
      <c r="A340" s="156"/>
      <c r="C340" s="231"/>
      <c r="E340" s="231"/>
      <c r="F340" s="231"/>
      <c r="G340" s="231"/>
      <c r="H340" s="233">
        <f t="shared" si="1"/>
        <v>0</v>
      </c>
    </row>
    <row r="341">
      <c r="A341" s="156"/>
      <c r="C341" s="231"/>
      <c r="E341" s="231"/>
      <c r="F341" s="231"/>
      <c r="G341" s="231"/>
      <c r="H341" s="233">
        <f t="shared" si="1"/>
        <v>0</v>
      </c>
    </row>
    <row r="342">
      <c r="A342" s="156"/>
      <c r="C342" s="231"/>
      <c r="E342" s="231"/>
      <c r="F342" s="231"/>
      <c r="G342" s="231"/>
      <c r="H342" s="233">
        <f t="shared" si="1"/>
        <v>0</v>
      </c>
    </row>
    <row r="343">
      <c r="A343" s="156"/>
      <c r="C343" s="231"/>
      <c r="E343" s="231"/>
      <c r="F343" s="231"/>
      <c r="G343" s="231"/>
      <c r="H343" s="233">
        <f t="shared" si="1"/>
        <v>0</v>
      </c>
    </row>
    <row r="344">
      <c r="A344" s="156"/>
      <c r="C344" s="231"/>
      <c r="E344" s="231"/>
      <c r="F344" s="231"/>
      <c r="G344" s="231"/>
      <c r="H344" s="233">
        <f t="shared" si="1"/>
        <v>0</v>
      </c>
    </row>
    <row r="345">
      <c r="A345" s="156"/>
      <c r="C345" s="231"/>
      <c r="E345" s="231"/>
      <c r="F345" s="231"/>
      <c r="G345" s="231"/>
      <c r="H345" s="233">
        <f t="shared" si="1"/>
        <v>0</v>
      </c>
    </row>
    <row r="346">
      <c r="A346" s="156"/>
      <c r="C346" s="231"/>
      <c r="E346" s="231"/>
      <c r="F346" s="231"/>
      <c r="G346" s="231"/>
      <c r="H346" s="233">
        <f t="shared" si="1"/>
        <v>0</v>
      </c>
    </row>
    <row r="347">
      <c r="A347" s="156"/>
      <c r="C347" s="231"/>
      <c r="E347" s="231"/>
      <c r="F347" s="231"/>
      <c r="G347" s="231"/>
      <c r="H347" s="233">
        <f t="shared" si="1"/>
        <v>0</v>
      </c>
    </row>
    <row r="348">
      <c r="A348" s="156"/>
      <c r="C348" s="231"/>
      <c r="E348" s="231"/>
      <c r="F348" s="231"/>
      <c r="G348" s="231"/>
      <c r="H348" s="233">
        <f t="shared" si="1"/>
        <v>0</v>
      </c>
    </row>
    <row r="349">
      <c r="A349" s="156"/>
      <c r="C349" s="231"/>
      <c r="E349" s="231"/>
      <c r="F349" s="231"/>
      <c r="G349" s="231"/>
      <c r="H349" s="233">
        <f t="shared" si="1"/>
        <v>0</v>
      </c>
    </row>
    <row r="350">
      <c r="A350" s="156"/>
      <c r="C350" s="231"/>
      <c r="E350" s="231"/>
      <c r="F350" s="231"/>
      <c r="G350" s="231"/>
      <c r="H350" s="233">
        <f t="shared" si="1"/>
        <v>0</v>
      </c>
    </row>
    <row r="351">
      <c r="A351" s="156"/>
      <c r="C351" s="231"/>
      <c r="E351" s="231"/>
      <c r="F351" s="231"/>
      <c r="G351" s="231"/>
      <c r="H351" s="233">
        <f t="shared" si="1"/>
        <v>0</v>
      </c>
    </row>
    <row r="352">
      <c r="A352" s="156"/>
      <c r="C352" s="231"/>
      <c r="E352" s="231"/>
      <c r="F352" s="231"/>
      <c r="G352" s="231"/>
      <c r="H352" s="233">
        <f t="shared" si="1"/>
        <v>0</v>
      </c>
    </row>
    <row r="353">
      <c r="A353" s="156"/>
      <c r="C353" s="231"/>
      <c r="E353" s="231"/>
      <c r="F353" s="231"/>
      <c r="G353" s="231"/>
      <c r="H353" s="233">
        <f t="shared" si="1"/>
        <v>0</v>
      </c>
    </row>
    <row r="354">
      <c r="A354" s="156"/>
      <c r="C354" s="231"/>
      <c r="E354" s="231"/>
      <c r="F354" s="231"/>
      <c r="G354" s="231"/>
      <c r="H354" s="233">
        <f t="shared" si="1"/>
        <v>0</v>
      </c>
    </row>
    <row r="355">
      <c r="A355" s="156"/>
      <c r="C355" s="231"/>
      <c r="E355" s="231"/>
      <c r="F355" s="231"/>
      <c r="G355" s="231"/>
      <c r="H355" s="233">
        <f t="shared" si="1"/>
        <v>0</v>
      </c>
    </row>
    <row r="356">
      <c r="A356" s="156"/>
      <c r="C356" s="231"/>
      <c r="E356" s="231"/>
      <c r="F356" s="231"/>
      <c r="G356" s="231"/>
      <c r="H356" s="233">
        <f t="shared" si="1"/>
        <v>0</v>
      </c>
    </row>
    <row r="357">
      <c r="A357" s="156"/>
      <c r="C357" s="231"/>
      <c r="E357" s="231"/>
      <c r="F357" s="231"/>
      <c r="G357" s="231"/>
      <c r="H357" s="233">
        <f t="shared" si="1"/>
        <v>0</v>
      </c>
    </row>
    <row r="358">
      <c r="A358" s="156"/>
      <c r="C358" s="231"/>
      <c r="E358" s="231"/>
      <c r="F358" s="231"/>
      <c r="G358" s="231"/>
      <c r="H358" s="233">
        <f t="shared" si="1"/>
        <v>0</v>
      </c>
    </row>
    <row r="359">
      <c r="A359" s="156"/>
      <c r="C359" s="231"/>
      <c r="E359" s="231"/>
      <c r="F359" s="231"/>
      <c r="G359" s="231"/>
      <c r="H359" s="233">
        <f t="shared" si="1"/>
        <v>0</v>
      </c>
    </row>
    <row r="360">
      <c r="A360" s="156"/>
      <c r="C360" s="231"/>
      <c r="E360" s="231"/>
      <c r="F360" s="231"/>
      <c r="G360" s="231"/>
      <c r="H360" s="233">
        <f t="shared" si="1"/>
        <v>0</v>
      </c>
    </row>
    <row r="361">
      <c r="A361" s="156"/>
      <c r="C361" s="231"/>
      <c r="E361" s="231"/>
      <c r="F361" s="231"/>
      <c r="G361" s="231"/>
      <c r="H361" s="233">
        <f t="shared" si="1"/>
        <v>0</v>
      </c>
    </row>
    <row r="362">
      <c r="A362" s="156"/>
      <c r="C362" s="231"/>
      <c r="E362" s="231"/>
      <c r="F362" s="231"/>
      <c r="G362" s="231"/>
      <c r="H362" s="233">
        <f t="shared" si="1"/>
        <v>0</v>
      </c>
    </row>
    <row r="363">
      <c r="A363" s="156"/>
      <c r="C363" s="231"/>
      <c r="E363" s="231"/>
      <c r="F363" s="231"/>
      <c r="G363" s="231"/>
      <c r="H363" s="233">
        <f t="shared" si="1"/>
        <v>0</v>
      </c>
    </row>
    <row r="364">
      <c r="A364" s="156"/>
      <c r="C364" s="231"/>
      <c r="E364" s="231"/>
      <c r="F364" s="231"/>
      <c r="G364" s="231"/>
      <c r="H364" s="233">
        <f t="shared" si="1"/>
        <v>0</v>
      </c>
    </row>
    <row r="365">
      <c r="A365" s="156"/>
      <c r="C365" s="231"/>
      <c r="E365" s="231"/>
      <c r="F365" s="231"/>
      <c r="G365" s="231"/>
      <c r="H365" s="233">
        <f t="shared" si="1"/>
        <v>0</v>
      </c>
    </row>
    <row r="366">
      <c r="A366" s="156"/>
      <c r="C366" s="231"/>
      <c r="E366" s="231"/>
      <c r="F366" s="231"/>
      <c r="G366" s="231"/>
      <c r="H366" s="233">
        <f t="shared" si="1"/>
        <v>0</v>
      </c>
    </row>
    <row r="367">
      <c r="A367" s="156"/>
      <c r="C367" s="231"/>
      <c r="E367" s="231"/>
      <c r="F367" s="231"/>
      <c r="G367" s="231"/>
      <c r="H367" s="233">
        <f t="shared" si="1"/>
        <v>0</v>
      </c>
    </row>
    <row r="368">
      <c r="A368" s="156"/>
      <c r="C368" s="231"/>
      <c r="E368" s="231"/>
      <c r="F368" s="231"/>
      <c r="G368" s="231"/>
      <c r="H368" s="233">
        <f t="shared" si="1"/>
        <v>0</v>
      </c>
    </row>
    <row r="369">
      <c r="A369" s="156"/>
      <c r="C369" s="231"/>
      <c r="E369" s="231"/>
      <c r="F369" s="231"/>
      <c r="G369" s="231"/>
      <c r="H369" s="233">
        <f t="shared" si="1"/>
        <v>0</v>
      </c>
    </row>
    <row r="370">
      <c r="A370" s="156"/>
      <c r="C370" s="231"/>
      <c r="E370" s="231"/>
      <c r="F370" s="231"/>
      <c r="G370" s="231"/>
      <c r="H370" s="233">
        <f t="shared" si="1"/>
        <v>0</v>
      </c>
    </row>
    <row r="371">
      <c r="A371" s="156"/>
      <c r="C371" s="231"/>
      <c r="E371" s="231"/>
      <c r="F371" s="231"/>
      <c r="G371" s="231"/>
      <c r="H371" s="233">
        <f t="shared" si="1"/>
        <v>0</v>
      </c>
    </row>
    <row r="372">
      <c r="A372" s="156"/>
      <c r="C372" s="231"/>
      <c r="E372" s="231"/>
      <c r="F372" s="231"/>
      <c r="G372" s="231"/>
      <c r="H372" s="233">
        <f t="shared" si="1"/>
        <v>0</v>
      </c>
    </row>
    <row r="373">
      <c r="A373" s="156"/>
      <c r="C373" s="231"/>
      <c r="E373" s="231"/>
      <c r="F373" s="231"/>
      <c r="G373" s="231"/>
      <c r="H373" s="233">
        <f t="shared" si="1"/>
        <v>0</v>
      </c>
    </row>
    <row r="374">
      <c r="A374" s="156"/>
      <c r="C374" s="231"/>
      <c r="E374" s="231"/>
      <c r="F374" s="231"/>
      <c r="G374" s="231"/>
      <c r="H374" s="233">
        <f t="shared" si="1"/>
        <v>0</v>
      </c>
    </row>
    <row r="375">
      <c r="A375" s="156"/>
      <c r="C375" s="231"/>
      <c r="E375" s="231"/>
      <c r="F375" s="231"/>
      <c r="G375" s="231"/>
      <c r="H375" s="233">
        <f t="shared" si="1"/>
        <v>0</v>
      </c>
    </row>
    <row r="376">
      <c r="A376" s="156"/>
      <c r="C376" s="231"/>
      <c r="E376" s="231"/>
      <c r="F376" s="231"/>
      <c r="G376" s="231"/>
      <c r="H376" s="233">
        <f t="shared" si="1"/>
        <v>0</v>
      </c>
    </row>
    <row r="377">
      <c r="A377" s="156"/>
      <c r="C377" s="231"/>
      <c r="E377" s="231"/>
      <c r="F377" s="231"/>
      <c r="G377" s="231"/>
      <c r="H377" s="233">
        <f t="shared" si="1"/>
        <v>0</v>
      </c>
    </row>
    <row r="378">
      <c r="A378" s="156"/>
      <c r="C378" s="231"/>
      <c r="E378" s="231"/>
      <c r="F378" s="231"/>
      <c r="G378" s="231"/>
      <c r="H378" s="233">
        <f t="shared" si="1"/>
        <v>0</v>
      </c>
    </row>
    <row r="379">
      <c r="A379" s="156"/>
      <c r="C379" s="231"/>
      <c r="E379" s="231"/>
      <c r="F379" s="231"/>
      <c r="G379" s="231"/>
      <c r="H379" s="233">
        <f t="shared" si="1"/>
        <v>0</v>
      </c>
    </row>
    <row r="380">
      <c r="A380" s="156"/>
      <c r="C380" s="231"/>
      <c r="E380" s="231"/>
      <c r="F380" s="231"/>
      <c r="G380" s="231"/>
      <c r="H380" s="233">
        <f t="shared" si="1"/>
        <v>0</v>
      </c>
    </row>
    <row r="381">
      <c r="A381" s="156"/>
      <c r="C381" s="231"/>
      <c r="E381" s="231"/>
      <c r="F381" s="231"/>
      <c r="G381" s="231"/>
      <c r="H381" s="233">
        <f t="shared" si="1"/>
        <v>0</v>
      </c>
    </row>
    <row r="382">
      <c r="A382" s="156"/>
      <c r="C382" s="231"/>
      <c r="E382" s="231"/>
      <c r="F382" s="231"/>
      <c r="G382" s="231"/>
      <c r="H382" s="233">
        <f t="shared" si="1"/>
        <v>0</v>
      </c>
    </row>
    <row r="383">
      <c r="A383" s="156"/>
      <c r="C383" s="231"/>
      <c r="E383" s="231"/>
      <c r="F383" s="231"/>
      <c r="G383" s="231"/>
      <c r="H383" s="233">
        <f t="shared" si="1"/>
        <v>0</v>
      </c>
    </row>
    <row r="384">
      <c r="A384" s="156"/>
      <c r="C384" s="231"/>
      <c r="E384" s="231"/>
      <c r="F384" s="231"/>
      <c r="G384" s="231"/>
      <c r="H384" s="233">
        <f t="shared" si="1"/>
        <v>0</v>
      </c>
    </row>
    <row r="385">
      <c r="A385" s="156"/>
      <c r="C385" s="231"/>
      <c r="E385" s="231"/>
      <c r="F385" s="231"/>
      <c r="G385" s="231"/>
      <c r="H385" s="233">
        <f t="shared" si="1"/>
        <v>0</v>
      </c>
    </row>
    <row r="386">
      <c r="A386" s="156"/>
      <c r="C386" s="231"/>
      <c r="E386" s="231"/>
      <c r="F386" s="231"/>
      <c r="G386" s="231"/>
      <c r="H386" s="233">
        <f t="shared" si="1"/>
        <v>0</v>
      </c>
    </row>
    <row r="387">
      <c r="A387" s="156"/>
      <c r="C387" s="231"/>
      <c r="E387" s="231"/>
      <c r="F387" s="231"/>
      <c r="G387" s="231"/>
      <c r="H387" s="233">
        <f t="shared" si="1"/>
        <v>0</v>
      </c>
    </row>
    <row r="388">
      <c r="A388" s="156"/>
      <c r="C388" s="231"/>
      <c r="E388" s="231"/>
      <c r="F388" s="231"/>
      <c r="G388" s="231"/>
      <c r="H388" s="233">
        <f t="shared" si="1"/>
        <v>0</v>
      </c>
    </row>
    <row r="389">
      <c r="A389" s="156"/>
      <c r="C389" s="231"/>
      <c r="E389" s="231"/>
      <c r="F389" s="231"/>
      <c r="G389" s="231"/>
      <c r="H389" s="233">
        <f t="shared" si="1"/>
        <v>0</v>
      </c>
    </row>
    <row r="390">
      <c r="A390" s="156"/>
      <c r="C390" s="231"/>
      <c r="E390" s="231"/>
      <c r="F390" s="231"/>
      <c r="G390" s="231"/>
      <c r="H390" s="233">
        <f t="shared" si="1"/>
        <v>0</v>
      </c>
    </row>
    <row r="391">
      <c r="A391" s="156"/>
      <c r="C391" s="231"/>
      <c r="E391" s="231"/>
      <c r="F391" s="231"/>
      <c r="G391" s="231"/>
      <c r="H391" s="233">
        <f t="shared" si="1"/>
        <v>0</v>
      </c>
    </row>
    <row r="392">
      <c r="A392" s="156"/>
      <c r="C392" s="231"/>
      <c r="E392" s="231"/>
      <c r="F392" s="231"/>
      <c r="G392" s="231"/>
      <c r="H392" s="233">
        <f t="shared" si="1"/>
        <v>0</v>
      </c>
    </row>
    <row r="393">
      <c r="A393" s="156"/>
      <c r="C393" s="231"/>
      <c r="E393" s="231"/>
      <c r="F393" s="231"/>
      <c r="G393" s="231"/>
      <c r="H393" s="233">
        <f t="shared" si="1"/>
        <v>0</v>
      </c>
    </row>
    <row r="394">
      <c r="A394" s="156"/>
      <c r="C394" s="231"/>
      <c r="E394" s="231"/>
      <c r="F394" s="231"/>
      <c r="G394" s="231"/>
      <c r="H394" s="233">
        <f t="shared" si="1"/>
        <v>0</v>
      </c>
    </row>
    <row r="395">
      <c r="A395" s="156"/>
      <c r="C395" s="231"/>
      <c r="E395" s="231"/>
      <c r="F395" s="231"/>
      <c r="G395" s="231"/>
      <c r="H395" s="233">
        <f t="shared" si="1"/>
        <v>0</v>
      </c>
    </row>
    <row r="396">
      <c r="A396" s="156"/>
      <c r="C396" s="231"/>
      <c r="E396" s="231"/>
      <c r="F396" s="231"/>
      <c r="G396" s="231"/>
      <c r="H396" s="233">
        <f t="shared" si="1"/>
        <v>0</v>
      </c>
    </row>
    <row r="397">
      <c r="A397" s="156"/>
      <c r="C397" s="231"/>
      <c r="E397" s="231"/>
      <c r="F397" s="231"/>
      <c r="G397" s="231"/>
      <c r="H397" s="233">
        <f t="shared" si="1"/>
        <v>0</v>
      </c>
    </row>
    <row r="398">
      <c r="A398" s="156"/>
      <c r="C398" s="231"/>
      <c r="E398" s="231"/>
      <c r="F398" s="231"/>
      <c r="G398" s="231"/>
      <c r="H398" s="233">
        <f t="shared" si="1"/>
        <v>0</v>
      </c>
    </row>
    <row r="399">
      <c r="A399" s="156"/>
      <c r="C399" s="231"/>
      <c r="E399" s="231"/>
      <c r="F399" s="231"/>
      <c r="G399" s="231"/>
      <c r="H399" s="233">
        <f t="shared" si="1"/>
        <v>0</v>
      </c>
    </row>
    <row r="400">
      <c r="A400" s="156"/>
      <c r="C400" s="231"/>
      <c r="E400" s="231"/>
      <c r="F400" s="231"/>
      <c r="G400" s="231"/>
      <c r="H400" s="233">
        <f t="shared" si="1"/>
        <v>0</v>
      </c>
    </row>
    <row r="401">
      <c r="A401" s="156"/>
      <c r="C401" s="231"/>
      <c r="E401" s="231"/>
      <c r="F401" s="231"/>
      <c r="G401" s="231"/>
      <c r="H401" s="233">
        <f t="shared" si="1"/>
        <v>0</v>
      </c>
    </row>
    <row r="402">
      <c r="A402" s="156"/>
      <c r="C402" s="231"/>
      <c r="E402" s="231"/>
      <c r="F402" s="231"/>
      <c r="G402" s="231"/>
      <c r="H402" s="233">
        <f t="shared" si="1"/>
        <v>0</v>
      </c>
    </row>
    <row r="403">
      <c r="A403" s="156"/>
      <c r="C403" s="231"/>
      <c r="E403" s="231"/>
      <c r="F403" s="231"/>
      <c r="G403" s="231"/>
      <c r="H403" s="233">
        <f t="shared" si="1"/>
        <v>0</v>
      </c>
    </row>
    <row r="404">
      <c r="A404" s="156"/>
      <c r="C404" s="231"/>
      <c r="E404" s="231"/>
      <c r="F404" s="231"/>
      <c r="G404" s="231"/>
      <c r="H404" s="233">
        <f t="shared" si="1"/>
        <v>0</v>
      </c>
    </row>
    <row r="405">
      <c r="A405" s="156"/>
      <c r="C405" s="231"/>
      <c r="E405" s="231"/>
      <c r="F405" s="231"/>
      <c r="G405" s="231"/>
      <c r="H405" s="233">
        <f t="shared" si="1"/>
        <v>0</v>
      </c>
    </row>
    <row r="406">
      <c r="A406" s="156"/>
      <c r="C406" s="231"/>
      <c r="E406" s="231"/>
      <c r="F406" s="231"/>
      <c r="G406" s="231"/>
      <c r="H406" s="233">
        <f t="shared" si="1"/>
        <v>0</v>
      </c>
    </row>
    <row r="407">
      <c r="A407" s="156"/>
      <c r="C407" s="231"/>
      <c r="E407" s="231"/>
      <c r="F407" s="231"/>
      <c r="G407" s="231"/>
      <c r="H407" s="233">
        <f t="shared" si="1"/>
        <v>0</v>
      </c>
    </row>
    <row r="408">
      <c r="A408" s="156"/>
      <c r="C408" s="231"/>
      <c r="E408" s="231"/>
      <c r="F408" s="231"/>
      <c r="G408" s="231"/>
      <c r="H408" s="233">
        <f t="shared" si="1"/>
        <v>0</v>
      </c>
    </row>
    <row r="409">
      <c r="A409" s="156"/>
      <c r="C409" s="231"/>
      <c r="E409" s="231"/>
      <c r="F409" s="231"/>
      <c r="G409" s="231"/>
      <c r="H409" s="233">
        <f t="shared" si="1"/>
        <v>0</v>
      </c>
    </row>
    <row r="410">
      <c r="A410" s="156"/>
      <c r="C410" s="231"/>
      <c r="E410" s="231"/>
      <c r="F410" s="231"/>
      <c r="G410" s="231"/>
      <c r="H410" s="233">
        <f t="shared" si="1"/>
        <v>0</v>
      </c>
    </row>
    <row r="411">
      <c r="A411" s="156"/>
      <c r="C411" s="231"/>
      <c r="E411" s="231"/>
      <c r="F411" s="231"/>
      <c r="G411" s="231"/>
      <c r="H411" s="233">
        <f t="shared" si="1"/>
        <v>0</v>
      </c>
    </row>
    <row r="412">
      <c r="A412" s="156"/>
      <c r="C412" s="231"/>
      <c r="E412" s="231"/>
      <c r="F412" s="231"/>
      <c r="G412" s="231"/>
      <c r="H412" s="233">
        <f t="shared" si="1"/>
        <v>0</v>
      </c>
    </row>
    <row r="413">
      <c r="A413" s="156"/>
      <c r="C413" s="231"/>
      <c r="E413" s="231"/>
      <c r="F413" s="231"/>
      <c r="G413" s="231"/>
      <c r="H413" s="233">
        <f t="shared" si="1"/>
        <v>0</v>
      </c>
    </row>
    <row r="414">
      <c r="A414" s="156"/>
      <c r="C414" s="231"/>
      <c r="E414" s="231"/>
      <c r="F414" s="231"/>
      <c r="G414" s="231"/>
      <c r="H414" s="233">
        <f t="shared" si="1"/>
        <v>0</v>
      </c>
    </row>
    <row r="415">
      <c r="A415" s="156"/>
      <c r="C415" s="231"/>
      <c r="E415" s="231"/>
      <c r="F415" s="231"/>
      <c r="G415" s="231"/>
      <c r="H415" s="233">
        <f t="shared" si="1"/>
        <v>0</v>
      </c>
    </row>
    <row r="416">
      <c r="A416" s="156"/>
      <c r="C416" s="231"/>
      <c r="E416" s="231"/>
      <c r="F416" s="231"/>
      <c r="G416" s="231"/>
      <c r="H416" s="233">
        <f t="shared" si="1"/>
        <v>0</v>
      </c>
    </row>
    <row r="417">
      <c r="A417" s="156"/>
      <c r="C417" s="231"/>
      <c r="E417" s="231"/>
      <c r="F417" s="231"/>
      <c r="G417" s="231"/>
      <c r="H417" s="233">
        <f t="shared" si="1"/>
        <v>0</v>
      </c>
    </row>
    <row r="418">
      <c r="A418" s="156"/>
      <c r="C418" s="231"/>
      <c r="E418" s="231"/>
      <c r="F418" s="231"/>
      <c r="G418" s="231"/>
      <c r="H418" s="233">
        <f t="shared" si="1"/>
        <v>0</v>
      </c>
    </row>
    <row r="419">
      <c r="A419" s="156"/>
      <c r="C419" s="231"/>
      <c r="E419" s="231"/>
      <c r="F419" s="231"/>
      <c r="G419" s="231"/>
      <c r="H419" s="233">
        <f t="shared" si="1"/>
        <v>0</v>
      </c>
    </row>
    <row r="420">
      <c r="A420" s="156"/>
      <c r="C420" s="231"/>
      <c r="E420" s="231"/>
      <c r="F420" s="231"/>
      <c r="G420" s="231"/>
      <c r="H420" s="233">
        <f t="shared" si="1"/>
        <v>0</v>
      </c>
    </row>
    <row r="421">
      <c r="A421" s="156"/>
      <c r="C421" s="231"/>
      <c r="E421" s="231"/>
      <c r="F421" s="231"/>
      <c r="G421" s="231"/>
      <c r="H421" s="233">
        <f t="shared" si="1"/>
        <v>0</v>
      </c>
    </row>
    <row r="422">
      <c r="A422" s="156"/>
      <c r="C422" s="231"/>
      <c r="E422" s="231"/>
      <c r="F422" s="231"/>
      <c r="G422" s="231"/>
      <c r="H422" s="233">
        <f t="shared" si="1"/>
        <v>0</v>
      </c>
    </row>
    <row r="423">
      <c r="A423" s="156"/>
      <c r="C423" s="231"/>
      <c r="E423" s="231"/>
      <c r="F423" s="231"/>
      <c r="G423" s="231"/>
      <c r="H423" s="233">
        <f t="shared" si="1"/>
        <v>0</v>
      </c>
    </row>
    <row r="424">
      <c r="A424" s="156"/>
      <c r="C424" s="231"/>
      <c r="E424" s="231"/>
      <c r="F424" s="231"/>
      <c r="G424" s="231"/>
      <c r="H424" s="233">
        <f t="shared" si="1"/>
        <v>0</v>
      </c>
    </row>
    <row r="425">
      <c r="A425" s="156"/>
      <c r="C425" s="231"/>
      <c r="E425" s="231"/>
      <c r="F425" s="231"/>
      <c r="G425" s="231"/>
      <c r="H425" s="233">
        <f t="shared" si="1"/>
        <v>0</v>
      </c>
    </row>
    <row r="426">
      <c r="A426" s="156"/>
      <c r="C426" s="231"/>
      <c r="E426" s="231"/>
      <c r="F426" s="231"/>
      <c r="G426" s="231"/>
      <c r="H426" s="233">
        <f t="shared" si="1"/>
        <v>0</v>
      </c>
    </row>
    <row r="427">
      <c r="A427" s="156"/>
      <c r="C427" s="231"/>
      <c r="E427" s="231"/>
      <c r="F427" s="231"/>
      <c r="G427" s="231"/>
      <c r="H427" s="233">
        <f t="shared" si="1"/>
        <v>0</v>
      </c>
    </row>
    <row r="428">
      <c r="A428" s="156"/>
      <c r="C428" s="231"/>
      <c r="E428" s="231"/>
      <c r="F428" s="231"/>
      <c r="G428" s="231"/>
      <c r="H428" s="233">
        <f t="shared" si="1"/>
        <v>0</v>
      </c>
    </row>
    <row r="429">
      <c r="A429" s="156"/>
      <c r="C429" s="231"/>
      <c r="E429" s="231"/>
      <c r="F429" s="231"/>
      <c r="G429" s="231"/>
      <c r="H429" s="233">
        <f t="shared" si="1"/>
        <v>0</v>
      </c>
    </row>
    <row r="430">
      <c r="A430" s="156"/>
      <c r="C430" s="231"/>
      <c r="E430" s="231"/>
      <c r="F430" s="231"/>
      <c r="G430" s="231"/>
      <c r="H430" s="233">
        <f t="shared" si="1"/>
        <v>0</v>
      </c>
    </row>
    <row r="431">
      <c r="A431" s="156"/>
      <c r="C431" s="231"/>
      <c r="E431" s="231"/>
      <c r="F431" s="231"/>
      <c r="G431" s="231"/>
      <c r="H431" s="233">
        <f t="shared" si="1"/>
        <v>0</v>
      </c>
    </row>
    <row r="432">
      <c r="A432" s="156"/>
      <c r="C432" s="231"/>
      <c r="E432" s="231"/>
      <c r="F432" s="231"/>
      <c r="G432" s="231"/>
      <c r="H432" s="233">
        <f t="shared" si="1"/>
        <v>0</v>
      </c>
    </row>
    <row r="433">
      <c r="A433" s="156"/>
      <c r="C433" s="231"/>
      <c r="E433" s="231"/>
      <c r="F433" s="231"/>
      <c r="G433" s="231"/>
      <c r="H433" s="233">
        <f t="shared" si="1"/>
        <v>0</v>
      </c>
    </row>
    <row r="434">
      <c r="A434" s="156"/>
      <c r="C434" s="231"/>
      <c r="E434" s="231"/>
      <c r="F434" s="231"/>
      <c r="G434" s="231"/>
      <c r="H434" s="233">
        <f t="shared" si="1"/>
        <v>0</v>
      </c>
    </row>
    <row r="435">
      <c r="A435" s="156"/>
      <c r="C435" s="231"/>
      <c r="E435" s="231"/>
      <c r="F435" s="231"/>
      <c r="G435" s="231"/>
      <c r="H435" s="233">
        <f t="shared" si="1"/>
        <v>0</v>
      </c>
    </row>
    <row r="436">
      <c r="A436" s="156"/>
      <c r="C436" s="231"/>
      <c r="E436" s="231"/>
      <c r="F436" s="231"/>
      <c r="G436" s="231"/>
      <c r="H436" s="233">
        <f t="shared" si="1"/>
        <v>0</v>
      </c>
    </row>
    <row r="437">
      <c r="A437" s="156"/>
      <c r="C437" s="231"/>
      <c r="E437" s="231"/>
      <c r="F437" s="231"/>
      <c r="G437" s="231"/>
      <c r="H437" s="233">
        <f t="shared" si="1"/>
        <v>0</v>
      </c>
    </row>
    <row r="438">
      <c r="A438" s="156"/>
      <c r="C438" s="231"/>
      <c r="E438" s="231"/>
      <c r="F438" s="231"/>
      <c r="G438" s="231"/>
      <c r="H438" s="233">
        <f t="shared" si="1"/>
        <v>0</v>
      </c>
    </row>
    <row r="439">
      <c r="A439" s="156"/>
      <c r="C439" s="231"/>
      <c r="E439" s="231"/>
      <c r="F439" s="231"/>
      <c r="G439" s="231"/>
      <c r="H439" s="233">
        <f t="shared" si="1"/>
        <v>0</v>
      </c>
    </row>
    <row r="440">
      <c r="A440" s="156"/>
      <c r="C440" s="231"/>
      <c r="E440" s="231"/>
      <c r="F440" s="231"/>
      <c r="G440" s="231"/>
      <c r="H440" s="233">
        <f t="shared" si="1"/>
        <v>0</v>
      </c>
    </row>
    <row r="441">
      <c r="A441" s="156"/>
      <c r="C441" s="231"/>
      <c r="E441" s="231"/>
      <c r="F441" s="231"/>
      <c r="G441" s="231"/>
      <c r="H441" s="233">
        <f t="shared" si="1"/>
        <v>0</v>
      </c>
    </row>
    <row r="442">
      <c r="A442" s="156"/>
      <c r="C442" s="231"/>
      <c r="E442" s="231"/>
      <c r="F442" s="231"/>
      <c r="G442" s="231"/>
      <c r="H442" s="233">
        <f t="shared" si="1"/>
        <v>0</v>
      </c>
    </row>
    <row r="443">
      <c r="A443" s="156"/>
      <c r="C443" s="231"/>
      <c r="E443" s="231"/>
      <c r="F443" s="231"/>
      <c r="G443" s="231"/>
      <c r="H443" s="233">
        <f t="shared" si="1"/>
        <v>0</v>
      </c>
    </row>
    <row r="444">
      <c r="A444" s="156"/>
      <c r="C444" s="231"/>
      <c r="E444" s="231"/>
      <c r="F444" s="231"/>
      <c r="G444" s="231"/>
      <c r="H444" s="233">
        <f t="shared" si="1"/>
        <v>0</v>
      </c>
    </row>
    <row r="445">
      <c r="A445" s="156"/>
      <c r="C445" s="231"/>
      <c r="E445" s="231"/>
      <c r="F445" s="231"/>
      <c r="G445" s="231"/>
      <c r="H445" s="233">
        <f t="shared" si="1"/>
        <v>0</v>
      </c>
    </row>
    <row r="446">
      <c r="A446" s="156"/>
      <c r="C446" s="231"/>
      <c r="E446" s="231"/>
      <c r="F446" s="231"/>
      <c r="G446" s="231"/>
      <c r="H446" s="233">
        <f t="shared" si="1"/>
        <v>0</v>
      </c>
    </row>
    <row r="447">
      <c r="A447" s="156"/>
      <c r="C447" s="231"/>
      <c r="E447" s="231"/>
      <c r="F447" s="231"/>
      <c r="G447" s="231"/>
      <c r="H447" s="233">
        <f t="shared" si="1"/>
        <v>0</v>
      </c>
    </row>
    <row r="448">
      <c r="A448" s="156"/>
      <c r="C448" s="231"/>
      <c r="E448" s="231"/>
      <c r="F448" s="231"/>
      <c r="G448" s="231"/>
      <c r="H448" s="233">
        <f t="shared" si="1"/>
        <v>0</v>
      </c>
    </row>
    <row r="449">
      <c r="A449" s="156"/>
      <c r="C449" s="231"/>
      <c r="E449" s="231"/>
      <c r="F449" s="231"/>
      <c r="G449" s="231"/>
      <c r="H449" s="233">
        <f t="shared" si="1"/>
        <v>0</v>
      </c>
    </row>
    <row r="450">
      <c r="A450" s="156"/>
      <c r="C450" s="231"/>
      <c r="E450" s="231"/>
      <c r="F450" s="231"/>
      <c r="G450" s="231"/>
      <c r="H450" s="233">
        <f t="shared" si="1"/>
        <v>0</v>
      </c>
    </row>
    <row r="451">
      <c r="A451" s="156"/>
      <c r="C451" s="231"/>
      <c r="E451" s="231"/>
      <c r="F451" s="231"/>
      <c r="G451" s="231"/>
      <c r="H451" s="233">
        <f t="shared" si="1"/>
        <v>0</v>
      </c>
    </row>
    <row r="452">
      <c r="A452" s="156"/>
      <c r="C452" s="231"/>
      <c r="E452" s="231"/>
      <c r="F452" s="231"/>
      <c r="G452" s="231"/>
      <c r="H452" s="233">
        <f t="shared" si="1"/>
        <v>0</v>
      </c>
    </row>
    <row r="453">
      <c r="A453" s="156"/>
      <c r="C453" s="231"/>
      <c r="E453" s="231"/>
      <c r="F453" s="231"/>
      <c r="G453" s="231"/>
      <c r="H453" s="233">
        <f t="shared" si="1"/>
        <v>0</v>
      </c>
    </row>
    <row r="454">
      <c r="A454" s="156"/>
      <c r="C454" s="231"/>
      <c r="E454" s="231"/>
      <c r="F454" s="231"/>
      <c r="G454" s="231"/>
      <c r="H454" s="233">
        <f t="shared" si="1"/>
        <v>0</v>
      </c>
    </row>
    <row r="455">
      <c r="A455" s="156"/>
      <c r="C455" s="231"/>
      <c r="E455" s="231"/>
      <c r="F455" s="231"/>
      <c r="G455" s="231"/>
      <c r="H455" s="233">
        <f t="shared" si="1"/>
        <v>0</v>
      </c>
    </row>
    <row r="456">
      <c r="A456" s="156"/>
      <c r="C456" s="231"/>
      <c r="E456" s="231"/>
      <c r="F456" s="231"/>
      <c r="G456" s="231"/>
      <c r="H456" s="233">
        <f t="shared" si="1"/>
        <v>0</v>
      </c>
    </row>
    <row r="457">
      <c r="A457" s="156"/>
      <c r="C457" s="231"/>
      <c r="E457" s="231"/>
      <c r="F457" s="231"/>
      <c r="G457" s="231"/>
      <c r="H457" s="233">
        <f t="shared" si="1"/>
        <v>0</v>
      </c>
    </row>
    <row r="458">
      <c r="A458" s="156"/>
      <c r="C458" s="231"/>
      <c r="E458" s="231"/>
      <c r="F458" s="231"/>
      <c r="G458" s="231"/>
      <c r="H458" s="233">
        <f t="shared" si="1"/>
        <v>0</v>
      </c>
    </row>
    <row r="459">
      <c r="A459" s="156"/>
      <c r="C459" s="231"/>
      <c r="E459" s="231"/>
      <c r="F459" s="231"/>
      <c r="G459" s="231"/>
      <c r="H459" s="233">
        <f t="shared" si="1"/>
        <v>0</v>
      </c>
    </row>
    <row r="460">
      <c r="A460" s="156"/>
      <c r="C460" s="231"/>
      <c r="E460" s="231"/>
      <c r="F460" s="231"/>
      <c r="G460" s="231"/>
      <c r="H460" s="233">
        <f t="shared" si="1"/>
        <v>0</v>
      </c>
    </row>
    <row r="461">
      <c r="A461" s="156"/>
      <c r="C461" s="231"/>
      <c r="E461" s="231"/>
      <c r="F461" s="231"/>
      <c r="G461" s="231"/>
      <c r="H461" s="233">
        <f t="shared" si="1"/>
        <v>0</v>
      </c>
    </row>
    <row r="462">
      <c r="A462" s="156"/>
      <c r="C462" s="231"/>
      <c r="E462" s="231"/>
      <c r="F462" s="231"/>
      <c r="G462" s="231"/>
      <c r="H462" s="233">
        <f t="shared" si="1"/>
        <v>0</v>
      </c>
    </row>
    <row r="463">
      <c r="A463" s="156"/>
      <c r="C463" s="231"/>
      <c r="E463" s="231"/>
      <c r="F463" s="231"/>
      <c r="G463" s="231"/>
      <c r="H463" s="233">
        <f t="shared" si="1"/>
        <v>0</v>
      </c>
    </row>
    <row r="464">
      <c r="A464" s="156"/>
      <c r="C464" s="231"/>
      <c r="E464" s="231"/>
      <c r="F464" s="231"/>
      <c r="G464" s="231"/>
      <c r="H464" s="233">
        <f t="shared" si="1"/>
        <v>0</v>
      </c>
    </row>
    <row r="465">
      <c r="A465" s="156"/>
      <c r="C465" s="231"/>
      <c r="E465" s="231"/>
      <c r="F465" s="231"/>
      <c r="G465" s="231"/>
      <c r="H465" s="233">
        <f t="shared" si="1"/>
        <v>0</v>
      </c>
    </row>
    <row r="466">
      <c r="A466" s="156"/>
      <c r="C466" s="231"/>
      <c r="E466" s="231"/>
      <c r="F466" s="231"/>
      <c r="G466" s="231"/>
      <c r="H466" s="233">
        <f t="shared" si="1"/>
        <v>0</v>
      </c>
    </row>
    <row r="467">
      <c r="A467" s="156"/>
      <c r="C467" s="231"/>
      <c r="E467" s="231"/>
      <c r="F467" s="231"/>
      <c r="G467" s="231"/>
      <c r="H467" s="233">
        <f t="shared" si="1"/>
        <v>0</v>
      </c>
    </row>
    <row r="468">
      <c r="A468" s="156"/>
      <c r="C468" s="231"/>
      <c r="E468" s="231"/>
      <c r="F468" s="231"/>
      <c r="G468" s="231"/>
      <c r="H468" s="233">
        <f t="shared" si="1"/>
        <v>0</v>
      </c>
    </row>
    <row r="469">
      <c r="A469" s="156"/>
      <c r="C469" s="231"/>
      <c r="E469" s="231"/>
      <c r="F469" s="231"/>
      <c r="G469" s="231"/>
      <c r="H469" s="233">
        <f t="shared" si="1"/>
        <v>0</v>
      </c>
    </row>
    <row r="470">
      <c r="A470" s="156"/>
      <c r="C470" s="231"/>
      <c r="E470" s="231"/>
      <c r="F470" s="231"/>
      <c r="G470" s="231"/>
      <c r="H470" s="233">
        <f t="shared" si="1"/>
        <v>0</v>
      </c>
    </row>
    <row r="471">
      <c r="A471" s="156"/>
      <c r="C471" s="231"/>
      <c r="E471" s="231"/>
      <c r="F471" s="231"/>
      <c r="G471" s="231"/>
      <c r="H471" s="233">
        <f t="shared" si="1"/>
        <v>0</v>
      </c>
    </row>
    <row r="472">
      <c r="A472" s="156"/>
      <c r="C472" s="231"/>
      <c r="E472" s="231"/>
      <c r="F472" s="231"/>
      <c r="G472" s="231"/>
      <c r="H472" s="233">
        <f t="shared" si="1"/>
        <v>0</v>
      </c>
    </row>
    <row r="473">
      <c r="A473" s="156"/>
      <c r="C473" s="231"/>
      <c r="E473" s="231"/>
      <c r="F473" s="231"/>
      <c r="G473" s="231"/>
      <c r="H473" s="233">
        <f t="shared" si="1"/>
        <v>0</v>
      </c>
    </row>
    <row r="474">
      <c r="A474" s="156"/>
      <c r="C474" s="231"/>
      <c r="E474" s="231"/>
      <c r="F474" s="231"/>
      <c r="G474" s="231"/>
      <c r="H474" s="233">
        <f t="shared" si="1"/>
        <v>0</v>
      </c>
    </row>
    <row r="475">
      <c r="A475" s="156"/>
      <c r="C475" s="231"/>
      <c r="E475" s="231"/>
      <c r="F475" s="231"/>
      <c r="G475" s="231"/>
      <c r="H475" s="233">
        <f t="shared" si="1"/>
        <v>0</v>
      </c>
    </row>
    <row r="476">
      <c r="A476" s="156"/>
      <c r="C476" s="231"/>
      <c r="E476" s="231"/>
      <c r="F476" s="231"/>
      <c r="G476" s="231"/>
      <c r="H476" s="233">
        <f t="shared" si="1"/>
        <v>0</v>
      </c>
    </row>
    <row r="477">
      <c r="A477" s="156"/>
      <c r="C477" s="231"/>
      <c r="E477" s="231"/>
      <c r="F477" s="231"/>
      <c r="G477" s="231"/>
      <c r="H477" s="233">
        <f t="shared" si="1"/>
        <v>0</v>
      </c>
    </row>
    <row r="478">
      <c r="A478" s="156"/>
      <c r="C478" s="231"/>
      <c r="E478" s="231"/>
      <c r="F478" s="231"/>
      <c r="G478" s="231"/>
      <c r="H478" s="233">
        <f t="shared" si="1"/>
        <v>0</v>
      </c>
    </row>
    <row r="479">
      <c r="A479" s="156"/>
      <c r="C479" s="231"/>
      <c r="E479" s="231"/>
      <c r="F479" s="231"/>
      <c r="G479" s="231"/>
      <c r="H479" s="233">
        <f t="shared" si="1"/>
        <v>0</v>
      </c>
    </row>
    <row r="480">
      <c r="A480" s="156"/>
      <c r="C480" s="231"/>
      <c r="E480" s="231"/>
      <c r="F480" s="231"/>
      <c r="G480" s="231"/>
      <c r="H480" s="233">
        <f t="shared" si="1"/>
        <v>0</v>
      </c>
    </row>
    <row r="481">
      <c r="A481" s="156"/>
      <c r="C481" s="231"/>
      <c r="E481" s="231"/>
      <c r="F481" s="231"/>
      <c r="G481" s="231"/>
      <c r="H481" s="233">
        <f t="shared" si="1"/>
        <v>0</v>
      </c>
    </row>
    <row r="482">
      <c r="A482" s="156"/>
      <c r="C482" s="231"/>
      <c r="E482" s="231"/>
      <c r="F482" s="231"/>
      <c r="G482" s="231"/>
      <c r="H482" s="233">
        <f t="shared" si="1"/>
        <v>0</v>
      </c>
    </row>
    <row r="483">
      <c r="A483" s="156"/>
      <c r="C483" s="231"/>
      <c r="E483" s="231"/>
      <c r="F483" s="231"/>
      <c r="G483" s="231"/>
      <c r="H483" s="233">
        <f t="shared" si="1"/>
        <v>0</v>
      </c>
    </row>
    <row r="484">
      <c r="A484" s="156"/>
      <c r="C484" s="231"/>
      <c r="E484" s="231"/>
      <c r="F484" s="231"/>
      <c r="G484" s="231"/>
      <c r="H484" s="233">
        <f t="shared" si="1"/>
        <v>0</v>
      </c>
    </row>
    <row r="485">
      <c r="A485" s="156"/>
      <c r="C485" s="231"/>
      <c r="E485" s="231"/>
      <c r="F485" s="231"/>
      <c r="G485" s="231"/>
      <c r="H485" s="233">
        <f t="shared" si="1"/>
        <v>0</v>
      </c>
    </row>
    <row r="486">
      <c r="A486" s="156"/>
      <c r="C486" s="231"/>
      <c r="E486" s="231"/>
      <c r="F486" s="231"/>
      <c r="G486" s="231"/>
      <c r="H486" s="233">
        <f t="shared" si="1"/>
        <v>0</v>
      </c>
    </row>
    <row r="487">
      <c r="A487" s="156"/>
      <c r="C487" s="231"/>
      <c r="E487" s="231"/>
      <c r="F487" s="231"/>
      <c r="G487" s="231"/>
      <c r="H487" s="233">
        <f t="shared" si="1"/>
        <v>0</v>
      </c>
    </row>
    <row r="488">
      <c r="A488" s="156"/>
      <c r="C488" s="231"/>
      <c r="E488" s="231"/>
      <c r="F488" s="231"/>
      <c r="G488" s="231"/>
      <c r="H488" s="233">
        <f t="shared" si="1"/>
        <v>0</v>
      </c>
    </row>
    <row r="489">
      <c r="A489" s="156"/>
      <c r="C489" s="231"/>
      <c r="E489" s="231"/>
      <c r="F489" s="231"/>
      <c r="G489" s="231"/>
      <c r="H489" s="233">
        <f t="shared" si="1"/>
        <v>0</v>
      </c>
    </row>
    <row r="490">
      <c r="A490" s="156"/>
      <c r="C490" s="231"/>
      <c r="E490" s="231"/>
      <c r="F490" s="231"/>
      <c r="G490" s="231"/>
      <c r="H490" s="233">
        <f t="shared" si="1"/>
        <v>0</v>
      </c>
    </row>
    <row r="491">
      <c r="A491" s="156"/>
      <c r="C491" s="231"/>
      <c r="E491" s="231"/>
      <c r="F491" s="231"/>
      <c r="G491" s="231"/>
      <c r="H491" s="233">
        <f t="shared" si="1"/>
        <v>0</v>
      </c>
    </row>
    <row r="492">
      <c r="A492" s="156"/>
      <c r="C492" s="231"/>
      <c r="E492" s="231"/>
      <c r="F492" s="231"/>
      <c r="G492" s="231"/>
      <c r="H492" s="233">
        <f t="shared" si="1"/>
        <v>0</v>
      </c>
    </row>
    <row r="493">
      <c r="A493" s="156"/>
      <c r="C493" s="231"/>
      <c r="E493" s="231"/>
      <c r="F493" s="231"/>
      <c r="G493" s="231"/>
      <c r="H493" s="233">
        <f t="shared" si="1"/>
        <v>0</v>
      </c>
    </row>
    <row r="494">
      <c r="A494" s="156"/>
      <c r="C494" s="231"/>
      <c r="E494" s="231"/>
      <c r="F494" s="231"/>
      <c r="G494" s="231"/>
      <c r="H494" s="233">
        <f t="shared" si="1"/>
        <v>0</v>
      </c>
    </row>
    <row r="495">
      <c r="A495" s="156"/>
      <c r="C495" s="231"/>
      <c r="E495" s="231"/>
      <c r="F495" s="231"/>
      <c r="G495" s="231"/>
      <c r="H495" s="233">
        <f t="shared" si="1"/>
        <v>0</v>
      </c>
    </row>
    <row r="496">
      <c r="A496" s="156"/>
      <c r="C496" s="231"/>
      <c r="E496" s="231"/>
      <c r="F496" s="231"/>
      <c r="G496" s="231"/>
      <c r="H496" s="233">
        <f t="shared" si="1"/>
        <v>0</v>
      </c>
    </row>
    <row r="497">
      <c r="A497" s="156"/>
      <c r="C497" s="231"/>
      <c r="E497" s="231"/>
      <c r="F497" s="231"/>
      <c r="G497" s="231"/>
      <c r="H497" s="233">
        <f t="shared" si="1"/>
        <v>0</v>
      </c>
    </row>
    <row r="498">
      <c r="A498" s="156"/>
      <c r="C498" s="231"/>
      <c r="E498" s="231"/>
      <c r="F498" s="231"/>
      <c r="G498" s="231"/>
      <c r="H498" s="233">
        <f t="shared" si="1"/>
        <v>0</v>
      </c>
    </row>
    <row r="499">
      <c r="A499" s="156"/>
      <c r="C499" s="231"/>
      <c r="E499" s="231"/>
      <c r="F499" s="231"/>
      <c r="G499" s="231"/>
      <c r="H499" s="233">
        <f t="shared" si="1"/>
        <v>0</v>
      </c>
    </row>
    <row r="500">
      <c r="A500" s="156"/>
      <c r="C500" s="231"/>
      <c r="E500" s="231"/>
      <c r="F500" s="231"/>
      <c r="G500" s="231"/>
      <c r="H500" s="233">
        <f t="shared" si="1"/>
        <v>0</v>
      </c>
    </row>
    <row r="501">
      <c r="A501" s="156"/>
      <c r="C501" s="231"/>
      <c r="E501" s="231"/>
      <c r="F501" s="231"/>
      <c r="G501" s="231"/>
      <c r="H501" s="233">
        <f t="shared" si="1"/>
        <v>0</v>
      </c>
    </row>
    <row r="502">
      <c r="A502" s="156"/>
      <c r="C502" s="231"/>
      <c r="E502" s="231"/>
      <c r="F502" s="231"/>
      <c r="G502" s="231"/>
      <c r="H502" s="233">
        <f t="shared" si="1"/>
        <v>0</v>
      </c>
    </row>
    <row r="503">
      <c r="A503" s="156"/>
      <c r="C503" s="231"/>
      <c r="E503" s="231"/>
      <c r="F503" s="231"/>
      <c r="G503" s="231"/>
      <c r="H503" s="233">
        <f t="shared" si="1"/>
        <v>0</v>
      </c>
    </row>
    <row r="504">
      <c r="A504" s="156"/>
      <c r="C504" s="231"/>
      <c r="E504" s="231"/>
      <c r="F504" s="231"/>
      <c r="G504" s="231"/>
      <c r="H504" s="233">
        <f t="shared" si="1"/>
        <v>0</v>
      </c>
    </row>
    <row r="505">
      <c r="A505" s="156"/>
      <c r="C505" s="231"/>
      <c r="E505" s="231"/>
      <c r="F505" s="231"/>
      <c r="G505" s="231"/>
      <c r="H505" s="233">
        <f t="shared" si="1"/>
        <v>0</v>
      </c>
    </row>
    <row r="506">
      <c r="A506" s="156"/>
      <c r="C506" s="231"/>
      <c r="E506" s="231"/>
      <c r="F506" s="231"/>
      <c r="G506" s="231"/>
      <c r="H506" s="233">
        <f t="shared" si="1"/>
        <v>0</v>
      </c>
    </row>
    <row r="507">
      <c r="A507" s="156"/>
      <c r="C507" s="231"/>
      <c r="E507" s="231"/>
      <c r="F507" s="231"/>
      <c r="G507" s="231"/>
      <c r="H507" s="233">
        <f t="shared" si="1"/>
        <v>0</v>
      </c>
    </row>
    <row r="508">
      <c r="A508" s="156"/>
      <c r="C508" s="231"/>
      <c r="E508" s="231"/>
      <c r="F508" s="231"/>
      <c r="G508" s="231"/>
      <c r="H508" s="233">
        <f t="shared" si="1"/>
        <v>0</v>
      </c>
    </row>
    <row r="509">
      <c r="A509" s="156"/>
      <c r="C509" s="231"/>
      <c r="E509" s="231"/>
      <c r="F509" s="231"/>
      <c r="G509" s="231"/>
      <c r="H509" s="233">
        <f t="shared" si="1"/>
        <v>0</v>
      </c>
    </row>
    <row r="510">
      <c r="A510" s="156"/>
      <c r="C510" s="231"/>
      <c r="E510" s="231"/>
      <c r="F510" s="231"/>
      <c r="G510" s="231"/>
      <c r="H510" s="233">
        <f t="shared" si="1"/>
        <v>0</v>
      </c>
    </row>
    <row r="511">
      <c r="A511" s="156"/>
      <c r="C511" s="231"/>
      <c r="E511" s="231"/>
      <c r="F511" s="231"/>
      <c r="G511" s="231"/>
      <c r="H511" s="233">
        <f t="shared" si="1"/>
        <v>0</v>
      </c>
    </row>
    <row r="512">
      <c r="A512" s="156"/>
      <c r="C512" s="231"/>
      <c r="E512" s="231"/>
      <c r="F512" s="231"/>
      <c r="G512" s="231"/>
      <c r="H512" s="233">
        <f t="shared" si="1"/>
        <v>0</v>
      </c>
    </row>
    <row r="513">
      <c r="A513" s="156"/>
      <c r="C513" s="231"/>
      <c r="E513" s="231"/>
      <c r="F513" s="231"/>
      <c r="G513" s="231"/>
      <c r="H513" s="233">
        <f t="shared" si="1"/>
        <v>0</v>
      </c>
    </row>
    <row r="514">
      <c r="A514" s="156"/>
      <c r="C514" s="231"/>
      <c r="E514" s="231"/>
      <c r="F514" s="231"/>
      <c r="G514" s="231"/>
      <c r="H514" s="233">
        <f t="shared" si="1"/>
        <v>0</v>
      </c>
    </row>
    <row r="515">
      <c r="A515" s="156"/>
      <c r="C515" s="231"/>
      <c r="E515" s="231"/>
      <c r="F515" s="231"/>
      <c r="G515" s="231"/>
      <c r="H515" s="233">
        <f t="shared" si="1"/>
        <v>0</v>
      </c>
    </row>
    <row r="516">
      <c r="A516" s="156"/>
      <c r="C516" s="231"/>
      <c r="E516" s="231"/>
      <c r="F516" s="231"/>
      <c r="G516" s="231"/>
      <c r="H516" s="233">
        <f t="shared" si="1"/>
        <v>0</v>
      </c>
    </row>
    <row r="517">
      <c r="A517" s="156"/>
      <c r="C517" s="231"/>
      <c r="E517" s="231"/>
      <c r="F517" s="231"/>
      <c r="G517" s="231"/>
      <c r="H517" s="233">
        <f t="shared" si="1"/>
        <v>0</v>
      </c>
    </row>
    <row r="518">
      <c r="A518" s="156"/>
      <c r="C518" s="231"/>
      <c r="E518" s="231"/>
      <c r="F518" s="231"/>
      <c r="G518" s="231"/>
      <c r="H518" s="233">
        <f t="shared" si="1"/>
        <v>0</v>
      </c>
    </row>
    <row r="519">
      <c r="A519" s="156"/>
      <c r="C519" s="231"/>
      <c r="E519" s="231"/>
      <c r="F519" s="231"/>
      <c r="G519" s="231"/>
      <c r="H519" s="233">
        <f t="shared" si="1"/>
        <v>0</v>
      </c>
    </row>
    <row r="520">
      <c r="A520" s="156"/>
      <c r="C520" s="231"/>
      <c r="E520" s="231"/>
      <c r="F520" s="231"/>
      <c r="G520" s="231"/>
      <c r="H520" s="233">
        <f t="shared" si="1"/>
        <v>0</v>
      </c>
    </row>
    <row r="521">
      <c r="A521" s="156"/>
      <c r="C521" s="231"/>
      <c r="E521" s="231"/>
      <c r="F521" s="231"/>
      <c r="G521" s="231"/>
      <c r="H521" s="233">
        <f t="shared" si="1"/>
        <v>0</v>
      </c>
    </row>
    <row r="522">
      <c r="A522" s="156"/>
      <c r="C522" s="231"/>
      <c r="E522" s="231"/>
      <c r="F522" s="231"/>
      <c r="G522" s="231"/>
      <c r="H522" s="233">
        <f t="shared" si="1"/>
        <v>0</v>
      </c>
    </row>
    <row r="523">
      <c r="A523" s="156"/>
      <c r="C523" s="231"/>
      <c r="E523" s="231"/>
      <c r="F523" s="231"/>
      <c r="G523" s="231"/>
      <c r="H523" s="233">
        <f t="shared" si="1"/>
        <v>0</v>
      </c>
    </row>
    <row r="524">
      <c r="A524" s="156"/>
      <c r="C524" s="231"/>
      <c r="E524" s="231"/>
      <c r="F524" s="231"/>
      <c r="G524" s="231"/>
      <c r="H524" s="233">
        <f t="shared" si="1"/>
        <v>0</v>
      </c>
    </row>
    <row r="525">
      <c r="A525" s="156"/>
      <c r="C525" s="231"/>
      <c r="E525" s="231"/>
      <c r="F525" s="231"/>
      <c r="G525" s="231"/>
      <c r="H525" s="233">
        <f t="shared" si="1"/>
        <v>0</v>
      </c>
    </row>
    <row r="526">
      <c r="A526" s="156"/>
      <c r="C526" s="231"/>
      <c r="E526" s="231"/>
      <c r="F526" s="231"/>
      <c r="G526" s="231"/>
      <c r="H526" s="233">
        <f t="shared" si="1"/>
        <v>0</v>
      </c>
    </row>
    <row r="527">
      <c r="A527" s="156"/>
      <c r="C527" s="231"/>
      <c r="E527" s="231"/>
      <c r="F527" s="231"/>
      <c r="G527" s="231"/>
      <c r="H527" s="233">
        <f t="shared" si="1"/>
        <v>0</v>
      </c>
    </row>
    <row r="528">
      <c r="A528" s="156"/>
      <c r="C528" s="231"/>
      <c r="E528" s="231"/>
      <c r="F528" s="231"/>
      <c r="G528" s="231"/>
      <c r="H528" s="233">
        <f t="shared" si="1"/>
        <v>0</v>
      </c>
    </row>
    <row r="529">
      <c r="A529" s="156"/>
      <c r="C529" s="231"/>
      <c r="E529" s="231"/>
      <c r="F529" s="231"/>
      <c r="G529" s="231"/>
      <c r="H529" s="233">
        <f t="shared" si="1"/>
        <v>0</v>
      </c>
    </row>
    <row r="530">
      <c r="A530" s="156"/>
      <c r="C530" s="231"/>
      <c r="E530" s="231"/>
      <c r="F530" s="231"/>
      <c r="G530" s="231"/>
      <c r="H530" s="233">
        <f t="shared" si="1"/>
        <v>0</v>
      </c>
    </row>
    <row r="531">
      <c r="A531" s="156"/>
      <c r="C531" s="231"/>
      <c r="E531" s="231"/>
      <c r="F531" s="231"/>
      <c r="G531" s="231"/>
      <c r="H531" s="233">
        <f t="shared" si="1"/>
        <v>0</v>
      </c>
    </row>
    <row r="532">
      <c r="A532" s="156"/>
      <c r="C532" s="231"/>
      <c r="E532" s="231"/>
      <c r="F532" s="231"/>
      <c r="G532" s="231"/>
      <c r="H532" s="233">
        <f t="shared" si="1"/>
        <v>0</v>
      </c>
    </row>
    <row r="533">
      <c r="A533" s="156"/>
      <c r="C533" s="231"/>
      <c r="E533" s="231"/>
      <c r="F533" s="231"/>
      <c r="G533" s="231"/>
      <c r="H533" s="233">
        <f t="shared" si="1"/>
        <v>0</v>
      </c>
    </row>
    <row r="534">
      <c r="A534" s="156"/>
      <c r="C534" s="231"/>
      <c r="E534" s="231"/>
      <c r="F534" s="231"/>
      <c r="G534" s="231"/>
      <c r="H534" s="233">
        <f t="shared" si="1"/>
        <v>0</v>
      </c>
    </row>
    <row r="535">
      <c r="A535" s="156"/>
      <c r="C535" s="231"/>
      <c r="E535" s="231"/>
      <c r="F535" s="231"/>
      <c r="G535" s="231"/>
      <c r="H535" s="233">
        <f t="shared" si="1"/>
        <v>0</v>
      </c>
    </row>
    <row r="536">
      <c r="A536" s="156"/>
      <c r="C536" s="231"/>
      <c r="E536" s="231"/>
      <c r="F536" s="231"/>
      <c r="G536" s="231"/>
      <c r="H536" s="233">
        <f t="shared" si="1"/>
        <v>0</v>
      </c>
    </row>
    <row r="537">
      <c r="A537" s="156"/>
      <c r="C537" s="231"/>
      <c r="E537" s="231"/>
      <c r="F537" s="231"/>
      <c r="G537" s="231"/>
      <c r="H537" s="233">
        <f t="shared" si="1"/>
        <v>0</v>
      </c>
    </row>
    <row r="538">
      <c r="A538" s="156"/>
      <c r="C538" s="231"/>
      <c r="E538" s="231"/>
      <c r="F538" s="231"/>
      <c r="G538" s="231"/>
      <c r="H538" s="233">
        <f t="shared" si="1"/>
        <v>0</v>
      </c>
    </row>
    <row r="539">
      <c r="A539" s="156"/>
      <c r="C539" s="231"/>
      <c r="E539" s="231"/>
      <c r="F539" s="231"/>
      <c r="G539" s="231"/>
      <c r="H539" s="233">
        <f t="shared" si="1"/>
        <v>0</v>
      </c>
    </row>
    <row r="540">
      <c r="A540" s="156"/>
      <c r="C540" s="231"/>
      <c r="E540" s="231"/>
      <c r="F540" s="231"/>
      <c r="G540" s="231"/>
      <c r="H540" s="233">
        <f t="shared" si="1"/>
        <v>0</v>
      </c>
    </row>
    <row r="541">
      <c r="A541" s="156"/>
      <c r="C541" s="231"/>
      <c r="E541" s="231"/>
      <c r="F541" s="231"/>
      <c r="G541" s="231"/>
      <c r="H541" s="233">
        <f t="shared" si="1"/>
        <v>0</v>
      </c>
    </row>
    <row r="542">
      <c r="A542" s="156"/>
      <c r="C542" s="231"/>
      <c r="E542" s="231"/>
      <c r="F542" s="231"/>
      <c r="G542" s="231"/>
      <c r="H542" s="233">
        <f t="shared" si="1"/>
        <v>0</v>
      </c>
    </row>
    <row r="543">
      <c r="A543" s="156"/>
      <c r="C543" s="231"/>
      <c r="E543" s="231"/>
      <c r="F543" s="231"/>
      <c r="G543" s="231"/>
      <c r="H543" s="233">
        <f t="shared" si="1"/>
        <v>0</v>
      </c>
    </row>
    <row r="544">
      <c r="A544" s="156"/>
      <c r="C544" s="231"/>
      <c r="E544" s="231"/>
      <c r="F544" s="231"/>
      <c r="G544" s="231"/>
      <c r="H544" s="233">
        <f t="shared" si="1"/>
        <v>0</v>
      </c>
    </row>
    <row r="545">
      <c r="A545" s="156"/>
      <c r="C545" s="231"/>
      <c r="E545" s="231"/>
      <c r="F545" s="231"/>
      <c r="G545" s="231"/>
      <c r="H545" s="233">
        <f t="shared" si="1"/>
        <v>0</v>
      </c>
    </row>
    <row r="546">
      <c r="A546" s="156"/>
      <c r="C546" s="231"/>
      <c r="E546" s="231"/>
      <c r="F546" s="231"/>
      <c r="G546" s="231"/>
      <c r="H546" s="233">
        <f t="shared" si="1"/>
        <v>0</v>
      </c>
    </row>
    <row r="547">
      <c r="A547" s="156"/>
      <c r="C547" s="231"/>
      <c r="E547" s="231"/>
      <c r="F547" s="231"/>
      <c r="G547" s="231"/>
      <c r="H547" s="233">
        <f t="shared" si="1"/>
        <v>0</v>
      </c>
    </row>
    <row r="548">
      <c r="A548" s="156"/>
      <c r="C548" s="231"/>
      <c r="E548" s="231"/>
      <c r="F548" s="231"/>
      <c r="G548" s="231"/>
      <c r="H548" s="233">
        <f t="shared" si="1"/>
        <v>0</v>
      </c>
    </row>
    <row r="549">
      <c r="A549" s="156"/>
      <c r="C549" s="231"/>
      <c r="E549" s="231"/>
      <c r="F549" s="231"/>
      <c r="G549" s="231"/>
      <c r="H549" s="233">
        <f t="shared" si="1"/>
        <v>0</v>
      </c>
    </row>
    <row r="550">
      <c r="A550" s="156"/>
      <c r="C550" s="231"/>
      <c r="E550" s="231"/>
      <c r="F550" s="231"/>
      <c r="G550" s="231"/>
      <c r="H550" s="233">
        <f t="shared" si="1"/>
        <v>0</v>
      </c>
    </row>
    <row r="551">
      <c r="A551" s="156"/>
      <c r="C551" s="231"/>
      <c r="E551" s="231"/>
      <c r="F551" s="231"/>
      <c r="G551" s="231"/>
      <c r="H551" s="233">
        <f t="shared" si="1"/>
        <v>0</v>
      </c>
    </row>
    <row r="552">
      <c r="A552" s="156"/>
      <c r="C552" s="231"/>
      <c r="E552" s="231"/>
      <c r="F552" s="231"/>
      <c r="G552" s="231"/>
      <c r="H552" s="233">
        <f t="shared" si="1"/>
        <v>0</v>
      </c>
    </row>
    <row r="553">
      <c r="A553" s="156"/>
      <c r="C553" s="231"/>
      <c r="E553" s="231"/>
      <c r="F553" s="231"/>
      <c r="G553" s="231"/>
      <c r="H553" s="233">
        <f t="shared" si="1"/>
        <v>0</v>
      </c>
    </row>
    <row r="554">
      <c r="A554" s="156"/>
      <c r="C554" s="231"/>
      <c r="E554" s="231"/>
      <c r="F554" s="231"/>
      <c r="G554" s="231"/>
      <c r="H554" s="233">
        <f t="shared" si="1"/>
        <v>0</v>
      </c>
    </row>
    <row r="555">
      <c r="A555" s="156"/>
      <c r="C555" s="231"/>
      <c r="E555" s="231"/>
      <c r="F555" s="231"/>
      <c r="G555" s="231"/>
      <c r="H555" s="233">
        <f t="shared" si="1"/>
        <v>0</v>
      </c>
    </row>
    <row r="556">
      <c r="A556" s="156"/>
      <c r="C556" s="231"/>
      <c r="E556" s="231"/>
      <c r="F556" s="231"/>
      <c r="G556" s="231"/>
      <c r="H556" s="233">
        <f t="shared" si="1"/>
        <v>0</v>
      </c>
    </row>
    <row r="557">
      <c r="A557" s="156"/>
      <c r="C557" s="231"/>
      <c r="E557" s="231"/>
      <c r="F557" s="231"/>
      <c r="G557" s="231"/>
      <c r="H557" s="233">
        <f t="shared" si="1"/>
        <v>0</v>
      </c>
    </row>
    <row r="558">
      <c r="A558" s="156"/>
      <c r="C558" s="231"/>
      <c r="E558" s="231"/>
      <c r="F558" s="231"/>
      <c r="G558" s="231"/>
      <c r="H558" s="233">
        <f t="shared" si="1"/>
        <v>0</v>
      </c>
    </row>
    <row r="559">
      <c r="A559" s="156"/>
      <c r="C559" s="231"/>
      <c r="E559" s="231"/>
      <c r="F559" s="231"/>
      <c r="G559" s="231"/>
      <c r="H559" s="233">
        <f t="shared" si="1"/>
        <v>0</v>
      </c>
    </row>
    <row r="560">
      <c r="A560" s="156"/>
      <c r="C560" s="231"/>
      <c r="E560" s="231"/>
      <c r="F560" s="231"/>
      <c r="G560" s="231"/>
      <c r="H560" s="233">
        <f t="shared" si="1"/>
        <v>0</v>
      </c>
    </row>
    <row r="561">
      <c r="A561" s="156"/>
      <c r="C561" s="231"/>
      <c r="E561" s="231"/>
      <c r="F561" s="231"/>
      <c r="G561" s="231"/>
      <c r="H561" s="233">
        <f t="shared" si="1"/>
        <v>0</v>
      </c>
    </row>
    <row r="562">
      <c r="A562" s="156"/>
      <c r="C562" s="231"/>
      <c r="E562" s="231"/>
      <c r="F562" s="231"/>
      <c r="G562" s="231"/>
      <c r="H562" s="233">
        <f t="shared" si="1"/>
        <v>0</v>
      </c>
    </row>
    <row r="563">
      <c r="A563" s="156"/>
      <c r="C563" s="231"/>
      <c r="E563" s="231"/>
      <c r="F563" s="231"/>
      <c r="G563" s="231"/>
      <c r="H563" s="233">
        <f t="shared" si="1"/>
        <v>0</v>
      </c>
    </row>
    <row r="564">
      <c r="A564" s="156"/>
      <c r="C564" s="231"/>
      <c r="E564" s="231"/>
      <c r="F564" s="231"/>
      <c r="G564" s="231"/>
      <c r="H564" s="233">
        <f t="shared" si="1"/>
        <v>0</v>
      </c>
    </row>
    <row r="565">
      <c r="A565" s="156"/>
      <c r="C565" s="231"/>
      <c r="E565" s="231"/>
      <c r="F565" s="231"/>
      <c r="G565" s="231"/>
      <c r="H565" s="233">
        <f t="shared" si="1"/>
        <v>0</v>
      </c>
    </row>
    <row r="566">
      <c r="A566" s="156"/>
      <c r="C566" s="231"/>
      <c r="E566" s="231"/>
      <c r="F566" s="231"/>
      <c r="G566" s="231"/>
      <c r="H566" s="233">
        <f t="shared" si="1"/>
        <v>0</v>
      </c>
    </row>
    <row r="567">
      <c r="A567" s="156"/>
      <c r="C567" s="231"/>
      <c r="E567" s="231"/>
      <c r="F567" s="231"/>
      <c r="G567" s="231"/>
      <c r="H567" s="233">
        <f t="shared" si="1"/>
        <v>0</v>
      </c>
    </row>
    <row r="568">
      <c r="A568" s="156"/>
      <c r="C568" s="231"/>
      <c r="E568" s="231"/>
      <c r="F568" s="231"/>
      <c r="G568" s="231"/>
      <c r="H568" s="233">
        <f t="shared" si="1"/>
        <v>0</v>
      </c>
    </row>
    <row r="569">
      <c r="A569" s="156"/>
      <c r="C569" s="231"/>
      <c r="E569" s="231"/>
      <c r="F569" s="231"/>
      <c r="G569" s="231"/>
      <c r="H569" s="233">
        <f t="shared" si="1"/>
        <v>0</v>
      </c>
    </row>
    <row r="570">
      <c r="A570" s="156"/>
      <c r="C570" s="231"/>
      <c r="E570" s="231"/>
      <c r="F570" s="231"/>
      <c r="G570" s="231"/>
      <c r="H570" s="233">
        <f t="shared" si="1"/>
        <v>0</v>
      </c>
    </row>
    <row r="571">
      <c r="A571" s="156"/>
      <c r="C571" s="231"/>
      <c r="E571" s="231"/>
      <c r="F571" s="231"/>
      <c r="G571" s="231"/>
      <c r="H571" s="233">
        <f t="shared" si="1"/>
        <v>0</v>
      </c>
    </row>
    <row r="572">
      <c r="A572" s="156"/>
      <c r="C572" s="231"/>
      <c r="E572" s="231"/>
      <c r="F572" s="231"/>
      <c r="G572" s="231"/>
      <c r="H572" s="233">
        <f t="shared" si="1"/>
        <v>0</v>
      </c>
    </row>
    <row r="573">
      <c r="A573" s="156"/>
      <c r="C573" s="231"/>
      <c r="E573" s="231"/>
      <c r="F573" s="231"/>
      <c r="G573" s="231"/>
      <c r="H573" s="233">
        <f t="shared" si="1"/>
        <v>0</v>
      </c>
    </row>
    <row r="574">
      <c r="A574" s="156"/>
      <c r="C574" s="231"/>
      <c r="E574" s="231"/>
      <c r="F574" s="231"/>
      <c r="G574" s="231"/>
      <c r="H574" s="233">
        <f t="shared" si="1"/>
        <v>0</v>
      </c>
    </row>
    <row r="575">
      <c r="A575" s="156"/>
      <c r="C575" s="231"/>
      <c r="E575" s="231"/>
      <c r="F575" s="231"/>
      <c r="G575" s="231"/>
      <c r="H575" s="233">
        <f t="shared" si="1"/>
        <v>0</v>
      </c>
    </row>
    <row r="576">
      <c r="A576" s="156"/>
      <c r="C576" s="231"/>
      <c r="E576" s="231"/>
      <c r="F576" s="231"/>
      <c r="G576" s="231"/>
      <c r="H576" s="233">
        <f t="shared" si="1"/>
        <v>0</v>
      </c>
    </row>
    <row r="577">
      <c r="A577" s="156"/>
      <c r="C577" s="231"/>
      <c r="E577" s="231"/>
      <c r="F577" s="231"/>
      <c r="G577" s="231"/>
      <c r="H577" s="233">
        <f t="shared" si="1"/>
        <v>0</v>
      </c>
    </row>
    <row r="578">
      <c r="A578" s="156"/>
      <c r="C578" s="231"/>
      <c r="E578" s="231"/>
      <c r="F578" s="231"/>
      <c r="G578" s="231"/>
      <c r="H578" s="233">
        <f t="shared" si="1"/>
        <v>0</v>
      </c>
    </row>
    <row r="579">
      <c r="A579" s="156"/>
      <c r="C579" s="231"/>
      <c r="E579" s="231"/>
      <c r="F579" s="231"/>
      <c r="G579" s="231"/>
      <c r="H579" s="233">
        <f t="shared" si="1"/>
        <v>0</v>
      </c>
    </row>
    <row r="580">
      <c r="A580" s="156"/>
      <c r="C580" s="231"/>
      <c r="E580" s="231"/>
      <c r="F580" s="231"/>
      <c r="G580" s="231"/>
      <c r="H580" s="233">
        <f t="shared" si="1"/>
        <v>0</v>
      </c>
    </row>
    <row r="581">
      <c r="A581" s="156"/>
      <c r="C581" s="231"/>
      <c r="E581" s="231"/>
      <c r="F581" s="231"/>
      <c r="G581" s="231"/>
      <c r="H581" s="233">
        <f t="shared" si="1"/>
        <v>0</v>
      </c>
    </row>
    <row r="582">
      <c r="A582" s="156"/>
      <c r="C582" s="231"/>
      <c r="E582" s="231"/>
      <c r="F582" s="231"/>
      <c r="G582" s="231"/>
      <c r="H582" s="233">
        <f t="shared" si="1"/>
        <v>0</v>
      </c>
    </row>
    <row r="583">
      <c r="A583" s="156"/>
      <c r="C583" s="231"/>
      <c r="E583" s="231"/>
      <c r="F583" s="231"/>
      <c r="G583" s="231"/>
      <c r="H583" s="233">
        <f t="shared" si="1"/>
        <v>0</v>
      </c>
    </row>
    <row r="584">
      <c r="A584" s="156"/>
      <c r="C584" s="231"/>
      <c r="E584" s="231"/>
      <c r="F584" s="231"/>
      <c r="G584" s="231"/>
      <c r="H584" s="233">
        <f t="shared" si="1"/>
        <v>0</v>
      </c>
    </row>
    <row r="585">
      <c r="A585" s="156"/>
      <c r="C585" s="231"/>
      <c r="E585" s="231"/>
      <c r="F585" s="231"/>
      <c r="G585" s="231"/>
      <c r="H585" s="233">
        <f t="shared" si="1"/>
        <v>0</v>
      </c>
    </row>
    <row r="586">
      <c r="A586" s="156"/>
      <c r="C586" s="231"/>
      <c r="E586" s="231"/>
      <c r="F586" s="231"/>
      <c r="G586" s="231"/>
      <c r="H586" s="233">
        <f t="shared" si="1"/>
        <v>0</v>
      </c>
    </row>
    <row r="587">
      <c r="A587" s="156"/>
      <c r="C587" s="231"/>
      <c r="E587" s="231"/>
      <c r="F587" s="231"/>
      <c r="G587" s="231"/>
      <c r="H587" s="233">
        <f t="shared" si="1"/>
        <v>0</v>
      </c>
    </row>
    <row r="588">
      <c r="A588" s="156"/>
      <c r="C588" s="231"/>
      <c r="E588" s="231"/>
      <c r="F588" s="231"/>
      <c r="G588" s="231"/>
      <c r="H588" s="233">
        <f t="shared" si="1"/>
        <v>0</v>
      </c>
    </row>
    <row r="589">
      <c r="A589" s="156"/>
      <c r="C589" s="231"/>
      <c r="E589" s="231"/>
      <c r="F589" s="231"/>
      <c r="G589" s="231"/>
      <c r="H589" s="233">
        <f t="shared" si="1"/>
        <v>0</v>
      </c>
    </row>
    <row r="590">
      <c r="A590" s="156"/>
      <c r="C590" s="231"/>
      <c r="E590" s="231"/>
      <c r="F590" s="231"/>
      <c r="G590" s="231"/>
      <c r="H590" s="233">
        <f t="shared" si="1"/>
        <v>0</v>
      </c>
    </row>
    <row r="591">
      <c r="A591" s="156"/>
      <c r="C591" s="231"/>
      <c r="E591" s="231"/>
      <c r="F591" s="231"/>
      <c r="G591" s="231"/>
      <c r="H591" s="233">
        <f t="shared" si="1"/>
        <v>0</v>
      </c>
    </row>
    <row r="592">
      <c r="A592" s="156"/>
      <c r="C592" s="231"/>
      <c r="E592" s="231"/>
      <c r="F592" s="231"/>
      <c r="G592" s="231"/>
      <c r="H592" s="233">
        <f t="shared" si="1"/>
        <v>0</v>
      </c>
    </row>
    <row r="593">
      <c r="A593" s="156"/>
      <c r="C593" s="231"/>
      <c r="E593" s="231"/>
      <c r="F593" s="231"/>
      <c r="G593" s="231"/>
      <c r="H593" s="233">
        <f t="shared" si="1"/>
        <v>0</v>
      </c>
    </row>
    <row r="594">
      <c r="A594" s="156"/>
      <c r="C594" s="231"/>
      <c r="E594" s="231"/>
      <c r="F594" s="231"/>
      <c r="G594" s="231"/>
      <c r="H594" s="233">
        <f t="shared" si="1"/>
        <v>0</v>
      </c>
    </row>
    <row r="595">
      <c r="A595" s="156"/>
      <c r="C595" s="231"/>
      <c r="E595" s="231"/>
      <c r="F595" s="231"/>
      <c r="G595" s="231"/>
      <c r="H595" s="233">
        <f t="shared" si="1"/>
        <v>0</v>
      </c>
    </row>
    <row r="596">
      <c r="A596" s="156"/>
      <c r="C596" s="231"/>
      <c r="E596" s="231"/>
      <c r="F596" s="231"/>
      <c r="G596" s="231"/>
      <c r="H596" s="233">
        <f t="shared" si="1"/>
        <v>0</v>
      </c>
    </row>
    <row r="597">
      <c r="A597" s="156"/>
      <c r="C597" s="231"/>
      <c r="E597" s="231"/>
      <c r="F597" s="231"/>
      <c r="G597" s="231"/>
      <c r="H597" s="233">
        <f t="shared" si="1"/>
        <v>0</v>
      </c>
    </row>
    <row r="598">
      <c r="A598" s="156"/>
      <c r="C598" s="231"/>
      <c r="E598" s="231"/>
      <c r="F598" s="231"/>
      <c r="G598" s="231"/>
      <c r="H598" s="233">
        <f t="shared" si="1"/>
        <v>0</v>
      </c>
    </row>
    <row r="599">
      <c r="A599" s="156"/>
      <c r="C599" s="231"/>
      <c r="E599" s="231"/>
      <c r="F599" s="231"/>
      <c r="G599" s="231"/>
      <c r="H599" s="233">
        <f t="shared" si="1"/>
        <v>0</v>
      </c>
    </row>
    <row r="600">
      <c r="A600" s="156"/>
      <c r="C600" s="231"/>
      <c r="E600" s="231"/>
      <c r="F600" s="231"/>
      <c r="G600" s="231"/>
      <c r="H600" s="233">
        <f t="shared" si="1"/>
        <v>0</v>
      </c>
    </row>
    <row r="601">
      <c r="A601" s="156"/>
      <c r="C601" s="231"/>
      <c r="E601" s="231"/>
      <c r="F601" s="231"/>
      <c r="G601" s="231"/>
      <c r="H601" s="233">
        <f t="shared" si="1"/>
        <v>0</v>
      </c>
    </row>
    <row r="602">
      <c r="A602" s="156"/>
      <c r="C602" s="231"/>
      <c r="E602" s="231"/>
      <c r="F602" s="231"/>
      <c r="G602" s="231"/>
      <c r="H602" s="233">
        <f t="shared" si="1"/>
        <v>0</v>
      </c>
    </row>
    <row r="603">
      <c r="A603" s="156"/>
      <c r="C603" s="231"/>
      <c r="E603" s="231"/>
      <c r="F603" s="231"/>
      <c r="G603" s="231"/>
      <c r="H603" s="233">
        <f t="shared" si="1"/>
        <v>0</v>
      </c>
    </row>
    <row r="604">
      <c r="A604" s="156"/>
      <c r="C604" s="231"/>
      <c r="E604" s="231"/>
      <c r="F604" s="231"/>
      <c r="G604" s="231"/>
      <c r="H604" s="233">
        <f t="shared" si="1"/>
        <v>0</v>
      </c>
    </row>
    <row r="605">
      <c r="A605" s="156"/>
      <c r="C605" s="231"/>
      <c r="E605" s="231"/>
      <c r="F605" s="231"/>
      <c r="G605" s="231"/>
      <c r="H605" s="233">
        <f t="shared" si="1"/>
        <v>0</v>
      </c>
    </row>
    <row r="606">
      <c r="A606" s="156"/>
      <c r="C606" s="231"/>
      <c r="E606" s="231"/>
      <c r="F606" s="231"/>
      <c r="G606" s="231"/>
      <c r="H606" s="233">
        <f t="shared" si="1"/>
        <v>0</v>
      </c>
    </row>
    <row r="607">
      <c r="A607" s="156"/>
      <c r="C607" s="231"/>
      <c r="E607" s="231"/>
      <c r="F607" s="231"/>
      <c r="G607" s="231"/>
      <c r="H607" s="233">
        <f t="shared" si="1"/>
        <v>0</v>
      </c>
    </row>
    <row r="608">
      <c r="A608" s="156"/>
      <c r="C608" s="231"/>
      <c r="E608" s="231"/>
      <c r="F608" s="231"/>
      <c r="G608" s="231"/>
      <c r="H608" s="233">
        <f t="shared" si="1"/>
        <v>0</v>
      </c>
    </row>
    <row r="609">
      <c r="A609" s="156"/>
      <c r="C609" s="231"/>
      <c r="E609" s="231"/>
      <c r="F609" s="231"/>
      <c r="G609" s="231"/>
      <c r="H609" s="233">
        <f t="shared" si="1"/>
        <v>0</v>
      </c>
    </row>
    <row r="610">
      <c r="A610" s="156"/>
      <c r="C610" s="231"/>
      <c r="E610" s="231"/>
      <c r="F610" s="231"/>
      <c r="G610" s="231"/>
      <c r="H610" s="233">
        <f t="shared" si="1"/>
        <v>0</v>
      </c>
    </row>
    <row r="611">
      <c r="A611" s="156"/>
      <c r="C611" s="231"/>
      <c r="E611" s="231"/>
      <c r="F611" s="231"/>
      <c r="G611" s="231"/>
      <c r="H611" s="233">
        <f t="shared" si="1"/>
        <v>0</v>
      </c>
    </row>
    <row r="612">
      <c r="A612" s="156"/>
      <c r="C612" s="231"/>
      <c r="E612" s="231"/>
      <c r="F612" s="231"/>
      <c r="G612" s="231"/>
      <c r="H612" s="233">
        <f t="shared" si="1"/>
        <v>0</v>
      </c>
    </row>
    <row r="613">
      <c r="A613" s="156"/>
      <c r="C613" s="231"/>
      <c r="E613" s="231"/>
      <c r="F613" s="231"/>
      <c r="G613" s="231"/>
      <c r="H613" s="233">
        <f t="shared" si="1"/>
        <v>0</v>
      </c>
    </row>
    <row r="614">
      <c r="A614" s="156"/>
      <c r="C614" s="231"/>
      <c r="E614" s="231"/>
      <c r="F614" s="231"/>
      <c r="G614" s="231"/>
      <c r="H614" s="233">
        <f t="shared" si="1"/>
        <v>0</v>
      </c>
    </row>
    <row r="615">
      <c r="A615" s="156"/>
      <c r="C615" s="231"/>
      <c r="E615" s="231"/>
      <c r="F615" s="231"/>
      <c r="G615" s="231"/>
      <c r="H615" s="233">
        <f t="shared" si="1"/>
        <v>0</v>
      </c>
    </row>
    <row r="616">
      <c r="A616" s="156"/>
      <c r="C616" s="231"/>
      <c r="E616" s="231"/>
      <c r="F616" s="231"/>
      <c r="G616" s="231"/>
      <c r="H616" s="233">
        <f t="shared" si="1"/>
        <v>0</v>
      </c>
    </row>
    <row r="617">
      <c r="A617" s="156"/>
      <c r="C617" s="231"/>
      <c r="E617" s="231"/>
      <c r="F617" s="231"/>
      <c r="G617" s="231"/>
      <c r="H617" s="233">
        <f t="shared" si="1"/>
        <v>0</v>
      </c>
    </row>
    <row r="618">
      <c r="A618" s="156"/>
      <c r="C618" s="231"/>
      <c r="E618" s="231"/>
      <c r="F618" s="231"/>
      <c r="G618" s="231"/>
      <c r="H618" s="233">
        <f t="shared" si="1"/>
        <v>0</v>
      </c>
    </row>
    <row r="619">
      <c r="A619" s="156"/>
      <c r="C619" s="231"/>
      <c r="E619" s="231"/>
      <c r="F619" s="231"/>
      <c r="G619" s="231"/>
      <c r="H619" s="233">
        <f t="shared" si="1"/>
        <v>0</v>
      </c>
    </row>
    <row r="620">
      <c r="A620" s="156"/>
      <c r="C620" s="231"/>
      <c r="E620" s="231"/>
      <c r="F620" s="231"/>
      <c r="G620" s="231"/>
      <c r="H620" s="233">
        <f t="shared" si="1"/>
        <v>0</v>
      </c>
    </row>
    <row r="621">
      <c r="A621" s="156"/>
      <c r="C621" s="231"/>
      <c r="E621" s="231"/>
      <c r="F621" s="231"/>
      <c r="G621" s="231"/>
      <c r="H621" s="233">
        <f t="shared" si="1"/>
        <v>0</v>
      </c>
    </row>
    <row r="622">
      <c r="A622" s="156"/>
      <c r="C622" s="231"/>
      <c r="E622" s="231"/>
      <c r="F622" s="231"/>
      <c r="G622" s="231"/>
      <c r="H622" s="233">
        <f t="shared" si="1"/>
        <v>0</v>
      </c>
    </row>
    <row r="623">
      <c r="A623" s="156"/>
      <c r="C623" s="231"/>
      <c r="E623" s="231"/>
      <c r="F623" s="231"/>
      <c r="G623" s="231"/>
      <c r="H623" s="233">
        <f t="shared" si="1"/>
        <v>0</v>
      </c>
    </row>
    <row r="624">
      <c r="A624" s="156"/>
      <c r="C624" s="231"/>
      <c r="E624" s="231"/>
      <c r="F624" s="231"/>
      <c r="G624" s="231"/>
      <c r="H624" s="233">
        <f t="shared" si="1"/>
        <v>0</v>
      </c>
    </row>
    <row r="625">
      <c r="A625" s="156"/>
      <c r="C625" s="231"/>
      <c r="E625" s="231"/>
      <c r="F625" s="231"/>
      <c r="G625" s="231"/>
      <c r="H625" s="233">
        <f t="shared" si="1"/>
        <v>0</v>
      </c>
    </row>
    <row r="626">
      <c r="A626" s="156"/>
      <c r="C626" s="231"/>
      <c r="E626" s="231"/>
      <c r="F626" s="231"/>
      <c r="G626" s="231"/>
      <c r="H626" s="233">
        <f t="shared" si="1"/>
        <v>0</v>
      </c>
    </row>
    <row r="627">
      <c r="A627" s="156"/>
      <c r="C627" s="231"/>
      <c r="E627" s="231"/>
      <c r="F627" s="231"/>
      <c r="G627" s="231"/>
      <c r="H627" s="233">
        <f t="shared" si="1"/>
        <v>0</v>
      </c>
    </row>
    <row r="628">
      <c r="A628" s="156"/>
      <c r="C628" s="231"/>
      <c r="E628" s="231"/>
      <c r="F628" s="231"/>
      <c r="G628" s="231"/>
      <c r="H628" s="233">
        <f t="shared" si="1"/>
        <v>0</v>
      </c>
    </row>
    <row r="629">
      <c r="A629" s="156"/>
      <c r="C629" s="231"/>
      <c r="E629" s="231"/>
      <c r="F629" s="231"/>
      <c r="G629" s="231"/>
      <c r="H629" s="233">
        <f t="shared" si="1"/>
        <v>0</v>
      </c>
    </row>
    <row r="630">
      <c r="A630" s="156"/>
      <c r="C630" s="231"/>
      <c r="E630" s="231"/>
      <c r="F630" s="231"/>
      <c r="G630" s="231"/>
      <c r="H630" s="233">
        <f t="shared" si="1"/>
        <v>0</v>
      </c>
    </row>
    <row r="631">
      <c r="A631" s="156"/>
      <c r="C631" s="231"/>
      <c r="E631" s="231"/>
      <c r="F631" s="231"/>
      <c r="G631" s="231"/>
      <c r="H631" s="233">
        <f t="shared" si="1"/>
        <v>0</v>
      </c>
    </row>
    <row r="632">
      <c r="A632" s="156"/>
      <c r="C632" s="231"/>
      <c r="E632" s="231"/>
      <c r="F632" s="231"/>
      <c r="G632" s="231"/>
      <c r="H632" s="233">
        <f t="shared" si="1"/>
        <v>0</v>
      </c>
    </row>
    <row r="633">
      <c r="A633" s="156"/>
      <c r="C633" s="231"/>
      <c r="E633" s="231"/>
      <c r="F633" s="231"/>
      <c r="G633" s="231"/>
      <c r="H633" s="233">
        <f t="shared" si="1"/>
        <v>0</v>
      </c>
    </row>
    <row r="634">
      <c r="A634" s="156"/>
      <c r="C634" s="231"/>
      <c r="E634" s="231"/>
      <c r="F634" s="231"/>
      <c r="G634" s="231"/>
      <c r="H634" s="233">
        <f t="shared" si="1"/>
        <v>0</v>
      </c>
    </row>
    <row r="635">
      <c r="A635" s="156"/>
      <c r="C635" s="231"/>
      <c r="E635" s="231"/>
      <c r="F635" s="231"/>
      <c r="G635" s="231"/>
      <c r="H635" s="233">
        <f t="shared" si="1"/>
        <v>0</v>
      </c>
    </row>
    <row r="636">
      <c r="A636" s="156"/>
      <c r="C636" s="231"/>
      <c r="E636" s="231"/>
      <c r="F636" s="231"/>
      <c r="G636" s="231"/>
      <c r="H636" s="233">
        <f t="shared" si="1"/>
        <v>0</v>
      </c>
    </row>
    <row r="637">
      <c r="A637" s="156"/>
      <c r="C637" s="231"/>
      <c r="E637" s="231"/>
      <c r="F637" s="231"/>
      <c r="G637" s="231"/>
      <c r="H637" s="233">
        <f t="shared" si="1"/>
        <v>0</v>
      </c>
    </row>
    <row r="638">
      <c r="A638" s="156"/>
      <c r="C638" s="231"/>
      <c r="E638" s="231"/>
      <c r="F638" s="231"/>
      <c r="G638" s="231"/>
      <c r="H638" s="233">
        <f t="shared" si="1"/>
        <v>0</v>
      </c>
    </row>
    <row r="639">
      <c r="A639" s="156"/>
      <c r="C639" s="231"/>
      <c r="E639" s="231"/>
      <c r="F639" s="231"/>
      <c r="G639" s="231"/>
      <c r="H639" s="233">
        <f t="shared" si="1"/>
        <v>0</v>
      </c>
    </row>
    <row r="640">
      <c r="A640" s="156"/>
      <c r="C640" s="231"/>
      <c r="E640" s="231"/>
      <c r="F640" s="231"/>
      <c r="G640" s="231"/>
      <c r="H640" s="233">
        <f t="shared" si="1"/>
        <v>0</v>
      </c>
    </row>
    <row r="641">
      <c r="A641" s="156"/>
      <c r="C641" s="231"/>
      <c r="E641" s="231"/>
      <c r="F641" s="231"/>
      <c r="G641" s="231"/>
      <c r="H641" s="233">
        <f t="shared" si="1"/>
        <v>0</v>
      </c>
    </row>
    <row r="642">
      <c r="A642" s="156"/>
      <c r="C642" s="231"/>
      <c r="E642" s="231"/>
      <c r="F642" s="231"/>
      <c r="G642" s="231"/>
      <c r="H642" s="233">
        <f t="shared" si="1"/>
        <v>0</v>
      </c>
    </row>
    <row r="643">
      <c r="A643" s="156"/>
      <c r="C643" s="231"/>
      <c r="E643" s="231"/>
      <c r="F643" s="231"/>
      <c r="G643" s="231"/>
      <c r="H643" s="233">
        <f t="shared" si="1"/>
        <v>0</v>
      </c>
    </row>
    <row r="644">
      <c r="A644" s="156"/>
      <c r="C644" s="231"/>
      <c r="E644" s="231"/>
      <c r="F644" s="231"/>
      <c r="G644" s="231"/>
      <c r="H644" s="233">
        <f t="shared" si="1"/>
        <v>0</v>
      </c>
    </row>
    <row r="645">
      <c r="A645" s="156"/>
      <c r="C645" s="231"/>
      <c r="E645" s="231"/>
      <c r="F645" s="231"/>
      <c r="G645" s="231"/>
      <c r="H645" s="233">
        <f t="shared" si="1"/>
        <v>0</v>
      </c>
    </row>
    <row r="646">
      <c r="A646" s="156"/>
      <c r="C646" s="231"/>
      <c r="E646" s="231"/>
      <c r="F646" s="231"/>
      <c r="G646" s="231"/>
      <c r="H646" s="233">
        <f t="shared" si="1"/>
        <v>0</v>
      </c>
    </row>
    <row r="647">
      <c r="A647" s="156"/>
      <c r="C647" s="231"/>
      <c r="E647" s="231"/>
      <c r="F647" s="231"/>
      <c r="G647" s="231"/>
      <c r="H647" s="233">
        <f t="shared" si="1"/>
        <v>0</v>
      </c>
    </row>
    <row r="648">
      <c r="A648" s="156"/>
      <c r="C648" s="231"/>
      <c r="E648" s="231"/>
      <c r="F648" s="231"/>
      <c r="G648" s="231"/>
      <c r="H648" s="233">
        <f t="shared" si="1"/>
        <v>0</v>
      </c>
    </row>
    <row r="649">
      <c r="A649" s="156"/>
      <c r="C649" s="231"/>
      <c r="E649" s="231"/>
      <c r="F649" s="231"/>
      <c r="G649" s="231"/>
      <c r="H649" s="233">
        <f t="shared" si="1"/>
        <v>0</v>
      </c>
    </row>
    <row r="650">
      <c r="A650" s="156"/>
      <c r="C650" s="231"/>
      <c r="E650" s="231"/>
      <c r="F650" s="231"/>
      <c r="G650" s="231"/>
      <c r="H650" s="233">
        <f t="shared" si="1"/>
        <v>0</v>
      </c>
    </row>
    <row r="651">
      <c r="A651" s="156"/>
      <c r="C651" s="231"/>
      <c r="E651" s="231"/>
      <c r="F651" s="231"/>
      <c r="G651" s="231"/>
      <c r="H651" s="233">
        <f t="shared" si="1"/>
        <v>0</v>
      </c>
    </row>
    <row r="652">
      <c r="A652" s="156"/>
      <c r="C652" s="231"/>
      <c r="E652" s="231"/>
      <c r="F652" s="231"/>
      <c r="G652" s="231"/>
      <c r="H652" s="233">
        <f t="shared" si="1"/>
        <v>0</v>
      </c>
    </row>
    <row r="653">
      <c r="A653" s="156"/>
      <c r="C653" s="231"/>
      <c r="E653" s="231"/>
      <c r="F653" s="231"/>
      <c r="G653" s="231"/>
      <c r="H653" s="233">
        <f t="shared" si="1"/>
        <v>0</v>
      </c>
    </row>
    <row r="654">
      <c r="A654" s="156"/>
      <c r="C654" s="231"/>
      <c r="E654" s="231"/>
      <c r="F654" s="231"/>
      <c r="G654" s="231"/>
      <c r="H654" s="233">
        <f t="shared" si="1"/>
        <v>0</v>
      </c>
    </row>
    <row r="655">
      <c r="A655" s="156"/>
      <c r="C655" s="231"/>
      <c r="E655" s="231"/>
      <c r="F655" s="231"/>
      <c r="G655" s="231"/>
      <c r="H655" s="233">
        <f t="shared" si="1"/>
        <v>0</v>
      </c>
    </row>
    <row r="656">
      <c r="A656" s="156"/>
      <c r="C656" s="231"/>
      <c r="E656" s="231"/>
      <c r="F656" s="231"/>
      <c r="G656" s="231"/>
      <c r="H656" s="233">
        <f t="shared" si="1"/>
        <v>0</v>
      </c>
    </row>
    <row r="657">
      <c r="A657" s="156"/>
      <c r="C657" s="231"/>
      <c r="E657" s="231"/>
      <c r="F657" s="231"/>
      <c r="G657" s="231"/>
      <c r="H657" s="233">
        <f t="shared" si="1"/>
        <v>0</v>
      </c>
    </row>
    <row r="658">
      <c r="A658" s="156"/>
      <c r="C658" s="231"/>
      <c r="E658" s="231"/>
      <c r="F658" s="231"/>
      <c r="G658" s="231"/>
      <c r="H658" s="233">
        <f t="shared" si="1"/>
        <v>0</v>
      </c>
    </row>
    <row r="659">
      <c r="A659" s="156"/>
      <c r="C659" s="231"/>
      <c r="E659" s="231"/>
      <c r="F659" s="231"/>
      <c r="G659" s="231"/>
      <c r="H659" s="233">
        <f t="shared" si="1"/>
        <v>0</v>
      </c>
    </row>
    <row r="660">
      <c r="A660" s="156"/>
      <c r="C660" s="231"/>
      <c r="E660" s="231"/>
      <c r="F660" s="231"/>
      <c r="G660" s="231"/>
      <c r="H660" s="233">
        <f t="shared" si="1"/>
        <v>0</v>
      </c>
    </row>
    <row r="661">
      <c r="A661" s="156"/>
      <c r="C661" s="231"/>
      <c r="E661" s="231"/>
      <c r="F661" s="231"/>
      <c r="G661" s="231"/>
      <c r="H661" s="233">
        <f t="shared" si="1"/>
        <v>0</v>
      </c>
    </row>
    <row r="662">
      <c r="A662" s="156"/>
      <c r="C662" s="231"/>
      <c r="E662" s="231"/>
      <c r="F662" s="231"/>
      <c r="G662" s="231"/>
      <c r="H662" s="233">
        <f t="shared" si="1"/>
        <v>0</v>
      </c>
    </row>
    <row r="663">
      <c r="A663" s="156"/>
      <c r="C663" s="231"/>
      <c r="E663" s="231"/>
      <c r="F663" s="231"/>
      <c r="G663" s="231"/>
      <c r="H663" s="233">
        <f t="shared" si="1"/>
        <v>0</v>
      </c>
    </row>
    <row r="664">
      <c r="A664" s="156"/>
      <c r="C664" s="231"/>
      <c r="E664" s="231"/>
      <c r="F664" s="231"/>
      <c r="G664" s="231"/>
      <c r="H664" s="233">
        <f t="shared" si="1"/>
        <v>0</v>
      </c>
    </row>
    <row r="665">
      <c r="A665" s="156"/>
      <c r="C665" s="231"/>
      <c r="E665" s="231"/>
      <c r="F665" s="231"/>
      <c r="G665" s="231"/>
      <c r="H665" s="233">
        <f t="shared" si="1"/>
        <v>0</v>
      </c>
    </row>
    <row r="666">
      <c r="A666" s="156"/>
      <c r="C666" s="231"/>
      <c r="E666" s="231"/>
      <c r="F666" s="231"/>
      <c r="G666" s="231"/>
      <c r="H666" s="233">
        <f t="shared" si="1"/>
        <v>0</v>
      </c>
    </row>
    <row r="667">
      <c r="A667" s="156"/>
      <c r="C667" s="231"/>
      <c r="E667" s="231"/>
      <c r="F667" s="231"/>
      <c r="G667" s="231"/>
      <c r="H667" s="233">
        <f t="shared" si="1"/>
        <v>0</v>
      </c>
    </row>
    <row r="668">
      <c r="A668" s="156"/>
      <c r="C668" s="231"/>
      <c r="E668" s="231"/>
      <c r="F668" s="231"/>
      <c r="G668" s="231"/>
      <c r="H668" s="233">
        <f t="shared" si="1"/>
        <v>0</v>
      </c>
    </row>
    <row r="669">
      <c r="A669" s="156"/>
      <c r="C669" s="231"/>
      <c r="E669" s="231"/>
      <c r="F669" s="231"/>
      <c r="G669" s="231"/>
      <c r="H669" s="233">
        <f t="shared" si="1"/>
        <v>0</v>
      </c>
    </row>
    <row r="670">
      <c r="A670" s="156"/>
      <c r="C670" s="231"/>
      <c r="E670" s="231"/>
      <c r="F670" s="231"/>
      <c r="G670" s="231"/>
      <c r="H670" s="233">
        <f t="shared" si="1"/>
        <v>0</v>
      </c>
    </row>
    <row r="671">
      <c r="A671" s="156"/>
      <c r="C671" s="231"/>
      <c r="E671" s="231"/>
      <c r="F671" s="231"/>
      <c r="G671" s="231"/>
      <c r="H671" s="233">
        <f t="shared" si="1"/>
        <v>0</v>
      </c>
    </row>
    <row r="672">
      <c r="A672" s="156"/>
      <c r="C672" s="231"/>
      <c r="E672" s="231"/>
      <c r="F672" s="231"/>
      <c r="G672" s="231"/>
      <c r="H672" s="233">
        <f t="shared" si="1"/>
        <v>0</v>
      </c>
    </row>
    <row r="673">
      <c r="A673" s="156"/>
      <c r="C673" s="231"/>
      <c r="E673" s="231"/>
      <c r="F673" s="231"/>
      <c r="G673" s="231"/>
      <c r="H673" s="233">
        <f t="shared" si="1"/>
        <v>0</v>
      </c>
    </row>
    <row r="674">
      <c r="A674" s="156"/>
      <c r="C674" s="231"/>
      <c r="E674" s="231"/>
      <c r="F674" s="231"/>
      <c r="G674" s="231"/>
      <c r="H674" s="233">
        <f t="shared" si="1"/>
        <v>0</v>
      </c>
    </row>
    <row r="675">
      <c r="A675" s="156"/>
      <c r="C675" s="231"/>
      <c r="E675" s="231"/>
      <c r="F675" s="231"/>
      <c r="G675" s="231"/>
      <c r="H675" s="233">
        <f t="shared" si="1"/>
        <v>0</v>
      </c>
    </row>
    <row r="676">
      <c r="A676" s="156"/>
      <c r="C676" s="231"/>
      <c r="E676" s="231"/>
      <c r="F676" s="231"/>
      <c r="G676" s="231"/>
      <c r="H676" s="233">
        <f t="shared" si="1"/>
        <v>0</v>
      </c>
    </row>
    <row r="677">
      <c r="A677" s="156"/>
      <c r="C677" s="231"/>
      <c r="E677" s="231"/>
      <c r="F677" s="231"/>
      <c r="G677" s="231"/>
      <c r="H677" s="233">
        <f t="shared" si="1"/>
        <v>0</v>
      </c>
    </row>
    <row r="678">
      <c r="A678" s="156"/>
      <c r="C678" s="231"/>
      <c r="E678" s="231"/>
      <c r="F678" s="231"/>
      <c r="G678" s="231"/>
      <c r="H678" s="233">
        <f t="shared" si="1"/>
        <v>0</v>
      </c>
    </row>
    <row r="679">
      <c r="A679" s="156"/>
      <c r="C679" s="231"/>
      <c r="E679" s="231"/>
      <c r="F679" s="231"/>
      <c r="G679" s="231"/>
      <c r="H679" s="233">
        <f t="shared" si="1"/>
        <v>0</v>
      </c>
    </row>
    <row r="680">
      <c r="A680" s="156"/>
      <c r="C680" s="231"/>
      <c r="E680" s="231"/>
      <c r="F680" s="231"/>
      <c r="G680" s="231"/>
      <c r="H680" s="233">
        <f t="shared" si="1"/>
        <v>0</v>
      </c>
    </row>
    <row r="681">
      <c r="A681" s="156"/>
      <c r="C681" s="231"/>
      <c r="E681" s="231"/>
      <c r="F681" s="231"/>
      <c r="G681" s="231"/>
      <c r="H681" s="233">
        <f t="shared" si="1"/>
        <v>0</v>
      </c>
    </row>
    <row r="682">
      <c r="A682" s="156"/>
      <c r="C682" s="231"/>
      <c r="E682" s="231"/>
      <c r="F682" s="231"/>
      <c r="G682" s="231"/>
      <c r="H682" s="233">
        <f t="shared" si="1"/>
        <v>0</v>
      </c>
    </row>
    <row r="683">
      <c r="A683" s="156"/>
      <c r="C683" s="231"/>
      <c r="E683" s="231"/>
      <c r="F683" s="231"/>
      <c r="G683" s="231"/>
      <c r="H683" s="233">
        <f t="shared" si="1"/>
        <v>0</v>
      </c>
    </row>
    <row r="684">
      <c r="A684" s="156"/>
      <c r="C684" s="231"/>
      <c r="E684" s="231"/>
      <c r="F684" s="231"/>
      <c r="G684" s="231"/>
      <c r="H684" s="233">
        <f t="shared" si="1"/>
        <v>0</v>
      </c>
    </row>
    <row r="685">
      <c r="A685" s="156"/>
      <c r="C685" s="231"/>
      <c r="E685" s="231"/>
      <c r="F685" s="231"/>
      <c r="G685" s="231"/>
      <c r="H685" s="233">
        <f t="shared" si="1"/>
        <v>0</v>
      </c>
    </row>
    <row r="686">
      <c r="A686" s="156"/>
      <c r="C686" s="231"/>
      <c r="E686" s="231"/>
      <c r="F686" s="231"/>
      <c r="G686" s="231"/>
      <c r="H686" s="233">
        <f t="shared" si="1"/>
        <v>0</v>
      </c>
    </row>
    <row r="687">
      <c r="A687" s="156"/>
      <c r="C687" s="231"/>
      <c r="E687" s="231"/>
      <c r="F687" s="231"/>
      <c r="G687" s="231"/>
      <c r="H687" s="233">
        <f t="shared" si="1"/>
        <v>0</v>
      </c>
    </row>
    <row r="688">
      <c r="A688" s="156"/>
      <c r="C688" s="231"/>
      <c r="E688" s="231"/>
      <c r="F688" s="231"/>
      <c r="G688" s="231"/>
      <c r="H688" s="233">
        <f t="shared" si="1"/>
        <v>0</v>
      </c>
    </row>
    <row r="689">
      <c r="A689" s="156"/>
      <c r="C689" s="231"/>
      <c r="E689" s="231"/>
      <c r="F689" s="231"/>
      <c r="G689" s="231"/>
      <c r="H689" s="233">
        <f t="shared" si="1"/>
        <v>0</v>
      </c>
    </row>
    <row r="690">
      <c r="A690" s="156"/>
      <c r="C690" s="231"/>
      <c r="E690" s="231"/>
      <c r="F690" s="231"/>
      <c r="G690" s="231"/>
      <c r="H690" s="233">
        <f t="shared" si="1"/>
        <v>0</v>
      </c>
    </row>
    <row r="691">
      <c r="A691" s="156"/>
      <c r="C691" s="231"/>
      <c r="E691" s="231"/>
      <c r="F691" s="231"/>
      <c r="G691" s="231"/>
      <c r="H691" s="233">
        <f t="shared" si="1"/>
        <v>0</v>
      </c>
    </row>
    <row r="692">
      <c r="A692" s="156"/>
      <c r="C692" s="231"/>
      <c r="E692" s="231"/>
      <c r="F692" s="231"/>
      <c r="G692" s="231"/>
      <c r="H692" s="233">
        <f t="shared" si="1"/>
        <v>0</v>
      </c>
    </row>
    <row r="693">
      <c r="A693" s="156"/>
      <c r="C693" s="231"/>
      <c r="E693" s="231"/>
      <c r="F693" s="231"/>
      <c r="G693" s="231"/>
      <c r="H693" s="233">
        <f t="shared" si="1"/>
        <v>0</v>
      </c>
    </row>
    <row r="694">
      <c r="A694" s="156"/>
      <c r="C694" s="231"/>
      <c r="E694" s="231"/>
      <c r="F694" s="231"/>
      <c r="G694" s="231"/>
      <c r="H694" s="233">
        <f t="shared" si="1"/>
        <v>0</v>
      </c>
    </row>
    <row r="695">
      <c r="A695" s="156"/>
      <c r="C695" s="231"/>
      <c r="E695" s="231"/>
      <c r="F695" s="231"/>
      <c r="G695" s="231"/>
      <c r="H695" s="233">
        <f t="shared" si="1"/>
        <v>0</v>
      </c>
    </row>
    <row r="696">
      <c r="A696" s="156"/>
      <c r="C696" s="231"/>
      <c r="E696" s="231"/>
      <c r="F696" s="231"/>
      <c r="G696" s="231"/>
      <c r="H696" s="233">
        <f t="shared" si="1"/>
        <v>0</v>
      </c>
    </row>
    <row r="697">
      <c r="A697" s="156"/>
      <c r="C697" s="231"/>
      <c r="E697" s="231"/>
      <c r="F697" s="231"/>
      <c r="G697" s="231"/>
      <c r="H697" s="233">
        <f t="shared" si="1"/>
        <v>0</v>
      </c>
    </row>
    <row r="698">
      <c r="A698" s="156"/>
      <c r="C698" s="231"/>
      <c r="E698" s="231"/>
      <c r="F698" s="231"/>
      <c r="G698" s="231"/>
      <c r="H698" s="233">
        <f t="shared" si="1"/>
        <v>0</v>
      </c>
    </row>
    <row r="699">
      <c r="A699" s="156"/>
      <c r="C699" s="231"/>
      <c r="E699" s="231"/>
      <c r="F699" s="231"/>
      <c r="G699" s="231"/>
      <c r="H699" s="233">
        <f t="shared" si="1"/>
        <v>0</v>
      </c>
    </row>
    <row r="700">
      <c r="A700" s="156"/>
      <c r="C700" s="231"/>
      <c r="E700" s="231"/>
      <c r="F700" s="231"/>
      <c r="G700" s="231"/>
      <c r="H700" s="233">
        <f t="shared" si="1"/>
        <v>0</v>
      </c>
    </row>
    <row r="701">
      <c r="A701" s="156"/>
      <c r="C701" s="231"/>
      <c r="E701" s="231"/>
      <c r="F701" s="231"/>
      <c r="G701" s="231"/>
      <c r="H701" s="233">
        <f t="shared" si="1"/>
        <v>0</v>
      </c>
    </row>
    <row r="702">
      <c r="A702" s="156"/>
      <c r="C702" s="231"/>
      <c r="E702" s="231"/>
      <c r="F702" s="231"/>
      <c r="G702" s="231"/>
      <c r="H702" s="233">
        <f t="shared" si="1"/>
        <v>0</v>
      </c>
    </row>
    <row r="703">
      <c r="A703" s="156"/>
      <c r="C703" s="231"/>
      <c r="E703" s="231"/>
      <c r="F703" s="231"/>
      <c r="G703" s="231"/>
      <c r="H703" s="233">
        <f t="shared" si="1"/>
        <v>0</v>
      </c>
    </row>
    <row r="704">
      <c r="A704" s="156"/>
      <c r="C704" s="231"/>
      <c r="E704" s="231"/>
      <c r="F704" s="231"/>
      <c r="G704" s="231"/>
      <c r="H704" s="233">
        <f t="shared" si="1"/>
        <v>0</v>
      </c>
    </row>
    <row r="705">
      <c r="A705" s="156"/>
      <c r="C705" s="231"/>
      <c r="E705" s="231"/>
      <c r="F705" s="231"/>
      <c r="G705" s="231"/>
      <c r="H705" s="233">
        <f t="shared" si="1"/>
        <v>0</v>
      </c>
    </row>
    <row r="706">
      <c r="A706" s="156"/>
      <c r="C706" s="231"/>
      <c r="E706" s="231"/>
      <c r="F706" s="231"/>
      <c r="G706" s="231"/>
      <c r="H706" s="233">
        <f t="shared" si="1"/>
        <v>0</v>
      </c>
    </row>
    <row r="707">
      <c r="A707" s="156"/>
      <c r="C707" s="231"/>
      <c r="E707" s="231"/>
      <c r="F707" s="231"/>
      <c r="G707" s="231"/>
      <c r="H707" s="233">
        <f t="shared" si="1"/>
        <v>0</v>
      </c>
    </row>
    <row r="708">
      <c r="A708" s="156"/>
      <c r="C708" s="231"/>
      <c r="E708" s="231"/>
      <c r="F708" s="231"/>
      <c r="G708" s="231"/>
      <c r="H708" s="233">
        <f t="shared" si="1"/>
        <v>0</v>
      </c>
    </row>
    <row r="709">
      <c r="A709" s="156"/>
      <c r="C709" s="231"/>
      <c r="E709" s="231"/>
      <c r="F709" s="231"/>
      <c r="G709" s="231"/>
      <c r="H709" s="233">
        <f t="shared" si="1"/>
        <v>0</v>
      </c>
    </row>
    <row r="710">
      <c r="A710" s="156"/>
      <c r="C710" s="231"/>
      <c r="E710" s="231"/>
      <c r="F710" s="231"/>
      <c r="G710" s="231"/>
      <c r="H710" s="233">
        <f t="shared" si="1"/>
        <v>0</v>
      </c>
    </row>
    <row r="711">
      <c r="A711" s="156"/>
      <c r="C711" s="231"/>
      <c r="E711" s="231"/>
      <c r="F711" s="231"/>
      <c r="G711" s="231"/>
      <c r="H711" s="233">
        <f t="shared" si="1"/>
        <v>0</v>
      </c>
    </row>
    <row r="712">
      <c r="A712" s="156"/>
      <c r="C712" s="231"/>
      <c r="E712" s="231"/>
      <c r="F712" s="231"/>
      <c r="G712" s="231"/>
      <c r="H712" s="233">
        <f t="shared" si="1"/>
        <v>0</v>
      </c>
    </row>
    <row r="713">
      <c r="A713" s="156"/>
      <c r="C713" s="231"/>
      <c r="E713" s="231"/>
      <c r="F713" s="231"/>
      <c r="G713" s="231"/>
      <c r="H713" s="233">
        <f t="shared" si="1"/>
        <v>0</v>
      </c>
    </row>
    <row r="714">
      <c r="A714" s="156"/>
      <c r="C714" s="231"/>
      <c r="E714" s="231"/>
      <c r="F714" s="231"/>
      <c r="G714" s="231"/>
      <c r="H714" s="233">
        <f t="shared" si="1"/>
        <v>0</v>
      </c>
    </row>
    <row r="715">
      <c r="A715" s="156"/>
      <c r="C715" s="231"/>
      <c r="E715" s="231"/>
      <c r="F715" s="231"/>
      <c r="G715" s="231"/>
      <c r="H715" s="233">
        <f t="shared" si="1"/>
        <v>0</v>
      </c>
    </row>
    <row r="716">
      <c r="A716" s="156"/>
      <c r="C716" s="231"/>
      <c r="E716" s="231"/>
      <c r="F716" s="231"/>
      <c r="G716" s="231"/>
      <c r="H716" s="233">
        <f t="shared" si="1"/>
        <v>0</v>
      </c>
    </row>
    <row r="717">
      <c r="A717" s="156"/>
      <c r="C717" s="231"/>
      <c r="E717" s="231"/>
      <c r="F717" s="231"/>
      <c r="G717" s="231"/>
      <c r="H717" s="233">
        <f t="shared" si="1"/>
        <v>0</v>
      </c>
    </row>
    <row r="718">
      <c r="A718" s="156"/>
      <c r="C718" s="231"/>
      <c r="E718" s="231"/>
      <c r="F718" s="231"/>
      <c r="G718" s="231"/>
      <c r="H718" s="233">
        <f t="shared" si="1"/>
        <v>0</v>
      </c>
    </row>
    <row r="719">
      <c r="A719" s="156"/>
      <c r="C719" s="231"/>
      <c r="E719" s="231"/>
      <c r="F719" s="231"/>
      <c r="G719" s="231"/>
      <c r="H719" s="233">
        <f t="shared" si="1"/>
        <v>0</v>
      </c>
    </row>
    <row r="720">
      <c r="A720" s="156"/>
      <c r="C720" s="231"/>
      <c r="E720" s="231"/>
      <c r="F720" s="231"/>
      <c r="G720" s="231"/>
      <c r="H720" s="233">
        <f t="shared" si="1"/>
        <v>0</v>
      </c>
    </row>
    <row r="721">
      <c r="A721" s="156"/>
      <c r="C721" s="231"/>
      <c r="E721" s="231"/>
      <c r="F721" s="231"/>
      <c r="G721" s="231"/>
      <c r="H721" s="233">
        <f t="shared" si="1"/>
        <v>0</v>
      </c>
    </row>
    <row r="722">
      <c r="A722" s="156"/>
      <c r="C722" s="231"/>
      <c r="E722" s="231"/>
      <c r="F722" s="231"/>
      <c r="G722" s="231"/>
      <c r="H722" s="233">
        <f t="shared" si="1"/>
        <v>0</v>
      </c>
    </row>
    <row r="723">
      <c r="A723" s="156"/>
      <c r="C723" s="231"/>
      <c r="E723" s="231"/>
      <c r="F723" s="231"/>
      <c r="G723" s="231"/>
      <c r="H723" s="233">
        <f t="shared" si="1"/>
        <v>0</v>
      </c>
    </row>
    <row r="724">
      <c r="A724" s="156"/>
      <c r="C724" s="231"/>
      <c r="E724" s="231"/>
      <c r="F724" s="231"/>
      <c r="G724" s="231"/>
      <c r="H724" s="233">
        <f t="shared" si="1"/>
        <v>0</v>
      </c>
    </row>
    <row r="725">
      <c r="A725" s="156"/>
      <c r="C725" s="231"/>
      <c r="E725" s="231"/>
      <c r="F725" s="231"/>
      <c r="G725" s="231"/>
      <c r="H725" s="233">
        <f t="shared" si="1"/>
        <v>0</v>
      </c>
    </row>
    <row r="726">
      <c r="A726" s="156"/>
      <c r="C726" s="231"/>
      <c r="E726" s="231"/>
      <c r="F726" s="231"/>
      <c r="G726" s="231"/>
      <c r="H726" s="233">
        <f t="shared" si="1"/>
        <v>0</v>
      </c>
    </row>
    <row r="727">
      <c r="A727" s="156"/>
      <c r="C727" s="231"/>
      <c r="E727" s="231"/>
      <c r="F727" s="231"/>
      <c r="G727" s="231"/>
      <c r="H727" s="233">
        <f t="shared" si="1"/>
        <v>0</v>
      </c>
    </row>
    <row r="728">
      <c r="A728" s="156"/>
      <c r="C728" s="231"/>
      <c r="E728" s="231"/>
      <c r="F728" s="231"/>
      <c r="G728" s="231"/>
      <c r="H728" s="233">
        <f t="shared" si="1"/>
        <v>0</v>
      </c>
    </row>
    <row r="729">
      <c r="A729" s="156"/>
      <c r="C729" s="231"/>
      <c r="E729" s="231"/>
      <c r="F729" s="231"/>
      <c r="G729" s="231"/>
      <c r="H729" s="233">
        <f t="shared" si="1"/>
        <v>0</v>
      </c>
    </row>
    <row r="730">
      <c r="A730" s="156"/>
      <c r="C730" s="231"/>
      <c r="E730" s="231"/>
      <c r="F730" s="231"/>
      <c r="G730" s="231"/>
      <c r="H730" s="233">
        <f t="shared" si="1"/>
        <v>0</v>
      </c>
    </row>
    <row r="731">
      <c r="A731" s="156"/>
      <c r="C731" s="231"/>
      <c r="E731" s="231"/>
      <c r="F731" s="231"/>
      <c r="G731" s="231"/>
      <c r="H731" s="233">
        <f t="shared" si="1"/>
        <v>0</v>
      </c>
    </row>
    <row r="732">
      <c r="A732" s="156"/>
      <c r="C732" s="231"/>
      <c r="E732" s="231"/>
      <c r="F732" s="231"/>
      <c r="G732" s="231"/>
      <c r="H732" s="233">
        <f t="shared" si="1"/>
        <v>0</v>
      </c>
    </row>
    <row r="733">
      <c r="A733" s="156"/>
      <c r="C733" s="231"/>
      <c r="E733" s="231"/>
      <c r="F733" s="231"/>
      <c r="G733" s="231"/>
      <c r="H733" s="233">
        <f t="shared" si="1"/>
        <v>0</v>
      </c>
    </row>
    <row r="734">
      <c r="A734" s="156"/>
      <c r="C734" s="231"/>
      <c r="E734" s="231"/>
      <c r="F734" s="231"/>
      <c r="G734" s="231"/>
      <c r="H734" s="233">
        <f t="shared" si="1"/>
        <v>0</v>
      </c>
    </row>
    <row r="735">
      <c r="A735" s="156"/>
      <c r="C735" s="231"/>
      <c r="E735" s="231"/>
      <c r="F735" s="231"/>
      <c r="G735" s="231"/>
      <c r="H735" s="233">
        <f t="shared" si="1"/>
        <v>0</v>
      </c>
    </row>
    <row r="736">
      <c r="A736" s="156"/>
      <c r="C736" s="231"/>
      <c r="E736" s="231"/>
      <c r="F736" s="231"/>
      <c r="G736" s="231"/>
      <c r="H736" s="233">
        <f t="shared" si="1"/>
        <v>0</v>
      </c>
    </row>
    <row r="737">
      <c r="A737" s="156"/>
      <c r="C737" s="231"/>
      <c r="E737" s="231"/>
      <c r="F737" s="231"/>
      <c r="G737" s="231"/>
      <c r="H737" s="233">
        <f t="shared" si="1"/>
        <v>0</v>
      </c>
    </row>
    <row r="738">
      <c r="A738" s="156"/>
      <c r="C738" s="231"/>
      <c r="E738" s="231"/>
      <c r="F738" s="231"/>
      <c r="G738" s="231"/>
      <c r="H738" s="233">
        <f t="shared" si="1"/>
        <v>0</v>
      </c>
    </row>
    <row r="739">
      <c r="A739" s="156"/>
      <c r="C739" s="231"/>
      <c r="E739" s="231"/>
      <c r="F739" s="231"/>
      <c r="G739" s="231"/>
      <c r="H739" s="233">
        <f t="shared" si="1"/>
        <v>0</v>
      </c>
    </row>
    <row r="740">
      <c r="A740" s="156"/>
      <c r="C740" s="231"/>
      <c r="E740" s="231"/>
      <c r="F740" s="231"/>
      <c r="G740" s="231"/>
      <c r="H740" s="233">
        <f t="shared" si="1"/>
        <v>0</v>
      </c>
    </row>
    <row r="741">
      <c r="A741" s="156"/>
      <c r="C741" s="231"/>
      <c r="E741" s="231"/>
      <c r="F741" s="231"/>
      <c r="G741" s="231"/>
      <c r="H741" s="233">
        <f t="shared" si="1"/>
        <v>0</v>
      </c>
    </row>
    <row r="742">
      <c r="A742" s="156"/>
      <c r="C742" s="231"/>
      <c r="E742" s="231"/>
      <c r="F742" s="231"/>
      <c r="G742" s="231"/>
      <c r="H742" s="233">
        <f t="shared" si="1"/>
        <v>0</v>
      </c>
    </row>
    <row r="743">
      <c r="A743" s="156"/>
      <c r="C743" s="231"/>
      <c r="E743" s="231"/>
      <c r="F743" s="231"/>
      <c r="G743" s="231"/>
      <c r="H743" s="233">
        <f t="shared" si="1"/>
        <v>0</v>
      </c>
    </row>
    <row r="744">
      <c r="A744" s="156"/>
      <c r="C744" s="231"/>
      <c r="E744" s="231"/>
      <c r="F744" s="231"/>
      <c r="G744" s="231"/>
      <c r="H744" s="233">
        <f t="shared" si="1"/>
        <v>0</v>
      </c>
    </row>
    <row r="745">
      <c r="A745" s="156"/>
      <c r="C745" s="231"/>
      <c r="E745" s="231"/>
      <c r="F745" s="231"/>
      <c r="G745" s="231"/>
      <c r="H745" s="233">
        <f t="shared" si="1"/>
        <v>0</v>
      </c>
    </row>
    <row r="746">
      <c r="A746" s="156"/>
      <c r="C746" s="231"/>
      <c r="E746" s="231"/>
      <c r="F746" s="231"/>
      <c r="G746" s="231"/>
      <c r="H746" s="233">
        <f t="shared" si="1"/>
        <v>0</v>
      </c>
    </row>
    <row r="747">
      <c r="A747" s="156"/>
      <c r="C747" s="231"/>
      <c r="E747" s="231"/>
      <c r="F747" s="231"/>
      <c r="G747" s="231"/>
      <c r="H747" s="233">
        <f t="shared" si="1"/>
        <v>0</v>
      </c>
    </row>
    <row r="748">
      <c r="A748" s="156"/>
      <c r="C748" s="231"/>
      <c r="E748" s="231"/>
      <c r="F748" s="231"/>
      <c r="G748" s="231"/>
      <c r="H748" s="233">
        <f t="shared" si="1"/>
        <v>0</v>
      </c>
    </row>
    <row r="749">
      <c r="A749" s="156"/>
      <c r="C749" s="231"/>
      <c r="E749" s="231"/>
      <c r="F749" s="231"/>
      <c r="G749" s="231"/>
      <c r="H749" s="233">
        <f t="shared" si="1"/>
        <v>0</v>
      </c>
    </row>
    <row r="750">
      <c r="A750" s="156"/>
      <c r="C750" s="231"/>
      <c r="E750" s="231"/>
      <c r="F750" s="231"/>
      <c r="G750" s="231"/>
      <c r="H750" s="233">
        <f t="shared" si="1"/>
        <v>0</v>
      </c>
    </row>
    <row r="751">
      <c r="A751" s="156"/>
      <c r="C751" s="231"/>
      <c r="E751" s="231"/>
      <c r="F751" s="231"/>
      <c r="G751" s="231"/>
      <c r="H751" s="233">
        <f t="shared" si="1"/>
        <v>0</v>
      </c>
    </row>
    <row r="752">
      <c r="A752" s="156"/>
      <c r="C752" s="231"/>
      <c r="E752" s="231"/>
      <c r="F752" s="231"/>
      <c r="G752" s="231"/>
      <c r="H752" s="233">
        <f t="shared" si="1"/>
        <v>0</v>
      </c>
    </row>
    <row r="753">
      <c r="A753" s="156"/>
      <c r="C753" s="231"/>
      <c r="E753" s="231"/>
      <c r="F753" s="231"/>
      <c r="G753" s="231"/>
      <c r="H753" s="233">
        <f t="shared" si="1"/>
        <v>0</v>
      </c>
    </row>
    <row r="754">
      <c r="A754" s="156"/>
      <c r="C754" s="231"/>
      <c r="E754" s="231"/>
      <c r="F754" s="231"/>
      <c r="G754" s="231"/>
      <c r="H754" s="233">
        <f t="shared" si="1"/>
        <v>0</v>
      </c>
    </row>
    <row r="755">
      <c r="A755" s="156"/>
      <c r="C755" s="231"/>
      <c r="E755" s="231"/>
      <c r="F755" s="231"/>
      <c r="G755" s="231"/>
      <c r="H755" s="233">
        <f t="shared" si="1"/>
        <v>0</v>
      </c>
    </row>
    <row r="756">
      <c r="A756" s="156"/>
      <c r="C756" s="231"/>
      <c r="E756" s="231"/>
      <c r="F756" s="231"/>
      <c r="G756" s="231"/>
      <c r="H756" s="233">
        <f t="shared" si="1"/>
        <v>0</v>
      </c>
    </row>
    <row r="757">
      <c r="A757" s="156"/>
      <c r="C757" s="231"/>
      <c r="E757" s="231"/>
      <c r="F757" s="231"/>
      <c r="G757" s="231"/>
      <c r="H757" s="233">
        <f t="shared" si="1"/>
        <v>0</v>
      </c>
    </row>
    <row r="758">
      <c r="A758" s="156"/>
      <c r="C758" s="231"/>
      <c r="E758" s="231"/>
      <c r="F758" s="231"/>
      <c r="G758" s="231"/>
      <c r="H758" s="233">
        <f t="shared" si="1"/>
        <v>0</v>
      </c>
    </row>
    <row r="759">
      <c r="A759" s="156"/>
      <c r="C759" s="231"/>
      <c r="E759" s="231"/>
      <c r="F759" s="231"/>
      <c r="G759" s="231"/>
      <c r="H759" s="233">
        <f t="shared" si="1"/>
        <v>0</v>
      </c>
    </row>
    <row r="760">
      <c r="A760" s="156"/>
      <c r="C760" s="231"/>
      <c r="E760" s="231"/>
      <c r="F760" s="231"/>
      <c r="G760" s="231"/>
      <c r="H760" s="233">
        <f t="shared" si="1"/>
        <v>0</v>
      </c>
    </row>
    <row r="761">
      <c r="A761" s="156"/>
      <c r="C761" s="231"/>
      <c r="E761" s="231"/>
      <c r="F761" s="231"/>
      <c r="G761" s="231"/>
      <c r="H761" s="233">
        <f t="shared" si="1"/>
        <v>0</v>
      </c>
    </row>
    <row r="762">
      <c r="A762" s="156"/>
      <c r="C762" s="231"/>
      <c r="E762" s="231"/>
      <c r="F762" s="231"/>
      <c r="G762" s="231"/>
      <c r="H762" s="233">
        <f t="shared" si="1"/>
        <v>0</v>
      </c>
    </row>
    <row r="763">
      <c r="A763" s="156"/>
      <c r="C763" s="231"/>
      <c r="E763" s="231"/>
      <c r="F763" s="231"/>
      <c r="G763" s="231"/>
      <c r="H763" s="233">
        <f t="shared" si="1"/>
        <v>0</v>
      </c>
    </row>
    <row r="764">
      <c r="A764" s="156"/>
      <c r="C764" s="231"/>
      <c r="E764" s="231"/>
      <c r="F764" s="231"/>
      <c r="G764" s="231"/>
      <c r="H764" s="233">
        <f t="shared" si="1"/>
        <v>0</v>
      </c>
    </row>
    <row r="765">
      <c r="A765" s="156"/>
      <c r="C765" s="231"/>
      <c r="E765" s="231"/>
      <c r="F765" s="231"/>
      <c r="G765" s="231"/>
      <c r="H765" s="233">
        <f t="shared" si="1"/>
        <v>0</v>
      </c>
    </row>
    <row r="766">
      <c r="A766" s="156"/>
      <c r="C766" s="231"/>
      <c r="E766" s="231"/>
      <c r="F766" s="231"/>
      <c r="G766" s="231"/>
      <c r="H766" s="233">
        <f t="shared" si="1"/>
        <v>0</v>
      </c>
    </row>
    <row r="767">
      <c r="A767" s="156"/>
      <c r="C767" s="231"/>
      <c r="E767" s="231"/>
      <c r="F767" s="231"/>
      <c r="G767" s="231"/>
      <c r="H767" s="233">
        <f t="shared" si="1"/>
        <v>0</v>
      </c>
    </row>
    <row r="768">
      <c r="A768" s="156"/>
      <c r="C768" s="231"/>
      <c r="E768" s="231"/>
      <c r="F768" s="231"/>
      <c r="G768" s="231"/>
      <c r="H768" s="233">
        <f t="shared" si="1"/>
        <v>0</v>
      </c>
    </row>
    <row r="769">
      <c r="A769" s="156"/>
      <c r="C769" s="231"/>
      <c r="E769" s="231"/>
      <c r="F769" s="231"/>
      <c r="G769" s="231"/>
      <c r="H769" s="233">
        <f t="shared" si="1"/>
        <v>0</v>
      </c>
    </row>
    <row r="770">
      <c r="A770" s="156"/>
      <c r="C770" s="231"/>
      <c r="E770" s="231"/>
      <c r="F770" s="231"/>
      <c r="G770" s="231"/>
      <c r="H770" s="233">
        <f t="shared" si="1"/>
        <v>0</v>
      </c>
    </row>
    <row r="771">
      <c r="A771" s="156"/>
      <c r="C771" s="231"/>
      <c r="E771" s="231"/>
      <c r="F771" s="231"/>
      <c r="G771" s="231"/>
      <c r="H771" s="233">
        <f t="shared" si="1"/>
        <v>0</v>
      </c>
    </row>
    <row r="772">
      <c r="A772" s="156"/>
      <c r="C772" s="231"/>
      <c r="E772" s="231"/>
      <c r="F772" s="231"/>
      <c r="G772" s="231"/>
      <c r="H772" s="233">
        <f t="shared" si="1"/>
        <v>0</v>
      </c>
    </row>
    <row r="773">
      <c r="A773" s="156"/>
      <c r="C773" s="231"/>
      <c r="E773" s="231"/>
      <c r="F773" s="231"/>
      <c r="G773" s="231"/>
      <c r="H773" s="233">
        <f t="shared" si="1"/>
        <v>0</v>
      </c>
    </row>
    <row r="774">
      <c r="A774" s="156"/>
      <c r="C774" s="231"/>
      <c r="E774" s="231"/>
      <c r="F774" s="231"/>
      <c r="G774" s="231"/>
      <c r="H774" s="233">
        <f t="shared" si="1"/>
        <v>0</v>
      </c>
    </row>
    <row r="775">
      <c r="A775" s="156"/>
      <c r="C775" s="231"/>
      <c r="E775" s="231"/>
      <c r="F775" s="231"/>
      <c r="G775" s="231"/>
      <c r="H775" s="233">
        <f t="shared" si="1"/>
        <v>0</v>
      </c>
    </row>
    <row r="776">
      <c r="A776" s="156"/>
      <c r="C776" s="231"/>
      <c r="E776" s="231"/>
      <c r="F776" s="231"/>
      <c r="G776" s="231"/>
      <c r="H776" s="233">
        <f t="shared" si="1"/>
        <v>0</v>
      </c>
    </row>
    <row r="777">
      <c r="A777" s="156"/>
      <c r="C777" s="231"/>
      <c r="E777" s="231"/>
      <c r="F777" s="231"/>
      <c r="G777" s="231"/>
      <c r="H777" s="233">
        <f t="shared" si="1"/>
        <v>0</v>
      </c>
    </row>
    <row r="778">
      <c r="A778" s="156"/>
      <c r="C778" s="231"/>
      <c r="E778" s="231"/>
      <c r="F778" s="231"/>
      <c r="G778" s="231"/>
      <c r="H778" s="233">
        <f t="shared" si="1"/>
        <v>0</v>
      </c>
    </row>
    <row r="779">
      <c r="A779" s="156"/>
      <c r="C779" s="231"/>
      <c r="E779" s="231"/>
      <c r="F779" s="231"/>
      <c r="G779" s="231"/>
      <c r="H779" s="233">
        <f t="shared" si="1"/>
        <v>0</v>
      </c>
    </row>
    <row r="780">
      <c r="A780" s="156"/>
      <c r="C780" s="231"/>
      <c r="E780" s="231"/>
      <c r="F780" s="231"/>
      <c r="G780" s="231"/>
      <c r="H780" s="233">
        <f t="shared" si="1"/>
        <v>0</v>
      </c>
    </row>
    <row r="781">
      <c r="A781" s="156"/>
      <c r="C781" s="231"/>
      <c r="E781" s="231"/>
      <c r="F781" s="231"/>
      <c r="G781" s="231"/>
      <c r="H781" s="233">
        <f t="shared" si="1"/>
        <v>0</v>
      </c>
    </row>
    <row r="782">
      <c r="A782" s="156"/>
      <c r="C782" s="231"/>
      <c r="E782" s="231"/>
      <c r="F782" s="231"/>
      <c r="G782" s="231"/>
      <c r="H782" s="233">
        <f t="shared" si="1"/>
        <v>0</v>
      </c>
    </row>
    <row r="783">
      <c r="A783" s="156"/>
      <c r="C783" s="231"/>
      <c r="E783" s="231"/>
      <c r="F783" s="231"/>
      <c r="G783" s="231"/>
      <c r="H783" s="233">
        <f t="shared" si="1"/>
        <v>0</v>
      </c>
    </row>
    <row r="784">
      <c r="A784" s="156"/>
      <c r="C784" s="231"/>
      <c r="E784" s="231"/>
      <c r="F784" s="231"/>
      <c r="G784" s="231"/>
      <c r="H784" s="233">
        <f t="shared" si="1"/>
        <v>0</v>
      </c>
    </row>
    <row r="785">
      <c r="A785" s="156"/>
      <c r="C785" s="231"/>
      <c r="E785" s="231"/>
      <c r="F785" s="231"/>
      <c r="G785" s="231"/>
      <c r="H785" s="233">
        <f t="shared" si="1"/>
        <v>0</v>
      </c>
    </row>
    <row r="786">
      <c r="A786" s="156"/>
      <c r="C786" s="231"/>
      <c r="E786" s="231"/>
      <c r="F786" s="231"/>
      <c r="G786" s="231"/>
      <c r="H786" s="233">
        <f t="shared" si="1"/>
        <v>0</v>
      </c>
    </row>
    <row r="787">
      <c r="A787" s="156"/>
      <c r="C787" s="231"/>
      <c r="E787" s="231"/>
      <c r="F787" s="231"/>
      <c r="G787" s="231"/>
      <c r="H787" s="233">
        <f t="shared" si="1"/>
        <v>0</v>
      </c>
    </row>
    <row r="788">
      <c r="A788" s="156"/>
      <c r="C788" s="231"/>
      <c r="E788" s="231"/>
      <c r="F788" s="231"/>
      <c r="G788" s="231"/>
      <c r="H788" s="233">
        <f t="shared" si="1"/>
        <v>0</v>
      </c>
    </row>
    <row r="789">
      <c r="A789" s="156"/>
      <c r="C789" s="231"/>
      <c r="E789" s="231"/>
      <c r="F789" s="231"/>
      <c r="G789" s="231"/>
      <c r="H789" s="233">
        <f t="shared" si="1"/>
        <v>0</v>
      </c>
    </row>
    <row r="790">
      <c r="A790" s="156"/>
      <c r="C790" s="231"/>
      <c r="E790" s="231"/>
      <c r="F790" s="231"/>
      <c r="G790" s="231"/>
      <c r="H790" s="233">
        <f t="shared" si="1"/>
        <v>0</v>
      </c>
    </row>
    <row r="791">
      <c r="A791" s="156"/>
      <c r="C791" s="231"/>
      <c r="E791" s="231"/>
      <c r="F791" s="231"/>
      <c r="G791" s="231"/>
      <c r="H791" s="233">
        <f t="shared" si="1"/>
        <v>0</v>
      </c>
    </row>
    <row r="792">
      <c r="A792" s="156"/>
      <c r="C792" s="231"/>
      <c r="E792" s="231"/>
      <c r="F792" s="231"/>
      <c r="G792" s="231"/>
      <c r="H792" s="233">
        <f t="shared" si="1"/>
        <v>0</v>
      </c>
    </row>
    <row r="793">
      <c r="A793" s="156"/>
      <c r="C793" s="231"/>
      <c r="E793" s="231"/>
      <c r="F793" s="231"/>
      <c r="G793" s="231"/>
      <c r="H793" s="233">
        <f t="shared" si="1"/>
        <v>0</v>
      </c>
    </row>
    <row r="794">
      <c r="A794" s="156"/>
      <c r="C794" s="231"/>
      <c r="E794" s="231"/>
      <c r="F794" s="231"/>
      <c r="G794" s="231"/>
      <c r="H794" s="233">
        <f t="shared" si="1"/>
        <v>0</v>
      </c>
    </row>
    <row r="795">
      <c r="A795" s="156"/>
      <c r="C795" s="231"/>
      <c r="E795" s="231"/>
      <c r="F795" s="231"/>
      <c r="G795" s="231"/>
      <c r="H795" s="233">
        <f t="shared" si="1"/>
        <v>0</v>
      </c>
    </row>
    <row r="796">
      <c r="A796" s="156"/>
      <c r="C796" s="231"/>
      <c r="E796" s="231"/>
      <c r="F796" s="231"/>
      <c r="G796" s="231"/>
      <c r="H796" s="233">
        <f t="shared" si="1"/>
        <v>0</v>
      </c>
    </row>
    <row r="797">
      <c r="A797" s="156"/>
      <c r="C797" s="231"/>
      <c r="E797" s="231"/>
      <c r="F797" s="231"/>
      <c r="G797" s="231"/>
      <c r="H797" s="233">
        <f t="shared" si="1"/>
        <v>0</v>
      </c>
    </row>
    <row r="798">
      <c r="A798" s="156"/>
      <c r="C798" s="231"/>
      <c r="E798" s="231"/>
      <c r="F798" s="231"/>
      <c r="G798" s="231"/>
      <c r="H798" s="233">
        <f t="shared" si="1"/>
        <v>0</v>
      </c>
    </row>
    <row r="799">
      <c r="A799" s="156"/>
      <c r="C799" s="231"/>
      <c r="E799" s="231"/>
      <c r="F799" s="231"/>
      <c r="G799" s="231"/>
      <c r="H799" s="233">
        <f t="shared" si="1"/>
        <v>0</v>
      </c>
    </row>
    <row r="800">
      <c r="A800" s="156"/>
      <c r="C800" s="231"/>
      <c r="E800" s="231"/>
      <c r="F800" s="231"/>
      <c r="G800" s="231"/>
      <c r="H800" s="233">
        <f t="shared" si="1"/>
        <v>0</v>
      </c>
    </row>
    <row r="801">
      <c r="A801" s="156"/>
      <c r="C801" s="231"/>
      <c r="E801" s="231"/>
      <c r="F801" s="231"/>
      <c r="G801" s="231"/>
      <c r="H801" s="233">
        <f t="shared" si="1"/>
        <v>0</v>
      </c>
    </row>
    <row r="802">
      <c r="A802" s="156"/>
      <c r="C802" s="231"/>
      <c r="E802" s="231"/>
      <c r="F802" s="231"/>
      <c r="G802" s="231"/>
      <c r="H802" s="233">
        <f t="shared" si="1"/>
        <v>0</v>
      </c>
    </row>
    <row r="803">
      <c r="A803" s="156"/>
      <c r="C803" s="231"/>
      <c r="E803" s="231"/>
      <c r="F803" s="231"/>
      <c r="G803" s="231"/>
      <c r="H803" s="233">
        <f t="shared" si="1"/>
        <v>0</v>
      </c>
    </row>
    <row r="804">
      <c r="A804" s="156"/>
      <c r="C804" s="231"/>
      <c r="E804" s="231"/>
      <c r="F804" s="231"/>
      <c r="G804" s="231"/>
      <c r="H804" s="233">
        <f t="shared" si="1"/>
        <v>0</v>
      </c>
    </row>
    <row r="805">
      <c r="A805" s="156"/>
      <c r="C805" s="231"/>
      <c r="E805" s="231"/>
      <c r="F805" s="231"/>
      <c r="G805" s="231"/>
      <c r="H805" s="233">
        <f t="shared" si="1"/>
        <v>0</v>
      </c>
    </row>
    <row r="806">
      <c r="A806" s="156"/>
      <c r="C806" s="231"/>
      <c r="E806" s="231"/>
      <c r="F806" s="231"/>
      <c r="G806" s="231"/>
      <c r="H806" s="233">
        <f t="shared" si="1"/>
        <v>0</v>
      </c>
    </row>
    <row r="807">
      <c r="A807" s="156"/>
      <c r="C807" s="231"/>
      <c r="E807" s="231"/>
      <c r="F807" s="231"/>
      <c r="G807" s="231"/>
      <c r="H807" s="233">
        <f t="shared" si="1"/>
        <v>0</v>
      </c>
    </row>
    <row r="808">
      <c r="A808" s="156"/>
      <c r="C808" s="231"/>
      <c r="E808" s="231"/>
      <c r="F808" s="231"/>
      <c r="G808" s="231"/>
      <c r="H808" s="233">
        <f t="shared" si="1"/>
        <v>0</v>
      </c>
    </row>
    <row r="809">
      <c r="A809" s="156"/>
      <c r="C809" s="231"/>
      <c r="E809" s="231"/>
      <c r="F809" s="231"/>
      <c r="G809" s="231"/>
      <c r="H809" s="233">
        <f t="shared" si="1"/>
        <v>0</v>
      </c>
    </row>
    <row r="810">
      <c r="A810" s="156"/>
      <c r="C810" s="231"/>
      <c r="E810" s="231"/>
      <c r="F810" s="231"/>
      <c r="G810" s="231"/>
      <c r="H810" s="233">
        <f t="shared" si="1"/>
        <v>0</v>
      </c>
    </row>
    <row r="811">
      <c r="A811" s="156"/>
      <c r="C811" s="231"/>
      <c r="E811" s="231"/>
      <c r="F811" s="231"/>
      <c r="G811" s="231"/>
      <c r="H811" s="233">
        <f t="shared" si="1"/>
        <v>0</v>
      </c>
    </row>
    <row r="812">
      <c r="A812" s="156"/>
      <c r="C812" s="231"/>
      <c r="E812" s="231"/>
      <c r="F812" s="231"/>
      <c r="G812" s="231"/>
      <c r="H812" s="233">
        <f t="shared" si="1"/>
        <v>0</v>
      </c>
    </row>
    <row r="813">
      <c r="A813" s="156"/>
      <c r="C813" s="231"/>
      <c r="E813" s="231"/>
      <c r="F813" s="231"/>
      <c r="G813" s="231"/>
      <c r="H813" s="233">
        <f t="shared" si="1"/>
        <v>0</v>
      </c>
    </row>
    <row r="814">
      <c r="A814" s="156"/>
      <c r="C814" s="231"/>
      <c r="E814" s="231"/>
      <c r="F814" s="231"/>
      <c r="G814" s="231"/>
      <c r="H814" s="233">
        <f t="shared" si="1"/>
        <v>0</v>
      </c>
    </row>
    <row r="815">
      <c r="A815" s="156"/>
      <c r="C815" s="231"/>
      <c r="E815" s="231"/>
      <c r="F815" s="231"/>
      <c r="G815" s="231"/>
      <c r="H815" s="233">
        <f t="shared" si="1"/>
        <v>0</v>
      </c>
    </row>
    <row r="816">
      <c r="A816" s="156"/>
      <c r="C816" s="231"/>
      <c r="E816" s="231"/>
      <c r="F816" s="231"/>
      <c r="G816" s="231"/>
      <c r="H816" s="233">
        <f t="shared" si="1"/>
        <v>0</v>
      </c>
    </row>
    <row r="817">
      <c r="A817" s="156"/>
      <c r="C817" s="231"/>
      <c r="E817" s="231"/>
      <c r="F817" s="231"/>
      <c r="G817" s="231"/>
      <c r="H817" s="233">
        <f t="shared" si="1"/>
        <v>0</v>
      </c>
    </row>
    <row r="818">
      <c r="A818" s="156"/>
      <c r="C818" s="231"/>
      <c r="E818" s="231"/>
      <c r="F818" s="231"/>
      <c r="G818" s="231"/>
      <c r="H818" s="233">
        <f t="shared" si="1"/>
        <v>0</v>
      </c>
    </row>
    <row r="819">
      <c r="A819" s="156"/>
      <c r="C819" s="231"/>
      <c r="E819" s="231"/>
      <c r="F819" s="231"/>
      <c r="G819" s="231"/>
      <c r="H819" s="233">
        <f t="shared" si="1"/>
        <v>0</v>
      </c>
    </row>
    <row r="820">
      <c r="A820" s="156"/>
      <c r="C820" s="231"/>
      <c r="E820" s="231"/>
      <c r="F820" s="231"/>
      <c r="G820" s="231"/>
      <c r="H820" s="233">
        <f t="shared" si="1"/>
        <v>0</v>
      </c>
    </row>
    <row r="821">
      <c r="A821" s="156"/>
      <c r="C821" s="231"/>
      <c r="E821" s="231"/>
      <c r="F821" s="231"/>
      <c r="G821" s="231"/>
      <c r="H821" s="233">
        <f t="shared" si="1"/>
        <v>0</v>
      </c>
    </row>
    <row r="822">
      <c r="A822" s="156"/>
      <c r="C822" s="231"/>
      <c r="E822" s="231"/>
      <c r="F822" s="231"/>
      <c r="G822" s="231"/>
      <c r="H822" s="233">
        <f t="shared" si="1"/>
        <v>0</v>
      </c>
    </row>
    <row r="823">
      <c r="A823" s="156"/>
      <c r="C823" s="231"/>
      <c r="E823" s="231"/>
      <c r="F823" s="231"/>
      <c r="G823" s="231"/>
      <c r="H823" s="233">
        <f t="shared" si="1"/>
        <v>0</v>
      </c>
    </row>
    <row r="824">
      <c r="A824" s="156"/>
      <c r="C824" s="231"/>
      <c r="E824" s="231"/>
      <c r="F824" s="231"/>
      <c r="G824" s="231"/>
      <c r="H824" s="233">
        <f t="shared" si="1"/>
        <v>0</v>
      </c>
    </row>
    <row r="825">
      <c r="A825" s="156"/>
      <c r="C825" s="231"/>
      <c r="E825" s="231"/>
      <c r="F825" s="231"/>
      <c r="G825" s="231"/>
      <c r="H825" s="233">
        <f t="shared" si="1"/>
        <v>0</v>
      </c>
    </row>
    <row r="826">
      <c r="A826" s="156"/>
      <c r="C826" s="231"/>
      <c r="E826" s="231"/>
      <c r="F826" s="231"/>
      <c r="G826" s="231"/>
      <c r="H826" s="233">
        <f t="shared" si="1"/>
        <v>0</v>
      </c>
    </row>
    <row r="827">
      <c r="A827" s="156"/>
      <c r="C827" s="231"/>
      <c r="E827" s="231"/>
      <c r="F827" s="231"/>
      <c r="G827" s="231"/>
      <c r="H827" s="233">
        <f t="shared" si="1"/>
        <v>0</v>
      </c>
    </row>
    <row r="828">
      <c r="A828" s="156"/>
      <c r="C828" s="231"/>
      <c r="E828" s="231"/>
      <c r="F828" s="231"/>
      <c r="G828" s="231"/>
      <c r="H828" s="233">
        <f t="shared" si="1"/>
        <v>0</v>
      </c>
    </row>
    <row r="829">
      <c r="A829" s="156"/>
      <c r="C829" s="231"/>
      <c r="E829" s="231"/>
      <c r="F829" s="231"/>
      <c r="G829" s="231"/>
      <c r="H829" s="233">
        <f t="shared" si="1"/>
        <v>0</v>
      </c>
    </row>
    <row r="830">
      <c r="A830" s="156"/>
      <c r="C830" s="231"/>
      <c r="E830" s="231"/>
      <c r="F830" s="231"/>
      <c r="G830" s="231"/>
      <c r="H830" s="233">
        <f t="shared" si="1"/>
        <v>0</v>
      </c>
    </row>
    <row r="831">
      <c r="A831" s="156"/>
      <c r="C831" s="231"/>
      <c r="E831" s="231"/>
      <c r="F831" s="231"/>
      <c r="G831" s="231"/>
      <c r="H831" s="233">
        <f t="shared" si="1"/>
        <v>0</v>
      </c>
    </row>
    <row r="832">
      <c r="A832" s="156"/>
      <c r="C832" s="231"/>
      <c r="E832" s="231"/>
      <c r="F832" s="231"/>
      <c r="G832" s="231"/>
      <c r="H832" s="233">
        <f t="shared" si="1"/>
        <v>0</v>
      </c>
    </row>
    <row r="833">
      <c r="A833" s="156"/>
      <c r="C833" s="231"/>
      <c r="E833" s="231"/>
      <c r="F833" s="231"/>
      <c r="G833" s="231"/>
      <c r="H833" s="233">
        <f t="shared" si="1"/>
        <v>0</v>
      </c>
    </row>
    <row r="834">
      <c r="A834" s="156"/>
      <c r="C834" s="231"/>
      <c r="E834" s="231"/>
      <c r="F834" s="231"/>
      <c r="G834" s="231"/>
      <c r="H834" s="233">
        <f t="shared" si="1"/>
        <v>0</v>
      </c>
    </row>
    <row r="835">
      <c r="A835" s="156"/>
      <c r="C835" s="231"/>
      <c r="E835" s="231"/>
      <c r="F835" s="231"/>
      <c r="G835" s="231"/>
      <c r="H835" s="233">
        <f t="shared" si="1"/>
        <v>0</v>
      </c>
    </row>
    <row r="836">
      <c r="A836" s="156"/>
      <c r="C836" s="231"/>
      <c r="E836" s="231"/>
      <c r="F836" s="231"/>
      <c r="G836" s="231"/>
      <c r="H836" s="233">
        <f t="shared" si="1"/>
        <v>0</v>
      </c>
    </row>
    <row r="837">
      <c r="A837" s="156"/>
      <c r="C837" s="231"/>
      <c r="E837" s="231"/>
      <c r="F837" s="231"/>
      <c r="G837" s="231"/>
      <c r="H837" s="233">
        <f t="shared" si="1"/>
        <v>0</v>
      </c>
    </row>
    <row r="838">
      <c r="A838" s="156"/>
      <c r="C838" s="231"/>
      <c r="E838" s="231"/>
      <c r="F838" s="231"/>
      <c r="G838" s="231"/>
      <c r="H838" s="233">
        <f t="shared" si="1"/>
        <v>0</v>
      </c>
    </row>
    <row r="839">
      <c r="A839" s="156"/>
      <c r="C839" s="231"/>
      <c r="E839" s="231"/>
      <c r="F839" s="231"/>
      <c r="G839" s="231"/>
      <c r="H839" s="233">
        <f t="shared" si="1"/>
        <v>0</v>
      </c>
    </row>
    <row r="840">
      <c r="A840" s="156"/>
      <c r="C840" s="231"/>
      <c r="E840" s="231"/>
      <c r="F840" s="231"/>
      <c r="G840" s="231"/>
      <c r="H840" s="233">
        <f t="shared" si="1"/>
        <v>0</v>
      </c>
    </row>
    <row r="841">
      <c r="A841" s="156"/>
      <c r="C841" s="231"/>
      <c r="E841" s="231"/>
      <c r="F841" s="231"/>
      <c r="G841" s="231"/>
      <c r="H841" s="233">
        <f t="shared" si="1"/>
        <v>0</v>
      </c>
    </row>
    <row r="842">
      <c r="A842" s="156"/>
      <c r="C842" s="231"/>
      <c r="E842" s="231"/>
      <c r="F842" s="231"/>
      <c r="G842" s="231"/>
      <c r="H842" s="233">
        <f t="shared" si="1"/>
        <v>0</v>
      </c>
    </row>
    <row r="843">
      <c r="A843" s="156"/>
      <c r="C843" s="231"/>
      <c r="E843" s="231"/>
      <c r="F843" s="231"/>
      <c r="G843" s="231"/>
      <c r="H843" s="233">
        <f t="shared" si="1"/>
        <v>0</v>
      </c>
    </row>
    <row r="844">
      <c r="A844" s="156"/>
      <c r="C844" s="231"/>
      <c r="E844" s="231"/>
      <c r="F844" s="231"/>
      <c r="G844" s="231"/>
      <c r="H844" s="233">
        <f t="shared" si="1"/>
        <v>0</v>
      </c>
    </row>
    <row r="845">
      <c r="A845" s="156"/>
      <c r="C845" s="231"/>
      <c r="E845" s="231"/>
      <c r="F845" s="231"/>
      <c r="G845" s="231"/>
      <c r="H845" s="233">
        <f t="shared" si="1"/>
        <v>0</v>
      </c>
    </row>
    <row r="846">
      <c r="A846" s="156"/>
      <c r="C846" s="231"/>
      <c r="E846" s="231"/>
      <c r="F846" s="231"/>
      <c r="G846" s="231"/>
      <c r="H846" s="233">
        <f t="shared" si="1"/>
        <v>0</v>
      </c>
    </row>
    <row r="847">
      <c r="A847" s="156"/>
      <c r="C847" s="231"/>
      <c r="E847" s="231"/>
      <c r="F847" s="231"/>
      <c r="G847" s="231"/>
      <c r="H847" s="233">
        <f t="shared" si="1"/>
        <v>0</v>
      </c>
    </row>
    <row r="848">
      <c r="A848" s="156"/>
      <c r="C848" s="231"/>
      <c r="E848" s="231"/>
      <c r="F848" s="231"/>
      <c r="G848" s="231"/>
      <c r="H848" s="233">
        <f t="shared" si="1"/>
        <v>0</v>
      </c>
    </row>
    <row r="849">
      <c r="A849" s="156"/>
      <c r="C849" s="231"/>
      <c r="E849" s="231"/>
      <c r="F849" s="231"/>
      <c r="G849" s="231"/>
      <c r="H849" s="233">
        <f t="shared" si="1"/>
        <v>0</v>
      </c>
    </row>
    <row r="850">
      <c r="A850" s="156"/>
      <c r="C850" s="231"/>
      <c r="E850" s="231"/>
      <c r="F850" s="231"/>
      <c r="G850" s="231"/>
      <c r="H850" s="233">
        <f t="shared" si="1"/>
        <v>0</v>
      </c>
    </row>
    <row r="851">
      <c r="A851" s="156"/>
      <c r="C851" s="231"/>
      <c r="E851" s="231"/>
      <c r="F851" s="231"/>
      <c r="G851" s="231"/>
      <c r="H851" s="233">
        <f t="shared" si="1"/>
        <v>0</v>
      </c>
    </row>
    <row r="852">
      <c r="A852" s="156"/>
      <c r="C852" s="231"/>
      <c r="E852" s="231"/>
      <c r="F852" s="231"/>
      <c r="G852" s="231"/>
      <c r="H852" s="233">
        <f t="shared" si="1"/>
        <v>0</v>
      </c>
    </row>
    <row r="853">
      <c r="A853" s="156"/>
      <c r="C853" s="231"/>
      <c r="E853" s="231"/>
      <c r="F853" s="231"/>
      <c r="G853" s="231"/>
      <c r="H853" s="233">
        <f t="shared" si="1"/>
        <v>0</v>
      </c>
    </row>
    <row r="854">
      <c r="A854" s="156"/>
      <c r="C854" s="231"/>
      <c r="E854" s="231"/>
      <c r="F854" s="231"/>
      <c r="G854" s="231"/>
      <c r="H854" s="233">
        <f t="shared" si="1"/>
        <v>0</v>
      </c>
    </row>
    <row r="855">
      <c r="A855" s="156"/>
      <c r="C855" s="231"/>
      <c r="E855" s="231"/>
      <c r="F855" s="231"/>
      <c r="G855" s="231"/>
      <c r="H855" s="233">
        <f t="shared" si="1"/>
        <v>0</v>
      </c>
    </row>
    <row r="856">
      <c r="A856" s="156"/>
      <c r="C856" s="231"/>
      <c r="E856" s="231"/>
      <c r="F856" s="231"/>
      <c r="G856" s="231"/>
      <c r="H856" s="233">
        <f t="shared" si="1"/>
        <v>0</v>
      </c>
    </row>
    <row r="857">
      <c r="A857" s="156"/>
      <c r="C857" s="231"/>
      <c r="E857" s="231"/>
      <c r="F857" s="231"/>
      <c r="G857" s="231"/>
      <c r="H857" s="233">
        <f t="shared" si="1"/>
        <v>0</v>
      </c>
    </row>
    <row r="858">
      <c r="A858" s="156"/>
      <c r="C858" s="231"/>
      <c r="E858" s="231"/>
      <c r="F858" s="231"/>
      <c r="G858" s="231"/>
      <c r="H858" s="233">
        <f t="shared" si="1"/>
        <v>0</v>
      </c>
    </row>
    <row r="859">
      <c r="A859" s="156"/>
      <c r="C859" s="231"/>
      <c r="E859" s="231"/>
      <c r="F859" s="231"/>
      <c r="G859" s="231"/>
      <c r="H859" s="233">
        <f t="shared" si="1"/>
        <v>0</v>
      </c>
    </row>
    <row r="860">
      <c r="A860" s="156"/>
      <c r="C860" s="231"/>
      <c r="E860" s="231"/>
      <c r="F860" s="231"/>
      <c r="G860" s="231"/>
      <c r="H860" s="233">
        <f t="shared" si="1"/>
        <v>0</v>
      </c>
    </row>
    <row r="861">
      <c r="A861" s="156"/>
      <c r="C861" s="231"/>
      <c r="E861" s="231"/>
      <c r="F861" s="231"/>
      <c r="G861" s="231"/>
      <c r="H861" s="233">
        <f t="shared" si="1"/>
        <v>0</v>
      </c>
    </row>
    <row r="862">
      <c r="A862" s="156"/>
      <c r="C862" s="231"/>
      <c r="E862" s="231"/>
      <c r="F862" s="231"/>
      <c r="G862" s="231"/>
      <c r="H862" s="233">
        <f t="shared" si="1"/>
        <v>0</v>
      </c>
    </row>
    <row r="863">
      <c r="A863" s="156"/>
      <c r="C863" s="231"/>
      <c r="E863" s="231"/>
      <c r="F863" s="231"/>
      <c r="G863" s="231"/>
      <c r="H863" s="233">
        <f t="shared" si="1"/>
        <v>0</v>
      </c>
    </row>
    <row r="864">
      <c r="A864" s="156"/>
      <c r="C864" s="231"/>
      <c r="E864" s="231"/>
      <c r="F864" s="231"/>
      <c r="G864" s="231"/>
      <c r="H864" s="233">
        <f t="shared" si="1"/>
        <v>0</v>
      </c>
    </row>
    <row r="865">
      <c r="A865" s="156"/>
      <c r="C865" s="231"/>
      <c r="E865" s="231"/>
      <c r="F865" s="231"/>
      <c r="G865" s="231"/>
      <c r="H865" s="233">
        <f t="shared" si="1"/>
        <v>0</v>
      </c>
    </row>
    <row r="866">
      <c r="A866" s="156"/>
      <c r="C866" s="231"/>
      <c r="E866" s="231"/>
      <c r="F866" s="231"/>
      <c r="G866" s="231"/>
      <c r="H866" s="233">
        <f t="shared" si="1"/>
        <v>0</v>
      </c>
    </row>
    <row r="867">
      <c r="A867" s="156"/>
      <c r="C867" s="231"/>
      <c r="E867" s="231"/>
      <c r="F867" s="231"/>
      <c r="G867" s="231"/>
      <c r="H867" s="233">
        <f t="shared" si="1"/>
        <v>0</v>
      </c>
    </row>
    <row r="868">
      <c r="A868" s="156"/>
      <c r="C868" s="231"/>
      <c r="E868" s="231"/>
      <c r="F868" s="231"/>
      <c r="G868" s="231"/>
      <c r="H868" s="233">
        <f t="shared" si="1"/>
        <v>0</v>
      </c>
    </row>
    <row r="869">
      <c r="A869" s="156"/>
      <c r="C869" s="231"/>
      <c r="E869" s="231"/>
      <c r="F869" s="231"/>
      <c r="G869" s="231"/>
      <c r="H869" s="233">
        <f t="shared" si="1"/>
        <v>0</v>
      </c>
    </row>
    <row r="870">
      <c r="A870" s="156"/>
      <c r="C870" s="231"/>
      <c r="E870" s="231"/>
      <c r="F870" s="231"/>
      <c r="G870" s="231"/>
      <c r="H870" s="233">
        <f t="shared" si="1"/>
        <v>0</v>
      </c>
    </row>
    <row r="871">
      <c r="A871" s="156"/>
      <c r="C871" s="231"/>
      <c r="E871" s="231"/>
      <c r="F871" s="231"/>
      <c r="G871" s="231"/>
      <c r="H871" s="233">
        <f t="shared" si="1"/>
        <v>0</v>
      </c>
    </row>
    <row r="872">
      <c r="A872" s="156"/>
      <c r="C872" s="231"/>
      <c r="E872" s="231"/>
      <c r="F872" s="231"/>
      <c r="G872" s="231"/>
      <c r="H872" s="233">
        <f t="shared" si="1"/>
        <v>0</v>
      </c>
    </row>
    <row r="873">
      <c r="A873" s="156"/>
      <c r="C873" s="231"/>
      <c r="E873" s="231"/>
      <c r="F873" s="231"/>
      <c r="G873" s="231"/>
      <c r="H873" s="233">
        <f t="shared" si="1"/>
        <v>0</v>
      </c>
    </row>
    <row r="874">
      <c r="A874" s="156"/>
      <c r="C874" s="231"/>
      <c r="E874" s="231"/>
      <c r="F874" s="231"/>
      <c r="G874" s="231"/>
      <c r="H874" s="233">
        <f t="shared" si="1"/>
        <v>0</v>
      </c>
    </row>
    <row r="875">
      <c r="A875" s="156"/>
      <c r="C875" s="231"/>
      <c r="E875" s="231"/>
      <c r="F875" s="231"/>
      <c r="G875" s="231"/>
      <c r="H875" s="233">
        <f t="shared" si="1"/>
        <v>0</v>
      </c>
    </row>
    <row r="876">
      <c r="A876" s="156"/>
      <c r="C876" s="231"/>
      <c r="E876" s="231"/>
      <c r="F876" s="231"/>
      <c r="G876" s="231"/>
      <c r="H876" s="233">
        <f t="shared" si="1"/>
        <v>0</v>
      </c>
    </row>
    <row r="877">
      <c r="A877" s="156"/>
      <c r="C877" s="231"/>
      <c r="E877" s="231"/>
      <c r="F877" s="231"/>
      <c r="G877" s="231"/>
      <c r="H877" s="233">
        <f t="shared" si="1"/>
        <v>0</v>
      </c>
    </row>
    <row r="878">
      <c r="A878" s="156"/>
      <c r="C878" s="231"/>
      <c r="E878" s="231"/>
      <c r="F878" s="231"/>
      <c r="G878" s="231"/>
      <c r="H878" s="233">
        <f t="shared" si="1"/>
        <v>0</v>
      </c>
    </row>
    <row r="879">
      <c r="A879" s="156"/>
      <c r="C879" s="231"/>
      <c r="E879" s="231"/>
      <c r="F879" s="231"/>
      <c r="G879" s="231"/>
      <c r="H879" s="233">
        <f t="shared" si="1"/>
        <v>0</v>
      </c>
    </row>
    <row r="880">
      <c r="A880" s="156"/>
      <c r="C880" s="231"/>
      <c r="E880" s="231"/>
      <c r="F880" s="231"/>
      <c r="G880" s="231"/>
      <c r="H880" s="233">
        <f t="shared" si="1"/>
        <v>0</v>
      </c>
    </row>
    <row r="881">
      <c r="A881" s="156"/>
      <c r="C881" s="231"/>
      <c r="E881" s="231"/>
      <c r="F881" s="231"/>
      <c r="G881" s="231"/>
      <c r="H881" s="233">
        <f t="shared" si="1"/>
        <v>0</v>
      </c>
    </row>
    <row r="882">
      <c r="A882" s="156"/>
      <c r="C882" s="231"/>
      <c r="E882" s="231"/>
      <c r="F882" s="231"/>
      <c r="G882" s="231"/>
      <c r="H882" s="233">
        <f t="shared" si="1"/>
        <v>0</v>
      </c>
    </row>
    <row r="883">
      <c r="A883" s="156"/>
      <c r="C883" s="231"/>
      <c r="E883" s="231"/>
      <c r="F883" s="231"/>
      <c r="G883" s="231"/>
      <c r="H883" s="233">
        <f t="shared" si="1"/>
        <v>0</v>
      </c>
    </row>
    <row r="884">
      <c r="A884" s="156"/>
      <c r="C884" s="231"/>
      <c r="E884" s="231"/>
      <c r="F884" s="231"/>
      <c r="G884" s="231"/>
      <c r="H884" s="233">
        <f t="shared" si="1"/>
        <v>0</v>
      </c>
    </row>
    <row r="885">
      <c r="A885" s="156"/>
      <c r="C885" s="231"/>
      <c r="E885" s="231"/>
      <c r="F885" s="231"/>
      <c r="G885" s="231"/>
      <c r="H885" s="233">
        <f t="shared" si="1"/>
        <v>0</v>
      </c>
    </row>
    <row r="886">
      <c r="A886" s="156"/>
      <c r="C886" s="231"/>
      <c r="E886" s="231"/>
      <c r="F886" s="231"/>
      <c r="G886" s="231"/>
      <c r="H886" s="233">
        <f t="shared" si="1"/>
        <v>0</v>
      </c>
    </row>
    <row r="887">
      <c r="A887" s="156"/>
      <c r="C887" s="231"/>
      <c r="E887" s="231"/>
      <c r="F887" s="231"/>
      <c r="G887" s="231"/>
      <c r="H887" s="233">
        <f t="shared" si="1"/>
        <v>0</v>
      </c>
    </row>
    <row r="888">
      <c r="A888" s="156"/>
      <c r="C888" s="231"/>
      <c r="E888" s="231"/>
      <c r="F888" s="231"/>
      <c r="G888" s="231"/>
      <c r="H888" s="233">
        <f t="shared" si="1"/>
        <v>0</v>
      </c>
    </row>
    <row r="889">
      <c r="A889" s="156"/>
      <c r="C889" s="231"/>
      <c r="E889" s="231"/>
      <c r="F889" s="231"/>
      <c r="G889" s="231"/>
      <c r="H889" s="233">
        <f t="shared" si="1"/>
        <v>0</v>
      </c>
    </row>
    <row r="890">
      <c r="A890" s="156"/>
      <c r="C890" s="231"/>
      <c r="E890" s="231"/>
      <c r="F890" s="231"/>
      <c r="G890" s="231"/>
      <c r="H890" s="233">
        <f t="shared" si="1"/>
        <v>0</v>
      </c>
    </row>
    <row r="891">
      <c r="A891" s="156"/>
      <c r="C891" s="231"/>
      <c r="E891" s="231"/>
      <c r="F891" s="231"/>
      <c r="G891" s="231"/>
      <c r="H891" s="233">
        <f t="shared" si="1"/>
        <v>0</v>
      </c>
    </row>
    <row r="892">
      <c r="A892" s="156"/>
      <c r="C892" s="231"/>
      <c r="E892" s="231"/>
      <c r="F892" s="231"/>
      <c r="G892" s="231"/>
      <c r="H892" s="233">
        <f t="shared" si="1"/>
        <v>0</v>
      </c>
    </row>
    <row r="893">
      <c r="A893" s="156"/>
      <c r="C893" s="231"/>
      <c r="E893" s="231"/>
      <c r="F893" s="231"/>
      <c r="G893" s="231"/>
      <c r="H893" s="233">
        <f t="shared" si="1"/>
        <v>0</v>
      </c>
    </row>
    <row r="894">
      <c r="A894" s="156"/>
      <c r="C894" s="231"/>
      <c r="E894" s="231"/>
      <c r="F894" s="231"/>
      <c r="G894" s="231"/>
      <c r="H894" s="233">
        <f t="shared" si="1"/>
        <v>0</v>
      </c>
    </row>
    <row r="895">
      <c r="A895" s="156"/>
      <c r="C895" s="231"/>
      <c r="E895" s="231"/>
      <c r="F895" s="231"/>
      <c r="G895" s="231"/>
      <c r="H895" s="233">
        <f t="shared" si="1"/>
        <v>0</v>
      </c>
    </row>
    <row r="896">
      <c r="A896" s="156"/>
      <c r="C896" s="231"/>
      <c r="E896" s="231"/>
      <c r="F896" s="231"/>
      <c r="G896" s="231"/>
      <c r="H896" s="233">
        <f t="shared" si="1"/>
        <v>0</v>
      </c>
    </row>
    <row r="897">
      <c r="A897" s="156"/>
      <c r="C897" s="231"/>
      <c r="E897" s="231"/>
      <c r="F897" s="231"/>
      <c r="G897" s="231"/>
      <c r="H897" s="233">
        <f t="shared" si="1"/>
        <v>0</v>
      </c>
    </row>
    <row r="898">
      <c r="A898" s="156"/>
      <c r="C898" s="231"/>
      <c r="E898" s="231"/>
      <c r="F898" s="231"/>
      <c r="G898" s="231"/>
      <c r="H898" s="233">
        <f t="shared" si="1"/>
        <v>0</v>
      </c>
    </row>
    <row r="899">
      <c r="A899" s="156"/>
      <c r="C899" s="231"/>
      <c r="E899" s="231"/>
      <c r="F899" s="231"/>
      <c r="G899" s="231"/>
      <c r="H899" s="233">
        <f t="shared" si="1"/>
        <v>0</v>
      </c>
    </row>
    <row r="900">
      <c r="A900" s="156"/>
      <c r="C900" s="231"/>
      <c r="E900" s="231"/>
      <c r="F900" s="231"/>
      <c r="G900" s="231"/>
      <c r="H900" s="233">
        <f t="shared" si="1"/>
        <v>0</v>
      </c>
    </row>
    <row r="901">
      <c r="A901" s="156"/>
      <c r="C901" s="231"/>
      <c r="E901" s="231"/>
      <c r="F901" s="231"/>
      <c r="G901" s="231"/>
      <c r="H901" s="233">
        <f t="shared" si="1"/>
        <v>0</v>
      </c>
    </row>
    <row r="902">
      <c r="A902" s="156"/>
      <c r="C902" s="231"/>
      <c r="E902" s="231"/>
      <c r="F902" s="231"/>
      <c r="G902" s="231"/>
      <c r="H902" s="233">
        <f t="shared" si="1"/>
        <v>0</v>
      </c>
    </row>
    <row r="903">
      <c r="A903" s="156"/>
      <c r="C903" s="231"/>
      <c r="E903" s="231"/>
      <c r="F903" s="231"/>
      <c r="G903" s="231"/>
      <c r="H903" s="233">
        <f t="shared" si="1"/>
        <v>0</v>
      </c>
    </row>
    <row r="904">
      <c r="A904" s="156"/>
      <c r="C904" s="231"/>
      <c r="E904" s="231"/>
      <c r="F904" s="231"/>
      <c r="G904" s="231"/>
      <c r="H904" s="233">
        <f t="shared" si="1"/>
        <v>0</v>
      </c>
    </row>
    <row r="905">
      <c r="A905" s="156"/>
      <c r="C905" s="231"/>
      <c r="E905" s="231"/>
      <c r="F905" s="231"/>
      <c r="G905" s="231"/>
      <c r="H905" s="233">
        <f t="shared" si="1"/>
        <v>0</v>
      </c>
    </row>
    <row r="906">
      <c r="A906" s="156"/>
      <c r="C906" s="231"/>
      <c r="E906" s="231"/>
      <c r="F906" s="231"/>
      <c r="G906" s="231"/>
      <c r="H906" s="233">
        <f t="shared" si="1"/>
        <v>0</v>
      </c>
    </row>
    <row r="907">
      <c r="A907" s="156"/>
      <c r="C907" s="231"/>
      <c r="E907" s="231"/>
      <c r="F907" s="231"/>
      <c r="G907" s="231"/>
      <c r="H907" s="233">
        <f t="shared" si="1"/>
        <v>0</v>
      </c>
    </row>
    <row r="908">
      <c r="A908" s="156"/>
      <c r="C908" s="231"/>
      <c r="E908" s="231"/>
      <c r="F908" s="231"/>
      <c r="G908" s="231"/>
      <c r="H908" s="233">
        <f t="shared" si="1"/>
        <v>0</v>
      </c>
    </row>
    <row r="909">
      <c r="A909" s="156"/>
      <c r="C909" s="231"/>
      <c r="E909" s="231"/>
      <c r="F909" s="231"/>
      <c r="G909" s="231"/>
      <c r="H909" s="233">
        <f t="shared" si="1"/>
        <v>0</v>
      </c>
    </row>
    <row r="910">
      <c r="A910" s="156"/>
      <c r="C910" s="231"/>
      <c r="E910" s="231"/>
      <c r="F910" s="231"/>
      <c r="G910" s="231"/>
      <c r="H910" s="233">
        <f t="shared" si="1"/>
        <v>0</v>
      </c>
    </row>
    <row r="911">
      <c r="A911" s="156"/>
      <c r="C911" s="231"/>
      <c r="E911" s="231"/>
      <c r="F911" s="231"/>
      <c r="G911" s="231"/>
      <c r="H911" s="233">
        <f t="shared" si="1"/>
        <v>0</v>
      </c>
    </row>
    <row r="912">
      <c r="A912" s="156"/>
      <c r="C912" s="231"/>
      <c r="E912" s="231"/>
      <c r="F912" s="231"/>
      <c r="G912" s="231"/>
      <c r="H912" s="233">
        <f t="shared" si="1"/>
        <v>0</v>
      </c>
    </row>
    <row r="913">
      <c r="A913" s="156"/>
      <c r="C913" s="231"/>
      <c r="E913" s="231"/>
      <c r="F913" s="231"/>
      <c r="G913" s="231"/>
      <c r="H913" s="233">
        <f t="shared" si="1"/>
        <v>0</v>
      </c>
    </row>
    <row r="914">
      <c r="A914" s="156"/>
      <c r="C914" s="231"/>
      <c r="E914" s="231"/>
      <c r="F914" s="231"/>
      <c r="G914" s="231"/>
      <c r="H914" s="233">
        <f t="shared" si="1"/>
        <v>0</v>
      </c>
    </row>
    <row r="915">
      <c r="A915" s="156"/>
      <c r="C915" s="231"/>
      <c r="E915" s="231"/>
      <c r="F915" s="231"/>
      <c r="G915" s="231"/>
      <c r="H915" s="233">
        <f t="shared" si="1"/>
        <v>0</v>
      </c>
    </row>
    <row r="916">
      <c r="A916" s="156"/>
      <c r="C916" s="231"/>
      <c r="E916" s="231"/>
      <c r="F916" s="231"/>
      <c r="G916" s="231"/>
      <c r="H916" s="233">
        <f t="shared" si="1"/>
        <v>0</v>
      </c>
    </row>
    <row r="917">
      <c r="A917" s="156"/>
      <c r="C917" s="231"/>
      <c r="E917" s="231"/>
      <c r="F917" s="231"/>
      <c r="G917" s="231"/>
      <c r="H917" s="233">
        <f t="shared" si="1"/>
        <v>0</v>
      </c>
    </row>
    <row r="918">
      <c r="A918" s="156"/>
      <c r="C918" s="231"/>
      <c r="E918" s="231"/>
      <c r="F918" s="231"/>
      <c r="G918" s="231"/>
      <c r="H918" s="233">
        <f t="shared" si="1"/>
        <v>0</v>
      </c>
    </row>
    <row r="919">
      <c r="A919" s="156"/>
      <c r="C919" s="231"/>
      <c r="E919" s="231"/>
      <c r="F919" s="231"/>
      <c r="G919" s="231"/>
      <c r="H919" s="233">
        <f t="shared" si="1"/>
        <v>0</v>
      </c>
    </row>
    <row r="920">
      <c r="A920" s="156"/>
      <c r="C920" s="231"/>
      <c r="E920" s="231"/>
      <c r="F920" s="231"/>
      <c r="G920" s="231"/>
      <c r="H920" s="233">
        <f t="shared" si="1"/>
        <v>0</v>
      </c>
    </row>
    <row r="921">
      <c r="A921" s="156"/>
      <c r="C921" s="231"/>
      <c r="E921" s="231"/>
      <c r="F921" s="231"/>
      <c r="G921" s="231"/>
      <c r="H921" s="233">
        <f t="shared" si="1"/>
        <v>0</v>
      </c>
    </row>
    <row r="922">
      <c r="A922" s="156"/>
      <c r="C922" s="231"/>
      <c r="E922" s="231"/>
      <c r="F922" s="231"/>
      <c r="G922" s="231"/>
      <c r="H922" s="233">
        <f t="shared" si="1"/>
        <v>0</v>
      </c>
    </row>
    <row r="923">
      <c r="A923" s="156"/>
      <c r="C923" s="231"/>
      <c r="E923" s="231"/>
      <c r="F923" s="231"/>
      <c r="G923" s="231"/>
      <c r="H923" s="233">
        <f t="shared" si="1"/>
        <v>0</v>
      </c>
    </row>
    <row r="924">
      <c r="A924" s="156"/>
      <c r="C924" s="231"/>
      <c r="E924" s="231"/>
      <c r="F924" s="231"/>
      <c r="G924" s="231"/>
      <c r="H924" s="233">
        <f t="shared" si="1"/>
        <v>0</v>
      </c>
    </row>
    <row r="925">
      <c r="A925" s="156"/>
      <c r="C925" s="231"/>
      <c r="E925" s="231"/>
      <c r="F925" s="231"/>
      <c r="G925" s="231"/>
      <c r="H925" s="233">
        <f t="shared" si="1"/>
        <v>0</v>
      </c>
    </row>
    <row r="926">
      <c r="A926" s="156"/>
      <c r="C926" s="231"/>
      <c r="E926" s="231"/>
      <c r="F926" s="231"/>
      <c r="G926" s="231"/>
      <c r="H926" s="233">
        <f t="shared" si="1"/>
        <v>0</v>
      </c>
    </row>
    <row r="927">
      <c r="A927" s="156"/>
      <c r="C927" s="231"/>
      <c r="E927" s="231"/>
      <c r="F927" s="231"/>
      <c r="G927" s="231"/>
      <c r="H927" s="233">
        <f t="shared" si="1"/>
        <v>0</v>
      </c>
    </row>
    <row r="928">
      <c r="A928" s="156"/>
      <c r="C928" s="231"/>
      <c r="E928" s="231"/>
      <c r="F928" s="231"/>
      <c r="G928" s="231"/>
      <c r="H928" s="233">
        <f t="shared" si="1"/>
        <v>0</v>
      </c>
    </row>
    <row r="929">
      <c r="A929" s="156"/>
      <c r="C929" s="231"/>
      <c r="E929" s="231"/>
      <c r="F929" s="231"/>
      <c r="G929" s="231"/>
      <c r="H929" s="233">
        <f t="shared" si="1"/>
        <v>0</v>
      </c>
    </row>
    <row r="930">
      <c r="A930" s="156"/>
      <c r="C930" s="231"/>
      <c r="E930" s="231"/>
      <c r="F930" s="231"/>
      <c r="G930" s="231"/>
      <c r="H930" s="233">
        <f t="shared" si="1"/>
        <v>0</v>
      </c>
    </row>
    <row r="931">
      <c r="A931" s="156"/>
      <c r="C931" s="231"/>
      <c r="E931" s="231"/>
      <c r="F931" s="231"/>
      <c r="G931" s="231"/>
      <c r="H931" s="233">
        <f t="shared" si="1"/>
        <v>0</v>
      </c>
    </row>
    <row r="932">
      <c r="A932" s="156"/>
      <c r="C932" s="231"/>
      <c r="E932" s="231"/>
      <c r="F932" s="231"/>
      <c r="G932" s="231"/>
      <c r="H932" s="233">
        <f t="shared" si="1"/>
        <v>0</v>
      </c>
    </row>
    <row r="933">
      <c r="A933" s="156"/>
      <c r="C933" s="231"/>
      <c r="E933" s="231"/>
      <c r="F933" s="231"/>
      <c r="G933" s="231"/>
      <c r="H933" s="233">
        <f t="shared" si="1"/>
        <v>0</v>
      </c>
    </row>
    <row r="934">
      <c r="A934" s="156"/>
      <c r="C934" s="231"/>
      <c r="E934" s="231"/>
      <c r="F934" s="231"/>
      <c r="G934" s="231"/>
      <c r="H934" s="233">
        <f t="shared" si="1"/>
        <v>0</v>
      </c>
    </row>
    <row r="935">
      <c r="A935" s="156"/>
      <c r="C935" s="231"/>
      <c r="E935" s="231"/>
      <c r="F935" s="231"/>
      <c r="G935" s="231"/>
      <c r="H935" s="233">
        <f t="shared" si="1"/>
        <v>0</v>
      </c>
    </row>
    <row r="936">
      <c r="A936" s="156"/>
      <c r="C936" s="231"/>
      <c r="E936" s="231"/>
      <c r="F936" s="231"/>
      <c r="G936" s="231"/>
      <c r="H936" s="233">
        <f t="shared" si="1"/>
        <v>0</v>
      </c>
    </row>
    <row r="937">
      <c r="A937" s="156"/>
      <c r="C937" s="231"/>
      <c r="E937" s="231"/>
      <c r="F937" s="231"/>
      <c r="G937" s="231"/>
      <c r="H937" s="233">
        <f t="shared" si="1"/>
        <v>0</v>
      </c>
    </row>
    <row r="938">
      <c r="A938" s="156"/>
      <c r="C938" s="231"/>
      <c r="E938" s="231"/>
      <c r="F938" s="231"/>
      <c r="G938" s="231"/>
      <c r="H938" s="233">
        <f t="shared" si="1"/>
        <v>0</v>
      </c>
    </row>
    <row r="939">
      <c r="A939" s="156"/>
      <c r="C939" s="231"/>
      <c r="E939" s="231"/>
      <c r="F939" s="231"/>
      <c r="G939" s="231"/>
      <c r="H939" s="233">
        <f t="shared" si="1"/>
        <v>0</v>
      </c>
    </row>
    <row r="940">
      <c r="A940" s="156"/>
      <c r="C940" s="231"/>
      <c r="E940" s="231"/>
      <c r="F940" s="231"/>
      <c r="G940" s="231"/>
      <c r="H940" s="233">
        <f t="shared" si="1"/>
        <v>0</v>
      </c>
    </row>
    <row r="941">
      <c r="A941" s="156"/>
      <c r="C941" s="231"/>
      <c r="E941" s="231"/>
      <c r="F941" s="231"/>
      <c r="G941" s="231"/>
      <c r="H941" s="233">
        <f t="shared" si="1"/>
        <v>0</v>
      </c>
    </row>
    <row r="942">
      <c r="A942" s="156"/>
      <c r="C942" s="231"/>
      <c r="E942" s="231"/>
      <c r="F942" s="231"/>
      <c r="G942" s="231"/>
      <c r="H942" s="233">
        <f t="shared" si="1"/>
        <v>0</v>
      </c>
    </row>
    <row r="943">
      <c r="A943" s="156"/>
      <c r="C943" s="231"/>
      <c r="E943" s="231"/>
      <c r="F943" s="231"/>
      <c r="G943" s="231"/>
      <c r="H943" s="233">
        <f t="shared" si="1"/>
        <v>0</v>
      </c>
    </row>
    <row r="944">
      <c r="A944" s="156"/>
      <c r="C944" s="231"/>
      <c r="E944" s="231"/>
      <c r="F944" s="231"/>
      <c r="G944" s="231"/>
      <c r="H944" s="233">
        <f t="shared" si="1"/>
        <v>0</v>
      </c>
    </row>
    <row r="945">
      <c r="A945" s="156"/>
      <c r="C945" s="231"/>
      <c r="E945" s="231"/>
      <c r="F945" s="231"/>
      <c r="G945" s="231"/>
      <c r="H945" s="233">
        <f t="shared" si="1"/>
        <v>0</v>
      </c>
    </row>
    <row r="946">
      <c r="A946" s="156"/>
      <c r="C946" s="231"/>
      <c r="E946" s="231"/>
      <c r="F946" s="231"/>
      <c r="G946" s="231"/>
      <c r="H946" s="233">
        <f t="shared" si="1"/>
        <v>0</v>
      </c>
    </row>
    <row r="947">
      <c r="A947" s="156"/>
      <c r="C947" s="231"/>
      <c r="E947" s="231"/>
      <c r="F947" s="231"/>
      <c r="G947" s="231"/>
      <c r="H947" s="233">
        <f t="shared" si="1"/>
        <v>0</v>
      </c>
    </row>
    <row r="948">
      <c r="A948" s="156"/>
      <c r="C948" s="231"/>
      <c r="E948" s="231"/>
      <c r="F948" s="231"/>
      <c r="G948" s="231"/>
      <c r="H948" s="233">
        <f t="shared" si="1"/>
        <v>0</v>
      </c>
    </row>
    <row r="949">
      <c r="A949" s="156"/>
      <c r="C949" s="231"/>
      <c r="E949" s="231"/>
      <c r="F949" s="231"/>
      <c r="G949" s="231"/>
      <c r="H949" s="233">
        <f t="shared" si="1"/>
        <v>0</v>
      </c>
    </row>
    <row r="950">
      <c r="A950" s="156"/>
      <c r="C950" s="231"/>
      <c r="E950" s="231"/>
      <c r="F950" s="231"/>
      <c r="G950" s="231"/>
      <c r="H950" s="233">
        <f t="shared" si="1"/>
        <v>0</v>
      </c>
    </row>
    <row r="951">
      <c r="A951" s="156"/>
      <c r="C951" s="231"/>
      <c r="E951" s="231"/>
      <c r="F951" s="231"/>
      <c r="G951" s="231"/>
      <c r="H951" s="233">
        <f t="shared" si="1"/>
        <v>0</v>
      </c>
    </row>
    <row r="952">
      <c r="A952" s="156"/>
      <c r="C952" s="231"/>
      <c r="E952" s="231"/>
      <c r="F952" s="231"/>
      <c r="G952" s="231"/>
      <c r="H952" s="233">
        <f t="shared" si="1"/>
        <v>0</v>
      </c>
    </row>
    <row r="953">
      <c r="A953" s="156"/>
      <c r="C953" s="231"/>
      <c r="E953" s="231"/>
      <c r="F953" s="231"/>
      <c r="G953" s="231"/>
      <c r="H953" s="233">
        <f t="shared" si="1"/>
        <v>0</v>
      </c>
    </row>
    <row r="954">
      <c r="A954" s="156"/>
      <c r="C954" s="231"/>
      <c r="E954" s="231"/>
      <c r="F954" s="231"/>
      <c r="G954" s="231"/>
      <c r="H954" s="233">
        <f t="shared" si="1"/>
        <v>0</v>
      </c>
    </row>
    <row r="955">
      <c r="A955" s="156"/>
      <c r="C955" s="231"/>
      <c r="E955" s="231"/>
      <c r="F955" s="231"/>
      <c r="G955" s="231"/>
      <c r="H955" s="233">
        <f t="shared" si="1"/>
        <v>0</v>
      </c>
    </row>
    <row r="956">
      <c r="A956" s="156"/>
      <c r="C956" s="231"/>
      <c r="E956" s="231"/>
      <c r="F956" s="231"/>
      <c r="G956" s="231"/>
      <c r="H956" s="233">
        <f t="shared" si="1"/>
        <v>0</v>
      </c>
    </row>
    <row r="957">
      <c r="A957" s="156"/>
      <c r="C957" s="231"/>
      <c r="E957" s="231"/>
      <c r="F957" s="231"/>
      <c r="G957" s="231"/>
      <c r="H957" s="233">
        <f t="shared" si="1"/>
        <v>0</v>
      </c>
    </row>
    <row r="958">
      <c r="A958" s="156"/>
      <c r="C958" s="231"/>
      <c r="E958" s="231"/>
      <c r="F958" s="231"/>
      <c r="G958" s="231"/>
      <c r="H958" s="233">
        <f t="shared" si="1"/>
        <v>0</v>
      </c>
    </row>
    <row r="959">
      <c r="A959" s="156"/>
      <c r="C959" s="231"/>
      <c r="E959" s="231"/>
      <c r="F959" s="231"/>
      <c r="G959" s="231"/>
      <c r="H959" s="233">
        <f t="shared" si="1"/>
        <v>0</v>
      </c>
    </row>
    <row r="960">
      <c r="A960" s="156"/>
      <c r="C960" s="231"/>
      <c r="E960" s="231"/>
      <c r="F960" s="231"/>
      <c r="G960" s="231"/>
      <c r="H960" s="233">
        <f t="shared" si="1"/>
        <v>0</v>
      </c>
    </row>
    <row r="961">
      <c r="A961" s="156"/>
      <c r="C961" s="231"/>
      <c r="E961" s="231"/>
      <c r="F961" s="231"/>
      <c r="G961" s="231"/>
      <c r="H961" s="233">
        <f t="shared" si="1"/>
        <v>0</v>
      </c>
    </row>
    <row r="962">
      <c r="A962" s="156"/>
      <c r="C962" s="231"/>
      <c r="E962" s="231"/>
      <c r="F962" s="231"/>
      <c r="G962" s="231"/>
      <c r="H962" s="233">
        <f t="shared" si="1"/>
        <v>0</v>
      </c>
    </row>
    <row r="963">
      <c r="A963" s="156"/>
      <c r="C963" s="231"/>
      <c r="E963" s="231"/>
      <c r="F963" s="231"/>
      <c r="G963" s="231"/>
      <c r="H963" s="233">
        <f t="shared" si="1"/>
        <v>0</v>
      </c>
    </row>
    <row r="964">
      <c r="A964" s="156"/>
      <c r="C964" s="231"/>
      <c r="E964" s="231"/>
      <c r="F964" s="231"/>
      <c r="G964" s="231"/>
      <c r="H964" s="233">
        <f t="shared" si="1"/>
        <v>0</v>
      </c>
    </row>
    <row r="965">
      <c r="A965" s="156"/>
      <c r="C965" s="231"/>
      <c r="E965" s="231"/>
      <c r="F965" s="231"/>
      <c r="G965" s="231"/>
      <c r="H965" s="233">
        <f t="shared" si="1"/>
        <v>0</v>
      </c>
    </row>
    <row r="966">
      <c r="A966" s="156"/>
      <c r="C966" s="231"/>
      <c r="E966" s="231"/>
      <c r="F966" s="231"/>
      <c r="G966" s="231"/>
      <c r="H966" s="233">
        <f t="shared" si="1"/>
        <v>0</v>
      </c>
    </row>
    <row r="967">
      <c r="A967" s="156"/>
      <c r="C967" s="231"/>
      <c r="E967" s="231"/>
      <c r="F967" s="231"/>
      <c r="G967" s="231"/>
      <c r="H967" s="233">
        <f t="shared" si="1"/>
        <v>0</v>
      </c>
    </row>
    <row r="968">
      <c r="A968" s="156"/>
      <c r="C968" s="231"/>
      <c r="E968" s="231"/>
      <c r="F968" s="231"/>
      <c r="G968" s="231"/>
      <c r="H968" s="233">
        <f t="shared" si="1"/>
        <v>0</v>
      </c>
    </row>
    <row r="969">
      <c r="A969" s="156"/>
      <c r="C969" s="231"/>
      <c r="E969" s="231"/>
      <c r="F969" s="231"/>
      <c r="G969" s="231"/>
      <c r="H969" s="233">
        <f t="shared" si="1"/>
        <v>0</v>
      </c>
    </row>
    <row r="970">
      <c r="A970" s="156"/>
      <c r="C970" s="231"/>
      <c r="E970" s="231"/>
      <c r="F970" s="231"/>
      <c r="G970" s="231"/>
      <c r="H970" s="233">
        <f t="shared" si="1"/>
        <v>0</v>
      </c>
    </row>
    <row r="971">
      <c r="A971" s="156"/>
      <c r="C971" s="231"/>
      <c r="E971" s="231"/>
      <c r="F971" s="231"/>
      <c r="G971" s="231"/>
      <c r="H971" s="233">
        <f t="shared" si="1"/>
        <v>0</v>
      </c>
    </row>
    <row r="972">
      <c r="A972" s="156"/>
      <c r="C972" s="231"/>
      <c r="E972" s="231"/>
      <c r="F972" s="231"/>
      <c r="G972" s="231"/>
      <c r="H972" s="233">
        <f t="shared" si="1"/>
        <v>0</v>
      </c>
    </row>
    <row r="973">
      <c r="A973" s="156"/>
      <c r="C973" s="231"/>
      <c r="E973" s="231"/>
      <c r="F973" s="231"/>
      <c r="G973" s="231"/>
      <c r="H973" s="233">
        <f t="shared" si="1"/>
        <v>0</v>
      </c>
    </row>
    <row r="974">
      <c r="A974" s="156"/>
      <c r="C974" s="231"/>
      <c r="E974" s="231"/>
      <c r="F974" s="231"/>
      <c r="G974" s="231"/>
      <c r="H974" s="233">
        <f t="shared" si="1"/>
        <v>0</v>
      </c>
    </row>
    <row r="975">
      <c r="A975" s="156"/>
      <c r="C975" s="231"/>
      <c r="E975" s="231"/>
      <c r="F975" s="231"/>
      <c r="G975" s="231"/>
      <c r="H975" s="233">
        <f t="shared" si="1"/>
        <v>0</v>
      </c>
    </row>
    <row r="976">
      <c r="A976" s="156"/>
      <c r="C976" s="231"/>
      <c r="E976" s="231"/>
      <c r="F976" s="231"/>
      <c r="G976" s="231"/>
      <c r="H976" s="233">
        <f t="shared" si="1"/>
        <v>0</v>
      </c>
    </row>
    <row r="977">
      <c r="A977" s="156"/>
      <c r="C977" s="231"/>
      <c r="E977" s="231"/>
      <c r="F977" s="231"/>
      <c r="G977" s="231"/>
      <c r="H977" s="233">
        <f t="shared" si="1"/>
        <v>0</v>
      </c>
    </row>
    <row r="978">
      <c r="A978" s="156"/>
      <c r="C978" s="231"/>
      <c r="E978" s="231"/>
      <c r="F978" s="231"/>
      <c r="G978" s="231"/>
      <c r="H978" s="233">
        <f t="shared" si="1"/>
        <v>0</v>
      </c>
    </row>
    <row r="979">
      <c r="A979" s="156"/>
      <c r="C979" s="231"/>
      <c r="E979" s="231"/>
      <c r="F979" s="231"/>
      <c r="G979" s="231"/>
      <c r="H979" s="233">
        <f t="shared" si="1"/>
        <v>0</v>
      </c>
    </row>
    <row r="980">
      <c r="A980" s="156"/>
      <c r="C980" s="231"/>
      <c r="E980" s="231"/>
      <c r="F980" s="231"/>
      <c r="G980" s="231"/>
      <c r="H980" s="233">
        <f t="shared" si="1"/>
        <v>0</v>
      </c>
    </row>
    <row r="981">
      <c r="A981" s="156"/>
      <c r="C981" s="231"/>
      <c r="E981" s="231"/>
      <c r="F981" s="231"/>
      <c r="G981" s="231"/>
      <c r="H981" s="233">
        <f t="shared" si="1"/>
        <v>0</v>
      </c>
    </row>
    <row r="982">
      <c r="A982" s="156"/>
      <c r="C982" s="231"/>
      <c r="E982" s="231"/>
      <c r="F982" s="231"/>
      <c r="G982" s="231"/>
      <c r="H982" s="233">
        <f t="shared" si="1"/>
        <v>0</v>
      </c>
    </row>
    <row r="983">
      <c r="A983" s="156"/>
      <c r="C983" s="231"/>
      <c r="E983" s="231"/>
      <c r="F983" s="231"/>
      <c r="G983" s="231"/>
      <c r="H983" s="233">
        <f t="shared" si="1"/>
        <v>0</v>
      </c>
    </row>
    <row r="984">
      <c r="A984" s="156"/>
      <c r="C984" s="231"/>
      <c r="E984" s="231"/>
      <c r="F984" s="231"/>
      <c r="G984" s="231"/>
      <c r="H984" s="233">
        <f t="shared" si="1"/>
        <v>0</v>
      </c>
    </row>
    <row r="985">
      <c r="A985" s="156"/>
      <c r="C985" s="231"/>
      <c r="E985" s="231"/>
      <c r="F985" s="231"/>
      <c r="G985" s="231"/>
      <c r="H985" s="233">
        <f t="shared" si="1"/>
        <v>0</v>
      </c>
    </row>
    <row r="986">
      <c r="A986" s="156"/>
      <c r="C986" s="231"/>
      <c r="E986" s="231"/>
      <c r="F986" s="231"/>
      <c r="G986" s="231"/>
      <c r="H986" s="233">
        <f t="shared" si="1"/>
        <v>0</v>
      </c>
    </row>
    <row r="987">
      <c r="A987" s="156"/>
      <c r="C987" s="231"/>
      <c r="E987" s="231"/>
      <c r="F987" s="231"/>
      <c r="G987" s="231"/>
      <c r="H987" s="233">
        <f t="shared" si="1"/>
        <v>0</v>
      </c>
    </row>
    <row r="988">
      <c r="A988" s="156"/>
      <c r="C988" s="231"/>
      <c r="E988" s="231"/>
      <c r="F988" s="231"/>
      <c r="G988" s="231"/>
      <c r="H988" s="233">
        <f t="shared" si="1"/>
        <v>0</v>
      </c>
    </row>
    <row r="989">
      <c r="A989" s="156"/>
      <c r="C989" s="231"/>
      <c r="E989" s="231"/>
      <c r="F989" s="231"/>
      <c r="G989" s="231"/>
      <c r="H989" s="233">
        <f t="shared" si="1"/>
        <v>0</v>
      </c>
    </row>
    <row r="990">
      <c r="A990" s="156"/>
      <c r="C990" s="231"/>
      <c r="E990" s="231"/>
      <c r="F990" s="231"/>
      <c r="G990" s="231"/>
      <c r="H990" s="233">
        <f t="shared" si="1"/>
        <v>0</v>
      </c>
    </row>
    <row r="991">
      <c r="A991" s="156"/>
      <c r="C991" s="231"/>
      <c r="E991" s="231"/>
      <c r="F991" s="231"/>
      <c r="G991" s="231"/>
      <c r="H991" s="233">
        <f t="shared" si="1"/>
        <v>0</v>
      </c>
    </row>
    <row r="992">
      <c r="A992" s="156"/>
      <c r="C992" s="231"/>
      <c r="E992" s="231"/>
      <c r="F992" s="231"/>
      <c r="G992" s="231"/>
      <c r="H992" s="233">
        <f t="shared" si="1"/>
        <v>0</v>
      </c>
    </row>
    <row r="993">
      <c r="A993" s="156"/>
      <c r="C993" s="231"/>
      <c r="E993" s="231"/>
      <c r="F993" s="231"/>
      <c r="G993" s="231"/>
      <c r="H993" s="233">
        <f t="shared" si="1"/>
        <v>0</v>
      </c>
    </row>
    <row r="994">
      <c r="A994" s="156"/>
      <c r="C994" s="231"/>
      <c r="E994" s="231"/>
      <c r="F994" s="231"/>
      <c r="G994" s="231"/>
      <c r="H994" s="233">
        <f t="shared" si="1"/>
        <v>0</v>
      </c>
    </row>
    <row r="995">
      <c r="A995" s="156"/>
      <c r="C995" s="231"/>
      <c r="E995" s="231"/>
      <c r="F995" s="231"/>
      <c r="G995" s="231"/>
      <c r="H995" s="233">
        <f t="shared" si="1"/>
        <v>0</v>
      </c>
    </row>
    <row r="996">
      <c r="A996" s="156"/>
      <c r="C996" s="231"/>
      <c r="E996" s="231"/>
      <c r="F996" s="231"/>
      <c r="G996" s="231"/>
      <c r="H996" s="233">
        <f t="shared" si="1"/>
        <v>0</v>
      </c>
    </row>
    <row r="997">
      <c r="A997" s="156"/>
      <c r="C997" s="231"/>
      <c r="E997" s="231"/>
      <c r="F997" s="231"/>
      <c r="G997" s="231"/>
      <c r="H997" s="233">
        <f t="shared" si="1"/>
        <v>0</v>
      </c>
    </row>
    <row r="998">
      <c r="A998" s="156"/>
      <c r="C998" s="231"/>
      <c r="E998" s="231"/>
      <c r="F998" s="231"/>
      <c r="G998" s="231"/>
      <c r="H998" s="233">
        <f t="shared" si="1"/>
        <v>0</v>
      </c>
    </row>
    <row r="999">
      <c r="A999" s="156"/>
      <c r="C999" s="231"/>
      <c r="E999" s="231"/>
      <c r="F999" s="231"/>
      <c r="G999" s="231"/>
      <c r="H999" s="233">
        <f t="shared" si="1"/>
        <v>0</v>
      </c>
    </row>
    <row r="1000">
      <c r="A1000" s="156"/>
      <c r="C1000" s="231"/>
      <c r="E1000" s="231"/>
      <c r="F1000" s="231"/>
      <c r="G1000" s="231"/>
      <c r="H1000" s="233">
        <f t="shared" si="1"/>
        <v>0</v>
      </c>
    </row>
    <row r="1001">
      <c r="A1001" s="156"/>
      <c r="C1001" s="231"/>
      <c r="E1001" s="231"/>
      <c r="F1001" s="231"/>
      <c r="G1001" s="231"/>
      <c r="H1001" s="233">
        <f t="shared" si="1"/>
        <v>0</v>
      </c>
    </row>
    <row r="1002">
      <c r="A1002" s="156"/>
      <c r="C1002" s="231"/>
      <c r="E1002" s="231"/>
      <c r="F1002" s="231"/>
      <c r="G1002" s="231"/>
      <c r="H1002" s="233">
        <f t="shared" si="1"/>
        <v>0</v>
      </c>
    </row>
    <row r="1003">
      <c r="A1003" s="156"/>
      <c r="C1003" s="231"/>
      <c r="E1003" s="231"/>
      <c r="F1003" s="231"/>
      <c r="G1003" s="231"/>
      <c r="H1003" s="233">
        <f t="shared" si="1"/>
        <v>0</v>
      </c>
    </row>
    <row r="1004">
      <c r="A1004" s="156"/>
      <c r="C1004" s="231"/>
      <c r="E1004" s="231"/>
      <c r="F1004" s="231"/>
      <c r="G1004" s="231"/>
      <c r="H1004" s="233">
        <f t="shared" si="1"/>
        <v>0</v>
      </c>
    </row>
    <row r="1005">
      <c r="A1005" s="156"/>
      <c r="C1005" s="231"/>
      <c r="E1005" s="231"/>
      <c r="F1005" s="231"/>
      <c r="G1005" s="231"/>
      <c r="H1005" s="233">
        <f t="shared" si="1"/>
        <v>0</v>
      </c>
    </row>
    <row r="1006">
      <c r="A1006" s="156"/>
      <c r="C1006" s="231"/>
      <c r="E1006" s="231"/>
      <c r="F1006" s="231"/>
      <c r="G1006" s="231"/>
      <c r="H1006" s="233">
        <f t="shared" si="1"/>
        <v>0</v>
      </c>
    </row>
    <row r="1007">
      <c r="A1007" s="156"/>
      <c r="C1007" s="231"/>
      <c r="E1007" s="231"/>
      <c r="F1007" s="231"/>
      <c r="G1007" s="231"/>
      <c r="H1007" s="233">
        <f t="shared" si="1"/>
        <v>0</v>
      </c>
    </row>
    <row r="1008">
      <c r="A1008" s="156"/>
      <c r="C1008" s="231"/>
      <c r="E1008" s="231"/>
      <c r="F1008" s="231"/>
      <c r="G1008" s="231"/>
      <c r="H1008" s="233">
        <f t="shared" si="1"/>
        <v>0</v>
      </c>
    </row>
    <row r="1009">
      <c r="A1009" s="156"/>
      <c r="C1009" s="231"/>
      <c r="E1009" s="231"/>
      <c r="F1009" s="231"/>
      <c r="G1009" s="231"/>
      <c r="H1009" s="233">
        <f t="shared" si="1"/>
        <v>0</v>
      </c>
    </row>
    <row r="1010">
      <c r="A1010" s="156"/>
      <c r="C1010" s="231"/>
      <c r="E1010" s="231"/>
      <c r="F1010" s="231"/>
      <c r="G1010" s="231"/>
      <c r="H1010" s="233">
        <f t="shared" si="1"/>
        <v>0</v>
      </c>
    </row>
    <row r="1011">
      <c r="A1011" s="156"/>
      <c r="C1011" s="231"/>
      <c r="E1011" s="231"/>
      <c r="F1011" s="231"/>
      <c r="G1011" s="231"/>
      <c r="H1011" s="233">
        <f t="shared" si="1"/>
        <v>0</v>
      </c>
    </row>
    <row r="1012">
      <c r="A1012" s="156"/>
      <c r="C1012" s="231"/>
      <c r="E1012" s="231"/>
      <c r="F1012" s="231"/>
      <c r="G1012" s="231"/>
      <c r="H1012" s="233">
        <f t="shared" si="1"/>
        <v>0</v>
      </c>
    </row>
    <row r="1013">
      <c r="A1013" s="156"/>
      <c r="C1013" s="231"/>
      <c r="E1013" s="231"/>
      <c r="F1013" s="231"/>
      <c r="G1013" s="231"/>
      <c r="H1013" s="233">
        <f t="shared" si="1"/>
        <v>0</v>
      </c>
    </row>
    <row r="1014">
      <c r="A1014" s="156"/>
      <c r="C1014" s="231"/>
      <c r="E1014" s="231"/>
      <c r="F1014" s="231"/>
      <c r="G1014" s="231"/>
      <c r="H1014" s="233">
        <f t="shared" si="1"/>
        <v>0</v>
      </c>
    </row>
    <row r="1015">
      <c r="A1015" s="156"/>
      <c r="C1015" s="231"/>
      <c r="E1015" s="231"/>
      <c r="F1015" s="231"/>
      <c r="G1015" s="231"/>
      <c r="H1015" s="233">
        <f t="shared" si="1"/>
        <v>0</v>
      </c>
    </row>
    <row r="1016">
      <c r="A1016" s="156"/>
      <c r="C1016" s="231"/>
      <c r="E1016" s="231"/>
      <c r="F1016" s="231"/>
      <c r="G1016" s="231"/>
      <c r="H1016" s="233">
        <f t="shared" si="1"/>
        <v>0</v>
      </c>
    </row>
    <row r="1017">
      <c r="A1017" s="156"/>
      <c r="C1017" s="231"/>
      <c r="E1017" s="231"/>
      <c r="F1017" s="231"/>
      <c r="G1017" s="231"/>
      <c r="H1017" s="233">
        <f t="shared" si="1"/>
        <v>0</v>
      </c>
    </row>
    <row r="1018">
      <c r="A1018" s="156"/>
      <c r="C1018" s="231"/>
      <c r="E1018" s="231"/>
      <c r="F1018" s="231"/>
      <c r="G1018" s="231"/>
      <c r="H1018" s="233">
        <f t="shared" si="1"/>
        <v>0</v>
      </c>
    </row>
    <row r="1019">
      <c r="A1019" s="156"/>
      <c r="C1019" s="231"/>
      <c r="E1019" s="231"/>
      <c r="F1019" s="231"/>
      <c r="G1019" s="231"/>
      <c r="H1019" s="233">
        <f t="shared" si="1"/>
        <v>0</v>
      </c>
    </row>
    <row r="1020">
      <c r="A1020" s="156"/>
      <c r="C1020" s="231"/>
      <c r="E1020" s="231"/>
      <c r="F1020" s="231"/>
      <c r="G1020" s="231"/>
      <c r="H1020" s="233">
        <f t="shared" si="1"/>
        <v>0</v>
      </c>
    </row>
    <row r="1021">
      <c r="A1021" s="156"/>
      <c r="C1021" s="231"/>
      <c r="E1021" s="231"/>
      <c r="F1021" s="231"/>
      <c r="G1021" s="231"/>
      <c r="H1021" s="233">
        <f t="shared" si="1"/>
        <v>0</v>
      </c>
    </row>
    <row r="1022">
      <c r="A1022" s="156"/>
      <c r="C1022" s="231"/>
      <c r="E1022" s="231"/>
      <c r="F1022" s="231"/>
      <c r="G1022" s="231"/>
      <c r="H1022" s="233">
        <f t="shared" si="1"/>
        <v>0</v>
      </c>
    </row>
    <row r="1023">
      <c r="A1023" s="156"/>
      <c r="C1023" s="231"/>
      <c r="E1023" s="231"/>
      <c r="F1023" s="231"/>
      <c r="G1023" s="231"/>
      <c r="H1023" s="233">
        <f t="shared" si="1"/>
        <v>0</v>
      </c>
    </row>
    <row r="1024">
      <c r="A1024" s="156"/>
      <c r="C1024" s="231"/>
      <c r="E1024" s="231"/>
      <c r="F1024" s="231"/>
      <c r="G1024" s="231"/>
      <c r="H1024" s="233">
        <f t="shared" si="1"/>
        <v>0</v>
      </c>
    </row>
    <row r="1025">
      <c r="A1025" s="156"/>
      <c r="C1025" s="231"/>
      <c r="E1025" s="231"/>
      <c r="F1025" s="231"/>
      <c r="G1025" s="231"/>
      <c r="H1025" s="233">
        <f t="shared" si="1"/>
        <v>0</v>
      </c>
    </row>
    <row r="1026">
      <c r="A1026" s="156"/>
      <c r="C1026" s="231"/>
      <c r="E1026" s="231"/>
      <c r="F1026" s="231"/>
      <c r="G1026" s="231"/>
      <c r="H1026" s="233">
        <f t="shared" si="1"/>
        <v>0</v>
      </c>
    </row>
    <row r="1027">
      <c r="A1027" s="156"/>
      <c r="C1027" s="231"/>
      <c r="E1027" s="231"/>
      <c r="F1027" s="231"/>
      <c r="G1027" s="231"/>
      <c r="H1027" s="233">
        <f t="shared" si="1"/>
        <v>0</v>
      </c>
    </row>
    <row r="1028">
      <c r="A1028" s="156"/>
      <c r="C1028" s="231"/>
      <c r="E1028" s="231"/>
      <c r="F1028" s="231"/>
      <c r="G1028" s="231"/>
      <c r="H1028" s="233">
        <f t="shared" si="1"/>
        <v>0</v>
      </c>
    </row>
    <row r="1029">
      <c r="A1029" s="156"/>
      <c r="C1029" s="231"/>
      <c r="E1029" s="231"/>
      <c r="F1029" s="231"/>
      <c r="G1029" s="231"/>
      <c r="H1029" s="233">
        <f t="shared" si="1"/>
        <v>0</v>
      </c>
    </row>
    <row r="1030">
      <c r="A1030" s="156"/>
      <c r="C1030" s="231"/>
      <c r="E1030" s="231"/>
      <c r="F1030" s="231"/>
      <c r="G1030" s="231"/>
      <c r="H1030" s="233">
        <f t="shared" si="1"/>
        <v>0</v>
      </c>
    </row>
    <row r="1031">
      <c r="A1031" s="156"/>
      <c r="C1031" s="231"/>
      <c r="E1031" s="231"/>
      <c r="F1031" s="231"/>
      <c r="G1031" s="231"/>
      <c r="H1031" s="233">
        <f t="shared" si="1"/>
        <v>0</v>
      </c>
    </row>
    <row r="1032">
      <c r="A1032" s="156"/>
      <c r="C1032" s="231"/>
      <c r="E1032" s="231"/>
      <c r="F1032" s="231"/>
      <c r="G1032" s="231"/>
      <c r="H1032" s="233">
        <f t="shared" si="1"/>
        <v>0</v>
      </c>
    </row>
    <row r="1033">
      <c r="A1033" s="156"/>
      <c r="C1033" s="231"/>
      <c r="E1033" s="231"/>
      <c r="F1033" s="231"/>
      <c r="G1033" s="231"/>
      <c r="H1033" s="233">
        <f t="shared" si="1"/>
        <v>0</v>
      </c>
    </row>
    <row r="1034">
      <c r="A1034" s="156"/>
      <c r="C1034" s="231"/>
      <c r="E1034" s="231"/>
      <c r="F1034" s="231"/>
      <c r="G1034" s="231"/>
      <c r="H1034" s="233">
        <f t="shared" si="1"/>
        <v>0</v>
      </c>
    </row>
    <row r="1035">
      <c r="A1035" s="156"/>
      <c r="C1035" s="231"/>
      <c r="E1035" s="231"/>
      <c r="F1035" s="231"/>
      <c r="G1035" s="231"/>
      <c r="H1035" s="233">
        <f t="shared" si="1"/>
        <v>0</v>
      </c>
    </row>
    <row r="1036">
      <c r="A1036" s="156"/>
      <c r="C1036" s="231"/>
      <c r="E1036" s="231"/>
      <c r="F1036" s="231"/>
      <c r="G1036" s="231"/>
      <c r="H1036" s="233">
        <f t="shared" si="1"/>
        <v>0</v>
      </c>
    </row>
    <row r="1037">
      <c r="A1037" s="156"/>
      <c r="C1037" s="231"/>
      <c r="E1037" s="231"/>
      <c r="F1037" s="231"/>
      <c r="G1037" s="231"/>
      <c r="H1037" s="233">
        <f t="shared" si="1"/>
        <v>0</v>
      </c>
    </row>
    <row r="1038">
      <c r="A1038" s="156"/>
      <c r="C1038" s="231"/>
      <c r="E1038" s="231"/>
      <c r="F1038" s="231"/>
      <c r="G1038" s="231"/>
      <c r="H1038" s="233">
        <f t="shared" si="1"/>
        <v>0</v>
      </c>
    </row>
    <row r="1039">
      <c r="A1039" s="156"/>
      <c r="C1039" s="231"/>
      <c r="E1039" s="231"/>
      <c r="F1039" s="231"/>
      <c r="G1039" s="231"/>
      <c r="H1039" s="233">
        <f t="shared" si="1"/>
        <v>0</v>
      </c>
    </row>
    <row r="1040">
      <c r="A1040" s="156"/>
      <c r="C1040" s="231"/>
      <c r="E1040" s="231"/>
      <c r="F1040" s="231"/>
      <c r="G1040" s="231"/>
      <c r="H1040" s="233">
        <f t="shared" si="1"/>
        <v>0</v>
      </c>
    </row>
    <row r="1041">
      <c r="A1041" s="156"/>
      <c r="C1041" s="231"/>
      <c r="E1041" s="231"/>
      <c r="F1041" s="231"/>
      <c r="G1041" s="231"/>
      <c r="H1041" s="233">
        <f t="shared" si="1"/>
        <v>0</v>
      </c>
    </row>
    <row r="1042">
      <c r="A1042" s="156"/>
      <c r="C1042" s="231"/>
      <c r="E1042" s="231"/>
      <c r="F1042" s="231"/>
      <c r="G1042" s="231"/>
      <c r="H1042" s="233">
        <f t="shared" si="1"/>
        <v>0</v>
      </c>
    </row>
    <row r="1043">
      <c r="A1043" s="156"/>
      <c r="C1043" s="231"/>
      <c r="E1043" s="231"/>
      <c r="F1043" s="231"/>
      <c r="G1043" s="231"/>
      <c r="H1043" s="233">
        <f t="shared" si="1"/>
        <v>0</v>
      </c>
    </row>
    <row r="1044">
      <c r="A1044" s="156"/>
      <c r="C1044" s="231"/>
      <c r="E1044" s="231"/>
      <c r="F1044" s="231"/>
      <c r="G1044" s="231"/>
      <c r="H1044" s="233">
        <f t="shared" si="1"/>
        <v>0</v>
      </c>
    </row>
    <row r="1045">
      <c r="A1045" s="156"/>
      <c r="C1045" s="231"/>
      <c r="E1045" s="231"/>
      <c r="F1045" s="231"/>
      <c r="G1045" s="231"/>
      <c r="H1045" s="233">
        <f t="shared" si="1"/>
        <v>0</v>
      </c>
    </row>
    <row r="1046">
      <c r="A1046" s="156"/>
      <c r="C1046" s="231"/>
      <c r="E1046" s="231"/>
      <c r="F1046" s="231"/>
      <c r="G1046" s="231"/>
      <c r="H1046" s="233">
        <f t="shared" si="1"/>
        <v>0</v>
      </c>
    </row>
    <row r="1047">
      <c r="A1047" s="156"/>
      <c r="C1047" s="231"/>
      <c r="E1047" s="231"/>
      <c r="F1047" s="231"/>
      <c r="G1047" s="231"/>
      <c r="H1047" s="233">
        <f t="shared" si="1"/>
        <v>0</v>
      </c>
    </row>
    <row r="1048">
      <c r="A1048" s="156"/>
      <c r="C1048" s="231"/>
      <c r="E1048" s="231"/>
      <c r="F1048" s="231"/>
      <c r="G1048" s="231"/>
      <c r="H1048" s="233">
        <f t="shared" si="1"/>
        <v>0</v>
      </c>
    </row>
    <row r="1049">
      <c r="A1049" s="156"/>
      <c r="C1049" s="231"/>
      <c r="E1049" s="231"/>
      <c r="F1049" s="231"/>
      <c r="G1049" s="231"/>
      <c r="H1049" s="233">
        <f t="shared" si="1"/>
        <v>0</v>
      </c>
    </row>
    <row r="1050">
      <c r="A1050" s="156"/>
      <c r="C1050" s="231"/>
      <c r="E1050" s="231"/>
      <c r="F1050" s="231"/>
      <c r="G1050" s="231"/>
      <c r="H1050" s="233">
        <f t="shared" si="1"/>
        <v>0</v>
      </c>
    </row>
    <row r="1051">
      <c r="A1051" s="156"/>
      <c r="C1051" s="231"/>
      <c r="E1051" s="231"/>
      <c r="F1051" s="231"/>
      <c r="G1051" s="231"/>
      <c r="H1051" s="233">
        <f t="shared" si="1"/>
        <v>0</v>
      </c>
    </row>
    <row r="1052">
      <c r="A1052" s="156"/>
      <c r="C1052" s="231"/>
      <c r="E1052" s="231"/>
      <c r="F1052" s="231"/>
      <c r="G1052" s="231"/>
      <c r="H1052" s="233">
        <f t="shared" si="1"/>
        <v>0</v>
      </c>
    </row>
    <row r="1053">
      <c r="A1053" s="156"/>
      <c r="C1053" s="231"/>
      <c r="E1053" s="231"/>
      <c r="F1053" s="231"/>
      <c r="G1053" s="231"/>
      <c r="H1053" s="233">
        <f t="shared" si="1"/>
        <v>0</v>
      </c>
    </row>
    <row r="1054">
      <c r="A1054" s="156"/>
      <c r="C1054" s="231"/>
      <c r="E1054" s="231"/>
      <c r="F1054" s="231"/>
      <c r="G1054" s="231"/>
      <c r="H1054" s="233">
        <f t="shared" si="1"/>
        <v>0</v>
      </c>
    </row>
    <row r="1055">
      <c r="A1055" s="156"/>
      <c r="C1055" s="231"/>
      <c r="E1055" s="231"/>
      <c r="F1055" s="231"/>
      <c r="G1055" s="231"/>
      <c r="H1055" s="233">
        <f t="shared" si="1"/>
        <v>0</v>
      </c>
    </row>
    <row r="1056">
      <c r="A1056" s="156"/>
      <c r="C1056" s="231"/>
      <c r="E1056" s="231"/>
      <c r="F1056" s="231"/>
      <c r="G1056" s="231"/>
      <c r="H1056" s="233">
        <f t="shared" si="1"/>
        <v>0</v>
      </c>
    </row>
    <row r="1057">
      <c r="A1057" s="156"/>
      <c r="C1057" s="231"/>
      <c r="E1057" s="231"/>
      <c r="F1057" s="231"/>
      <c r="G1057" s="231"/>
      <c r="H1057" s="233">
        <f t="shared" si="1"/>
        <v>0</v>
      </c>
    </row>
    <row r="1058">
      <c r="A1058" s="156"/>
      <c r="C1058" s="231"/>
      <c r="E1058" s="231"/>
      <c r="F1058" s="231"/>
      <c r="G1058" s="231"/>
      <c r="H1058" s="233">
        <f t="shared" si="1"/>
        <v>0</v>
      </c>
    </row>
    <row r="1059">
      <c r="A1059" s="156"/>
      <c r="C1059" s="231"/>
      <c r="E1059" s="231"/>
      <c r="F1059" s="231"/>
      <c r="G1059" s="231"/>
      <c r="H1059" s="233">
        <f t="shared" si="1"/>
        <v>0</v>
      </c>
    </row>
    <row r="1060">
      <c r="A1060" s="156"/>
      <c r="C1060" s="231"/>
      <c r="E1060" s="231"/>
      <c r="F1060" s="231"/>
      <c r="G1060" s="231"/>
      <c r="H1060" s="233">
        <f t="shared" si="1"/>
        <v>0</v>
      </c>
    </row>
    <row r="1061">
      <c r="A1061" s="156"/>
      <c r="C1061" s="231"/>
      <c r="E1061" s="231"/>
      <c r="F1061" s="231"/>
      <c r="G1061" s="231"/>
      <c r="H1061" s="233">
        <f t="shared" si="1"/>
        <v>0</v>
      </c>
    </row>
    <row r="1062">
      <c r="A1062" s="156"/>
      <c r="C1062" s="231"/>
      <c r="E1062" s="231"/>
      <c r="F1062" s="231"/>
      <c r="G1062" s="231"/>
      <c r="H1062" s="233">
        <f t="shared" si="1"/>
        <v>0</v>
      </c>
    </row>
    <row r="1063">
      <c r="A1063" s="156"/>
      <c r="C1063" s="231"/>
      <c r="E1063" s="231"/>
      <c r="F1063" s="231"/>
      <c r="G1063" s="231"/>
      <c r="H1063" s="233">
        <f t="shared" si="1"/>
        <v>0</v>
      </c>
    </row>
    <row r="1064">
      <c r="A1064" s="156"/>
      <c r="C1064" s="231"/>
      <c r="E1064" s="231"/>
      <c r="F1064" s="231"/>
      <c r="G1064" s="231"/>
      <c r="H1064" s="233">
        <f t="shared" si="1"/>
        <v>0</v>
      </c>
    </row>
    <row r="1065">
      <c r="A1065" s="156"/>
      <c r="C1065" s="231"/>
      <c r="E1065" s="231"/>
      <c r="F1065" s="231"/>
      <c r="G1065" s="231"/>
      <c r="H1065" s="233">
        <f t="shared" si="1"/>
        <v>0</v>
      </c>
    </row>
    <row r="1066">
      <c r="A1066" s="156"/>
      <c r="C1066" s="231"/>
      <c r="E1066" s="231"/>
      <c r="F1066" s="231"/>
      <c r="G1066" s="231"/>
      <c r="H1066" s="233">
        <f t="shared" si="1"/>
        <v>0</v>
      </c>
    </row>
    <row r="1067">
      <c r="A1067" s="156"/>
      <c r="C1067" s="231"/>
      <c r="E1067" s="231"/>
      <c r="F1067" s="231"/>
      <c r="G1067" s="231"/>
      <c r="H1067" s="233">
        <f t="shared" si="1"/>
        <v>0</v>
      </c>
    </row>
    <row r="1068">
      <c r="A1068" s="156"/>
      <c r="C1068" s="231"/>
      <c r="E1068" s="231"/>
      <c r="F1068" s="231"/>
      <c r="G1068" s="231"/>
      <c r="H1068" s="233">
        <f t="shared" si="1"/>
        <v>0</v>
      </c>
    </row>
    <row r="1069">
      <c r="A1069" s="156"/>
      <c r="C1069" s="231"/>
      <c r="E1069" s="231"/>
      <c r="F1069" s="231"/>
      <c r="G1069" s="231"/>
      <c r="H1069" s="233">
        <f t="shared" si="1"/>
        <v>0</v>
      </c>
    </row>
    <row r="1070">
      <c r="A1070" s="156"/>
      <c r="C1070" s="231"/>
      <c r="E1070" s="231"/>
      <c r="F1070" s="231"/>
      <c r="G1070" s="231"/>
      <c r="H1070" s="233">
        <f t="shared" si="1"/>
        <v>0</v>
      </c>
    </row>
    <row r="1071">
      <c r="A1071" s="156"/>
      <c r="C1071" s="231"/>
      <c r="E1071" s="231"/>
      <c r="F1071" s="231"/>
      <c r="G1071" s="231"/>
      <c r="H1071" s="233">
        <f t="shared" si="1"/>
        <v>0</v>
      </c>
    </row>
    <row r="1072">
      <c r="A1072" s="156"/>
      <c r="C1072" s="231"/>
      <c r="E1072" s="231"/>
      <c r="F1072" s="231"/>
      <c r="G1072" s="231"/>
      <c r="H1072" s="233">
        <f t="shared" si="1"/>
        <v>0</v>
      </c>
    </row>
    <row r="1073">
      <c r="A1073" s="156"/>
      <c r="C1073" s="231"/>
      <c r="E1073" s="231"/>
      <c r="F1073" s="231"/>
      <c r="G1073" s="231"/>
      <c r="H1073" s="233">
        <f t="shared" si="1"/>
        <v>0</v>
      </c>
    </row>
    <row r="1074">
      <c r="A1074" s="156"/>
      <c r="C1074" s="231"/>
      <c r="E1074" s="231"/>
      <c r="F1074" s="231"/>
      <c r="G1074" s="231"/>
      <c r="H1074" s="233">
        <f t="shared" si="1"/>
        <v>0</v>
      </c>
    </row>
    <row r="1075">
      <c r="A1075" s="156"/>
      <c r="C1075" s="231"/>
      <c r="E1075" s="231"/>
      <c r="F1075" s="231"/>
      <c r="G1075" s="231"/>
      <c r="H1075" s="233">
        <f t="shared" si="1"/>
        <v>0</v>
      </c>
    </row>
    <row r="1076">
      <c r="A1076" s="156"/>
      <c r="C1076" s="231"/>
      <c r="E1076" s="231"/>
      <c r="F1076" s="231"/>
      <c r="G1076" s="231"/>
      <c r="H1076" s="233">
        <f t="shared" si="1"/>
        <v>0</v>
      </c>
    </row>
    <row r="1077">
      <c r="A1077" s="156"/>
      <c r="C1077" s="231"/>
      <c r="E1077" s="231"/>
      <c r="F1077" s="231"/>
      <c r="G1077" s="231"/>
      <c r="H1077" s="233">
        <f t="shared" si="1"/>
        <v>0</v>
      </c>
    </row>
    <row r="1078">
      <c r="A1078" s="156"/>
      <c r="C1078" s="231"/>
      <c r="E1078" s="231"/>
      <c r="F1078" s="231"/>
      <c r="G1078" s="231"/>
      <c r="H1078" s="233">
        <f t="shared" si="1"/>
        <v>0</v>
      </c>
    </row>
    <row r="1079">
      <c r="A1079" s="156"/>
      <c r="C1079" s="231"/>
      <c r="E1079" s="231"/>
      <c r="F1079" s="231"/>
      <c r="G1079" s="231"/>
      <c r="H1079" s="233">
        <f t="shared" si="1"/>
        <v>0</v>
      </c>
    </row>
    <row r="1080">
      <c r="A1080" s="156"/>
      <c r="C1080" s="231"/>
      <c r="E1080" s="231"/>
      <c r="F1080" s="231"/>
      <c r="G1080" s="231"/>
      <c r="H1080" s="233">
        <f t="shared" si="1"/>
        <v>0</v>
      </c>
    </row>
    <row r="1081">
      <c r="A1081" s="156"/>
      <c r="C1081" s="231"/>
      <c r="E1081" s="231"/>
      <c r="F1081" s="231"/>
      <c r="G1081" s="231"/>
      <c r="H1081" s="233">
        <f t="shared" si="1"/>
        <v>0</v>
      </c>
    </row>
    <row r="1082">
      <c r="A1082" s="156"/>
      <c r="C1082" s="231"/>
      <c r="E1082" s="231"/>
      <c r="F1082" s="231"/>
      <c r="G1082" s="231"/>
      <c r="H1082" s="233">
        <f t="shared" si="1"/>
        <v>0</v>
      </c>
    </row>
    <row r="1083">
      <c r="A1083" s="156"/>
      <c r="C1083" s="231"/>
      <c r="E1083" s="231"/>
      <c r="F1083" s="231"/>
      <c r="G1083" s="231"/>
      <c r="H1083" s="233">
        <f t="shared" si="1"/>
        <v>0</v>
      </c>
    </row>
    <row r="1084">
      <c r="A1084" s="156"/>
      <c r="C1084" s="231"/>
      <c r="E1084" s="231"/>
      <c r="F1084" s="231"/>
      <c r="G1084" s="231"/>
      <c r="H1084" s="233">
        <f t="shared" si="1"/>
        <v>0</v>
      </c>
    </row>
    <row r="1085">
      <c r="A1085" s="156"/>
      <c r="C1085" s="231"/>
      <c r="E1085" s="231"/>
      <c r="F1085" s="231"/>
      <c r="G1085" s="231"/>
      <c r="H1085" s="233">
        <f t="shared" si="1"/>
        <v>0</v>
      </c>
    </row>
    <row r="1086">
      <c r="A1086" s="156"/>
      <c r="C1086" s="231"/>
      <c r="E1086" s="231"/>
      <c r="F1086" s="231"/>
      <c r="G1086" s="231"/>
      <c r="H1086" s="233">
        <f t="shared" si="1"/>
        <v>0</v>
      </c>
    </row>
    <row r="1087">
      <c r="A1087" s="156"/>
      <c r="C1087" s="231"/>
      <c r="E1087" s="231"/>
      <c r="F1087" s="231"/>
      <c r="G1087" s="231"/>
      <c r="H1087" s="233">
        <f t="shared" si="1"/>
        <v>0</v>
      </c>
    </row>
    <row r="1088">
      <c r="A1088" s="156"/>
      <c r="C1088" s="231"/>
      <c r="E1088" s="231"/>
      <c r="F1088" s="231"/>
      <c r="G1088" s="231"/>
      <c r="H1088" s="233">
        <f t="shared" si="1"/>
        <v>0</v>
      </c>
    </row>
    <row r="1089">
      <c r="A1089" s="156"/>
      <c r="C1089" s="231"/>
      <c r="E1089" s="231"/>
      <c r="F1089" s="231"/>
      <c r="G1089" s="231"/>
      <c r="H1089" s="233">
        <f t="shared" si="1"/>
        <v>0</v>
      </c>
    </row>
    <row r="1090">
      <c r="A1090" s="156"/>
      <c r="C1090" s="231"/>
      <c r="E1090" s="231"/>
      <c r="F1090" s="231"/>
      <c r="G1090" s="231"/>
      <c r="H1090" s="233">
        <f t="shared" si="1"/>
        <v>0</v>
      </c>
    </row>
    <row r="1091">
      <c r="A1091" s="156"/>
      <c r="C1091" s="231"/>
      <c r="E1091" s="231"/>
      <c r="F1091" s="231"/>
      <c r="G1091" s="231"/>
      <c r="H1091" s="233">
        <f t="shared" si="1"/>
        <v>0</v>
      </c>
    </row>
    <row r="1092">
      <c r="A1092" s="156"/>
      <c r="C1092" s="231"/>
      <c r="E1092" s="231"/>
      <c r="F1092" s="231"/>
      <c r="G1092" s="231"/>
      <c r="H1092" s="233">
        <f t="shared" si="1"/>
        <v>0</v>
      </c>
    </row>
    <row r="1093">
      <c r="A1093" s="156"/>
      <c r="C1093" s="231"/>
      <c r="E1093" s="231"/>
      <c r="F1093" s="231"/>
      <c r="G1093" s="231"/>
      <c r="H1093" s="233">
        <f t="shared" si="1"/>
        <v>0</v>
      </c>
    </row>
    <row r="1094">
      <c r="A1094" s="156"/>
      <c r="C1094" s="231"/>
      <c r="E1094" s="231"/>
      <c r="F1094" s="231"/>
      <c r="G1094" s="231"/>
      <c r="H1094" s="233">
        <f t="shared" si="1"/>
        <v>0</v>
      </c>
    </row>
    <row r="1095">
      <c r="A1095" s="156"/>
      <c r="C1095" s="231"/>
      <c r="E1095" s="231"/>
      <c r="F1095" s="231"/>
      <c r="G1095" s="231"/>
      <c r="H1095" s="233">
        <f t="shared" si="1"/>
        <v>0</v>
      </c>
    </row>
    <row r="1096">
      <c r="A1096" s="156"/>
      <c r="C1096" s="231"/>
      <c r="E1096" s="231"/>
      <c r="F1096" s="231"/>
      <c r="G1096" s="231"/>
      <c r="H1096" s="233">
        <f t="shared" si="1"/>
        <v>0</v>
      </c>
    </row>
    <row r="1097">
      <c r="A1097" s="156"/>
      <c r="C1097" s="231"/>
      <c r="E1097" s="231"/>
      <c r="F1097" s="231"/>
      <c r="G1097" s="231"/>
      <c r="H1097" s="233">
        <f t="shared" si="1"/>
        <v>0</v>
      </c>
    </row>
    <row r="1098">
      <c r="A1098" s="156"/>
      <c r="C1098" s="231"/>
      <c r="E1098" s="231"/>
      <c r="F1098" s="231"/>
      <c r="G1098" s="231"/>
      <c r="H1098" s="233">
        <f t="shared" si="1"/>
        <v>0</v>
      </c>
    </row>
    <row r="1099">
      <c r="A1099" s="156"/>
      <c r="C1099" s="231"/>
      <c r="E1099" s="231"/>
      <c r="F1099" s="231"/>
      <c r="G1099" s="231"/>
      <c r="H1099" s="233">
        <f t="shared" si="1"/>
        <v>0</v>
      </c>
    </row>
    <row r="1100">
      <c r="A1100" s="156"/>
      <c r="C1100" s="231"/>
      <c r="E1100" s="231"/>
      <c r="F1100" s="231"/>
      <c r="G1100" s="231"/>
      <c r="H1100" s="233">
        <f t="shared" si="1"/>
        <v>0</v>
      </c>
    </row>
    <row r="1101">
      <c r="A1101" s="156"/>
      <c r="C1101" s="231"/>
      <c r="E1101" s="231"/>
      <c r="F1101" s="231"/>
      <c r="G1101" s="231"/>
      <c r="H1101" s="233">
        <f t="shared" si="1"/>
        <v>0</v>
      </c>
    </row>
    <row r="1102">
      <c r="A1102" s="156"/>
      <c r="C1102" s="231"/>
      <c r="E1102" s="231"/>
      <c r="F1102" s="231"/>
      <c r="G1102" s="231"/>
      <c r="H1102" s="233">
        <f t="shared" si="1"/>
        <v>0</v>
      </c>
    </row>
    <row r="1103">
      <c r="A1103" s="156"/>
      <c r="C1103" s="231"/>
      <c r="E1103" s="231"/>
      <c r="F1103" s="231"/>
      <c r="G1103" s="231"/>
      <c r="H1103" s="233">
        <f t="shared" si="1"/>
        <v>0</v>
      </c>
    </row>
    <row r="1104">
      <c r="A1104" s="156"/>
      <c r="C1104" s="231"/>
      <c r="E1104" s="231"/>
      <c r="F1104" s="231"/>
      <c r="G1104" s="231"/>
      <c r="H1104" s="233">
        <f t="shared" si="1"/>
        <v>0</v>
      </c>
    </row>
    <row r="1105">
      <c r="A1105" s="156"/>
      <c r="C1105" s="231"/>
      <c r="E1105" s="231"/>
      <c r="F1105" s="231"/>
      <c r="G1105" s="231"/>
      <c r="H1105" s="233">
        <f t="shared" si="1"/>
        <v>0</v>
      </c>
    </row>
    <row r="1106">
      <c r="A1106" s="156"/>
      <c r="C1106" s="231"/>
      <c r="E1106" s="231"/>
      <c r="F1106" s="231"/>
      <c r="G1106" s="231"/>
      <c r="H1106" s="233">
        <f t="shared" si="1"/>
        <v>0</v>
      </c>
    </row>
    <row r="1107">
      <c r="A1107" s="156"/>
      <c r="C1107" s="231"/>
      <c r="E1107" s="231"/>
      <c r="F1107" s="231"/>
      <c r="G1107" s="231"/>
      <c r="H1107" s="233">
        <f t="shared" si="1"/>
        <v>0</v>
      </c>
    </row>
    <row r="1108">
      <c r="A1108" s="156"/>
      <c r="C1108" s="231"/>
      <c r="E1108" s="231"/>
      <c r="F1108" s="231"/>
      <c r="G1108" s="231"/>
      <c r="H1108" s="233">
        <f t="shared" si="1"/>
        <v>0</v>
      </c>
    </row>
    <row r="1109">
      <c r="A1109" s="156"/>
      <c r="C1109" s="231"/>
      <c r="E1109" s="231"/>
      <c r="F1109" s="231"/>
      <c r="G1109" s="231"/>
      <c r="H1109" s="233">
        <f t="shared" si="1"/>
        <v>0</v>
      </c>
    </row>
    <row r="1110">
      <c r="A1110" s="156"/>
      <c r="C1110" s="231"/>
      <c r="E1110" s="231"/>
      <c r="F1110" s="231"/>
      <c r="G1110" s="231"/>
      <c r="H1110" s="233">
        <f t="shared" si="1"/>
        <v>0</v>
      </c>
    </row>
    <row r="1111">
      <c r="A1111" s="156"/>
      <c r="C1111" s="231"/>
      <c r="E1111" s="231"/>
      <c r="F1111" s="231"/>
      <c r="G1111" s="231"/>
      <c r="H1111" s="233">
        <f t="shared" si="1"/>
        <v>0</v>
      </c>
    </row>
    <row r="1112">
      <c r="A1112" s="156"/>
      <c r="C1112" s="231"/>
      <c r="E1112" s="231"/>
      <c r="F1112" s="231"/>
      <c r="G1112" s="231"/>
      <c r="H1112" s="233">
        <f t="shared" si="1"/>
        <v>0</v>
      </c>
    </row>
    <row r="1113">
      <c r="A1113" s="156"/>
      <c r="C1113" s="231"/>
      <c r="E1113" s="231"/>
      <c r="F1113" s="231"/>
      <c r="G1113" s="231"/>
      <c r="H1113" s="233">
        <f t="shared" si="1"/>
        <v>0</v>
      </c>
    </row>
    <row r="1114">
      <c r="A1114" s="156"/>
      <c r="C1114" s="231"/>
      <c r="E1114" s="231"/>
      <c r="F1114" s="231"/>
      <c r="G1114" s="231"/>
      <c r="H1114" s="233">
        <f t="shared" si="1"/>
        <v>0</v>
      </c>
    </row>
    <row r="1115">
      <c r="A1115" s="156"/>
      <c r="C1115" s="231"/>
      <c r="E1115" s="231"/>
      <c r="F1115" s="231"/>
      <c r="G1115" s="231"/>
      <c r="H1115" s="233">
        <f t="shared" si="1"/>
        <v>0</v>
      </c>
    </row>
    <row r="1116">
      <c r="A1116" s="156"/>
      <c r="C1116" s="231"/>
      <c r="E1116" s="231"/>
      <c r="F1116" s="231"/>
      <c r="G1116" s="231"/>
      <c r="H1116" s="233">
        <f t="shared" si="1"/>
        <v>0</v>
      </c>
    </row>
    <row r="1117">
      <c r="A1117" s="156"/>
      <c r="C1117" s="231"/>
      <c r="E1117" s="231"/>
      <c r="F1117" s="231"/>
      <c r="G1117" s="231"/>
      <c r="H1117" s="233">
        <f t="shared" si="1"/>
        <v>0</v>
      </c>
    </row>
    <row r="1118">
      <c r="A1118" s="156"/>
      <c r="C1118" s="231"/>
      <c r="E1118" s="231"/>
      <c r="F1118" s="231"/>
      <c r="G1118" s="231"/>
      <c r="H1118" s="233">
        <f t="shared" si="1"/>
        <v>0</v>
      </c>
    </row>
    <row r="1119">
      <c r="A1119" s="156"/>
      <c r="C1119" s="231"/>
      <c r="E1119" s="231"/>
      <c r="F1119" s="231"/>
      <c r="G1119" s="231"/>
      <c r="H1119" s="233">
        <f t="shared" si="1"/>
        <v>0</v>
      </c>
    </row>
    <row r="1120">
      <c r="A1120" s="156"/>
      <c r="C1120" s="231"/>
      <c r="E1120" s="231"/>
      <c r="F1120" s="231"/>
      <c r="G1120" s="231"/>
      <c r="H1120" s="233">
        <f t="shared" si="1"/>
        <v>0</v>
      </c>
    </row>
    <row r="1121">
      <c r="A1121" s="156"/>
      <c r="C1121" s="231"/>
      <c r="E1121" s="231"/>
      <c r="F1121" s="231"/>
      <c r="G1121" s="231"/>
      <c r="H1121" s="233">
        <f t="shared" si="1"/>
        <v>0</v>
      </c>
    </row>
    <row r="1122">
      <c r="A1122" s="156"/>
      <c r="C1122" s="231"/>
      <c r="E1122" s="231"/>
      <c r="F1122" s="231"/>
      <c r="G1122" s="231"/>
      <c r="H1122" s="233">
        <f t="shared" si="1"/>
        <v>0</v>
      </c>
    </row>
    <row r="1123">
      <c r="A1123" s="156"/>
      <c r="C1123" s="231"/>
      <c r="E1123" s="231"/>
      <c r="F1123" s="231"/>
      <c r="G1123" s="231"/>
      <c r="H1123" s="233">
        <f t="shared" si="1"/>
        <v>0</v>
      </c>
    </row>
    <row r="1124">
      <c r="A1124" s="156"/>
      <c r="C1124" s="231"/>
      <c r="E1124" s="231"/>
      <c r="F1124" s="231"/>
      <c r="G1124" s="231"/>
      <c r="H1124" s="233">
        <f t="shared" si="1"/>
        <v>0</v>
      </c>
    </row>
    <row r="1125">
      <c r="A1125" s="156"/>
      <c r="C1125" s="231"/>
      <c r="E1125" s="231"/>
      <c r="F1125" s="231"/>
      <c r="G1125" s="231"/>
      <c r="H1125" s="233">
        <f t="shared" si="1"/>
        <v>0</v>
      </c>
    </row>
    <row r="1126">
      <c r="A1126" s="156"/>
      <c r="C1126" s="231"/>
      <c r="E1126" s="231"/>
      <c r="F1126" s="231"/>
      <c r="G1126" s="231"/>
      <c r="H1126" s="233">
        <f t="shared" si="1"/>
        <v>0</v>
      </c>
    </row>
    <row r="1127">
      <c r="A1127" s="156"/>
      <c r="C1127" s="231"/>
      <c r="E1127" s="231"/>
      <c r="F1127" s="231"/>
      <c r="G1127" s="231"/>
      <c r="H1127" s="233">
        <f t="shared" si="1"/>
        <v>0</v>
      </c>
    </row>
    <row r="1128">
      <c r="A1128" s="156"/>
      <c r="C1128" s="231"/>
      <c r="E1128" s="231"/>
      <c r="F1128" s="231"/>
      <c r="G1128" s="231"/>
      <c r="H1128" s="233">
        <f t="shared" si="1"/>
        <v>0</v>
      </c>
    </row>
    <row r="1129">
      <c r="A1129" s="156"/>
      <c r="C1129" s="231"/>
      <c r="E1129" s="231"/>
      <c r="F1129" s="231"/>
      <c r="G1129" s="231"/>
      <c r="H1129" s="233">
        <f t="shared" si="1"/>
        <v>0</v>
      </c>
    </row>
    <row r="1130">
      <c r="A1130" s="156"/>
      <c r="C1130" s="231"/>
      <c r="E1130" s="231"/>
      <c r="F1130" s="231"/>
      <c r="G1130" s="231"/>
      <c r="H1130" s="233">
        <f t="shared" si="1"/>
        <v>0</v>
      </c>
    </row>
    <row r="1131">
      <c r="A1131" s="156"/>
      <c r="C1131" s="231"/>
      <c r="E1131" s="231"/>
      <c r="F1131" s="231"/>
      <c r="G1131" s="231"/>
      <c r="H1131" s="233">
        <f t="shared" si="1"/>
        <v>0</v>
      </c>
    </row>
    <row r="1132">
      <c r="A1132" s="156"/>
      <c r="C1132" s="231"/>
      <c r="E1132" s="231"/>
      <c r="F1132" s="231"/>
      <c r="G1132" s="231"/>
      <c r="H1132" s="233">
        <f t="shared" si="1"/>
        <v>0</v>
      </c>
    </row>
    <row r="1133">
      <c r="A1133" s="156"/>
      <c r="C1133" s="231"/>
      <c r="E1133" s="231"/>
      <c r="F1133" s="231"/>
      <c r="G1133" s="231"/>
      <c r="H1133" s="233">
        <f t="shared" si="1"/>
        <v>0</v>
      </c>
    </row>
    <row r="1134">
      <c r="A1134" s="156"/>
      <c r="C1134" s="231"/>
      <c r="E1134" s="231"/>
      <c r="F1134" s="231"/>
      <c r="G1134" s="231"/>
      <c r="H1134" s="233">
        <f t="shared" si="1"/>
        <v>0</v>
      </c>
    </row>
    <row r="1135">
      <c r="A1135" s="156"/>
      <c r="C1135" s="231"/>
      <c r="E1135" s="231"/>
      <c r="F1135" s="231"/>
      <c r="G1135" s="231"/>
      <c r="H1135" s="233">
        <f t="shared" si="1"/>
        <v>0</v>
      </c>
    </row>
    <row r="1136">
      <c r="A1136" s="156"/>
      <c r="C1136" s="231"/>
      <c r="E1136" s="231"/>
      <c r="F1136" s="231"/>
      <c r="G1136" s="231"/>
      <c r="H1136" s="233">
        <f t="shared" si="1"/>
        <v>0</v>
      </c>
    </row>
    <row r="1137">
      <c r="A1137" s="156"/>
      <c r="C1137" s="231"/>
      <c r="E1137" s="231"/>
      <c r="F1137" s="231"/>
      <c r="G1137" s="231"/>
      <c r="H1137" s="233">
        <f t="shared" si="1"/>
        <v>0</v>
      </c>
    </row>
    <row r="1138">
      <c r="A1138" s="156"/>
      <c r="C1138" s="231"/>
      <c r="E1138" s="231"/>
      <c r="F1138" s="231"/>
      <c r="G1138" s="231"/>
      <c r="H1138" s="233">
        <f t="shared" si="1"/>
        <v>0</v>
      </c>
    </row>
    <row r="1139">
      <c r="A1139" s="156"/>
      <c r="C1139" s="231"/>
      <c r="E1139" s="231"/>
      <c r="F1139" s="231"/>
      <c r="G1139" s="231"/>
      <c r="H1139" s="233">
        <f t="shared" si="1"/>
        <v>0</v>
      </c>
    </row>
    <row r="1140">
      <c r="A1140" s="156"/>
      <c r="C1140" s="231"/>
      <c r="E1140" s="231"/>
      <c r="F1140" s="231"/>
      <c r="G1140" s="231"/>
      <c r="H1140" s="233">
        <f t="shared" si="1"/>
        <v>0</v>
      </c>
    </row>
    <row r="1141">
      <c r="A1141" s="156"/>
      <c r="C1141" s="231"/>
      <c r="E1141" s="231"/>
      <c r="F1141" s="231"/>
      <c r="G1141" s="231"/>
      <c r="H1141" s="233">
        <f t="shared" si="1"/>
        <v>0</v>
      </c>
    </row>
    <row r="1142">
      <c r="A1142" s="156"/>
      <c r="C1142" s="231"/>
      <c r="E1142" s="231"/>
      <c r="F1142" s="231"/>
      <c r="G1142" s="231"/>
      <c r="H1142" s="233">
        <f t="shared" si="1"/>
        <v>0</v>
      </c>
    </row>
    <row r="1143">
      <c r="A1143" s="156"/>
      <c r="C1143" s="231"/>
      <c r="E1143" s="231"/>
      <c r="F1143" s="231"/>
      <c r="G1143" s="231"/>
      <c r="H1143" s="233">
        <f t="shared" si="1"/>
        <v>0</v>
      </c>
    </row>
    <row r="1144">
      <c r="A1144" s="156"/>
      <c r="C1144" s="231"/>
      <c r="E1144" s="231"/>
      <c r="F1144" s="231"/>
      <c r="G1144" s="231"/>
      <c r="H1144" s="233">
        <f t="shared" si="1"/>
        <v>0</v>
      </c>
    </row>
    <row r="1145">
      <c r="A1145" s="156"/>
      <c r="C1145" s="231"/>
      <c r="E1145" s="231"/>
      <c r="F1145" s="231"/>
      <c r="G1145" s="231"/>
      <c r="H1145" s="233">
        <f t="shared" si="1"/>
        <v>0</v>
      </c>
    </row>
    <row r="1146">
      <c r="A1146" s="156"/>
      <c r="C1146" s="231"/>
      <c r="E1146" s="231"/>
      <c r="F1146" s="231"/>
      <c r="G1146" s="231"/>
      <c r="H1146" s="233">
        <f t="shared" si="1"/>
        <v>0</v>
      </c>
    </row>
    <row r="1147">
      <c r="A1147" s="156"/>
      <c r="C1147" s="231"/>
      <c r="E1147" s="231"/>
      <c r="F1147" s="231"/>
      <c r="G1147" s="231"/>
      <c r="H1147" s="233">
        <f t="shared" si="1"/>
        <v>0</v>
      </c>
    </row>
    <row r="1148">
      <c r="A1148" s="156"/>
      <c r="C1148" s="231"/>
      <c r="E1148" s="231"/>
      <c r="F1148" s="231"/>
      <c r="G1148" s="231"/>
      <c r="H1148" s="233">
        <f t="shared" si="1"/>
        <v>0</v>
      </c>
    </row>
    <row r="1149">
      <c r="A1149" s="156"/>
      <c r="C1149" s="231"/>
      <c r="E1149" s="231"/>
      <c r="F1149" s="231"/>
      <c r="G1149" s="231"/>
      <c r="H1149" s="233">
        <f t="shared" si="1"/>
        <v>0</v>
      </c>
    </row>
    <row r="1150">
      <c r="A1150" s="156"/>
      <c r="C1150" s="231"/>
      <c r="E1150" s="231"/>
      <c r="F1150" s="231"/>
      <c r="G1150" s="231"/>
      <c r="H1150" s="233">
        <f t="shared" si="1"/>
        <v>0</v>
      </c>
    </row>
    <row r="1151">
      <c r="A1151" s="156"/>
      <c r="C1151" s="231"/>
      <c r="E1151" s="231"/>
      <c r="F1151" s="231"/>
      <c r="G1151" s="231"/>
      <c r="H1151" s="233">
        <f t="shared" si="1"/>
        <v>0</v>
      </c>
    </row>
    <row r="1152">
      <c r="A1152" s="156"/>
      <c r="C1152" s="231"/>
      <c r="E1152" s="231"/>
      <c r="F1152" s="231"/>
      <c r="G1152" s="231"/>
      <c r="H1152" s="233">
        <f t="shared" si="1"/>
        <v>0</v>
      </c>
    </row>
    <row r="1153">
      <c r="A1153" s="156"/>
      <c r="C1153" s="231"/>
      <c r="E1153" s="231"/>
      <c r="F1153" s="231"/>
      <c r="G1153" s="231"/>
      <c r="H1153" s="233">
        <f t="shared" si="1"/>
        <v>0</v>
      </c>
    </row>
    <row r="1154">
      <c r="A1154" s="156"/>
      <c r="C1154" s="231"/>
      <c r="E1154" s="231"/>
      <c r="F1154" s="231"/>
      <c r="G1154" s="231"/>
      <c r="H1154" s="233">
        <f t="shared" si="1"/>
        <v>0</v>
      </c>
    </row>
    <row r="1155">
      <c r="A1155" s="156"/>
      <c r="C1155" s="231"/>
      <c r="E1155" s="231"/>
      <c r="F1155" s="231"/>
      <c r="G1155" s="231"/>
      <c r="H1155" s="233">
        <f t="shared" si="1"/>
        <v>0</v>
      </c>
    </row>
    <row r="1156">
      <c r="A1156" s="156"/>
      <c r="C1156" s="231"/>
      <c r="E1156" s="231"/>
      <c r="F1156" s="231"/>
      <c r="G1156" s="231"/>
      <c r="H1156" s="233">
        <f t="shared" si="1"/>
        <v>0</v>
      </c>
    </row>
    <row r="1157">
      <c r="A1157" s="156"/>
      <c r="C1157" s="231"/>
      <c r="E1157" s="231"/>
      <c r="F1157" s="231"/>
      <c r="G1157" s="231"/>
      <c r="H1157" s="233">
        <f t="shared" si="1"/>
        <v>0</v>
      </c>
    </row>
    <row r="1158">
      <c r="A1158" s="156"/>
      <c r="C1158" s="231"/>
      <c r="E1158" s="231"/>
      <c r="F1158" s="231"/>
      <c r="G1158" s="231"/>
      <c r="H1158" s="233">
        <f t="shared" si="1"/>
        <v>0</v>
      </c>
    </row>
    <row r="1159">
      <c r="A1159" s="156"/>
      <c r="C1159" s="231"/>
      <c r="E1159" s="231"/>
      <c r="F1159" s="231"/>
      <c r="G1159" s="231"/>
      <c r="H1159" s="233">
        <f t="shared" si="1"/>
        <v>0</v>
      </c>
    </row>
    <row r="1160">
      <c r="A1160" s="156"/>
      <c r="C1160" s="231"/>
      <c r="E1160" s="231"/>
      <c r="F1160" s="231"/>
      <c r="G1160" s="231"/>
      <c r="H1160" s="233">
        <f t="shared" si="1"/>
        <v>0</v>
      </c>
    </row>
    <row r="1161">
      <c r="A1161" s="156"/>
      <c r="C1161" s="231"/>
      <c r="E1161" s="231"/>
      <c r="F1161" s="231"/>
      <c r="G1161" s="231"/>
      <c r="H1161" s="233">
        <f t="shared" si="1"/>
        <v>0</v>
      </c>
    </row>
    <row r="1162">
      <c r="A1162" s="156"/>
      <c r="C1162" s="231"/>
      <c r="E1162" s="231"/>
      <c r="F1162" s="231"/>
      <c r="G1162" s="231"/>
      <c r="H1162" s="233">
        <f t="shared" si="1"/>
        <v>0</v>
      </c>
    </row>
    <row r="1163">
      <c r="A1163" s="156"/>
      <c r="C1163" s="231"/>
      <c r="E1163" s="231"/>
      <c r="F1163" s="231"/>
      <c r="G1163" s="231"/>
      <c r="H1163" s="233">
        <f t="shared" si="1"/>
        <v>0</v>
      </c>
    </row>
    <row r="1164">
      <c r="A1164" s="156"/>
      <c r="C1164" s="231"/>
      <c r="E1164" s="231"/>
      <c r="F1164" s="231"/>
      <c r="G1164" s="231"/>
      <c r="H1164" s="233">
        <f t="shared" si="1"/>
        <v>0</v>
      </c>
    </row>
    <row r="1165">
      <c r="A1165" s="156"/>
      <c r="C1165" s="231"/>
      <c r="E1165" s="231"/>
      <c r="F1165" s="231"/>
      <c r="G1165" s="231"/>
      <c r="H1165" s="233">
        <f t="shared" si="1"/>
        <v>0</v>
      </c>
    </row>
    <row r="1166">
      <c r="A1166" s="156"/>
      <c r="C1166" s="231"/>
      <c r="E1166" s="231"/>
      <c r="F1166" s="231"/>
      <c r="G1166" s="231"/>
      <c r="H1166" s="233">
        <f t="shared" si="1"/>
        <v>0</v>
      </c>
    </row>
    <row r="1167">
      <c r="A1167" s="156"/>
      <c r="C1167" s="231"/>
      <c r="E1167" s="231"/>
      <c r="F1167" s="231"/>
      <c r="G1167" s="231"/>
      <c r="H1167" s="233">
        <f t="shared" si="1"/>
        <v>0</v>
      </c>
    </row>
    <row r="1168">
      <c r="A1168" s="156"/>
      <c r="C1168" s="231"/>
      <c r="E1168" s="231"/>
      <c r="F1168" s="231"/>
      <c r="G1168" s="231"/>
      <c r="H1168" s="233">
        <f t="shared" si="1"/>
        <v>0</v>
      </c>
    </row>
    <row r="1169">
      <c r="A1169" s="156"/>
      <c r="C1169" s="231"/>
      <c r="E1169" s="231"/>
      <c r="F1169" s="231"/>
      <c r="G1169" s="231"/>
      <c r="H1169" s="233">
        <f t="shared" si="1"/>
        <v>0</v>
      </c>
    </row>
    <row r="1170">
      <c r="A1170" s="156"/>
      <c r="C1170" s="231"/>
      <c r="E1170" s="231"/>
      <c r="F1170" s="231"/>
      <c r="G1170" s="231"/>
      <c r="H1170" s="233">
        <f t="shared" si="1"/>
        <v>0</v>
      </c>
    </row>
    <row r="1171">
      <c r="A1171" s="156"/>
      <c r="C1171" s="231"/>
      <c r="E1171" s="231"/>
      <c r="F1171" s="231"/>
      <c r="G1171" s="231"/>
      <c r="H1171" s="233">
        <f t="shared" si="1"/>
        <v>0</v>
      </c>
    </row>
    <row r="1172">
      <c r="A1172" s="156"/>
      <c r="C1172" s="231"/>
      <c r="E1172" s="231"/>
      <c r="F1172" s="231"/>
      <c r="G1172" s="231"/>
      <c r="H1172" s="233">
        <f t="shared" si="1"/>
        <v>0</v>
      </c>
    </row>
    <row r="1173">
      <c r="A1173" s="156"/>
      <c r="C1173" s="231"/>
      <c r="E1173" s="231"/>
      <c r="F1173" s="231"/>
      <c r="G1173" s="231"/>
      <c r="H1173" s="233">
        <f t="shared" si="1"/>
        <v>0</v>
      </c>
    </row>
    <row r="1174">
      <c r="A1174" s="156"/>
      <c r="C1174" s="231"/>
      <c r="E1174" s="231"/>
      <c r="F1174" s="231"/>
      <c r="G1174" s="231"/>
      <c r="H1174" s="233">
        <f t="shared" si="1"/>
        <v>0</v>
      </c>
    </row>
    <row r="1175">
      <c r="A1175" s="156"/>
      <c r="C1175" s="231"/>
      <c r="E1175" s="231"/>
      <c r="F1175" s="231"/>
      <c r="G1175" s="231"/>
      <c r="H1175" s="233">
        <f t="shared" si="1"/>
        <v>0</v>
      </c>
    </row>
    <row r="1176">
      <c r="A1176" s="156"/>
      <c r="C1176" s="231"/>
      <c r="E1176" s="231"/>
      <c r="F1176" s="231"/>
      <c r="G1176" s="231"/>
      <c r="H1176" s="233">
        <f t="shared" si="1"/>
        <v>0</v>
      </c>
    </row>
    <row r="1177">
      <c r="A1177" s="156"/>
      <c r="C1177" s="231"/>
      <c r="E1177" s="231"/>
      <c r="F1177" s="231"/>
      <c r="G1177" s="231"/>
      <c r="H1177" s="233">
        <f t="shared" si="1"/>
        <v>0</v>
      </c>
    </row>
    <row r="1178">
      <c r="A1178" s="156"/>
      <c r="C1178" s="231"/>
      <c r="E1178" s="231"/>
      <c r="F1178" s="231"/>
      <c r="G1178" s="231"/>
      <c r="H1178" s="233">
        <f t="shared" si="1"/>
        <v>0</v>
      </c>
    </row>
    <row r="1179">
      <c r="A1179" s="156"/>
      <c r="C1179" s="231"/>
      <c r="E1179" s="231"/>
      <c r="F1179" s="231"/>
      <c r="G1179" s="231"/>
      <c r="H1179" s="233">
        <f t="shared" si="1"/>
        <v>0</v>
      </c>
    </row>
    <row r="1180">
      <c r="A1180" s="156"/>
      <c r="C1180" s="231"/>
      <c r="E1180" s="231"/>
      <c r="F1180" s="231"/>
      <c r="G1180" s="231"/>
      <c r="H1180" s="233">
        <f t="shared" si="1"/>
        <v>0</v>
      </c>
    </row>
    <row r="1181">
      <c r="A1181" s="156"/>
      <c r="C1181" s="231"/>
      <c r="E1181" s="231"/>
      <c r="F1181" s="231"/>
      <c r="G1181" s="231"/>
      <c r="H1181" s="233">
        <f t="shared" si="1"/>
        <v>0</v>
      </c>
    </row>
    <row r="1182">
      <c r="A1182" s="156"/>
      <c r="C1182" s="231"/>
      <c r="E1182" s="231"/>
      <c r="F1182" s="231"/>
      <c r="G1182" s="231"/>
      <c r="H1182" s="233">
        <f t="shared" si="1"/>
        <v>0</v>
      </c>
    </row>
    <row r="1183">
      <c r="A1183" s="156"/>
      <c r="C1183" s="231"/>
      <c r="E1183" s="231"/>
      <c r="F1183" s="231"/>
      <c r="G1183" s="231"/>
      <c r="H1183" s="233">
        <f t="shared" si="1"/>
        <v>0</v>
      </c>
    </row>
    <row r="1184">
      <c r="A1184" s="156"/>
      <c r="C1184" s="231"/>
      <c r="E1184" s="231"/>
      <c r="F1184" s="231"/>
      <c r="G1184" s="231"/>
      <c r="H1184" s="233">
        <f t="shared" si="1"/>
        <v>0</v>
      </c>
    </row>
    <row r="1185">
      <c r="A1185" s="156"/>
      <c r="C1185" s="231"/>
      <c r="E1185" s="231"/>
      <c r="F1185" s="231"/>
      <c r="G1185" s="231"/>
      <c r="H1185" s="233">
        <f t="shared" si="1"/>
        <v>0</v>
      </c>
    </row>
    <row r="1186">
      <c r="A1186" s="156"/>
      <c r="C1186" s="231"/>
      <c r="E1186" s="231"/>
      <c r="F1186" s="231"/>
      <c r="G1186" s="231"/>
      <c r="H1186" s="233">
        <f t="shared" si="1"/>
        <v>0</v>
      </c>
    </row>
    <row r="1187">
      <c r="A1187" s="156"/>
      <c r="C1187" s="231"/>
      <c r="E1187" s="231"/>
      <c r="F1187" s="231"/>
      <c r="G1187" s="231"/>
      <c r="H1187" s="233">
        <f t="shared" si="1"/>
        <v>0</v>
      </c>
    </row>
    <row r="1188">
      <c r="A1188" s="156"/>
      <c r="C1188" s="231"/>
      <c r="E1188" s="231"/>
      <c r="F1188" s="231"/>
      <c r="G1188" s="231"/>
      <c r="H1188" s="233">
        <f t="shared" si="1"/>
        <v>0</v>
      </c>
    </row>
    <row r="1189">
      <c r="A1189" s="156"/>
      <c r="C1189" s="231"/>
      <c r="E1189" s="231"/>
      <c r="F1189" s="231"/>
      <c r="G1189" s="231"/>
      <c r="H1189" s="233">
        <f t="shared" si="1"/>
        <v>0</v>
      </c>
    </row>
    <row r="1190">
      <c r="A1190" s="156"/>
      <c r="C1190" s="231"/>
      <c r="E1190" s="231"/>
      <c r="F1190" s="231"/>
      <c r="G1190" s="231"/>
      <c r="H1190" s="233">
        <f t="shared" si="1"/>
        <v>0</v>
      </c>
    </row>
    <row r="1191">
      <c r="A1191" s="156"/>
      <c r="C1191" s="231"/>
      <c r="E1191" s="231"/>
      <c r="F1191" s="231"/>
      <c r="G1191" s="231"/>
      <c r="H1191" s="233">
        <f t="shared" si="1"/>
        <v>0</v>
      </c>
    </row>
    <row r="1192">
      <c r="A1192" s="156"/>
      <c r="C1192" s="231"/>
      <c r="E1192" s="231"/>
      <c r="F1192" s="231"/>
      <c r="G1192" s="231"/>
      <c r="H1192" s="233">
        <f t="shared" si="1"/>
        <v>0</v>
      </c>
    </row>
    <row r="1193">
      <c r="A1193" s="156"/>
      <c r="C1193" s="231"/>
      <c r="E1193" s="231"/>
      <c r="F1193" s="231"/>
      <c r="G1193" s="231"/>
      <c r="H1193" s="233">
        <f t="shared" si="1"/>
        <v>0</v>
      </c>
    </row>
    <row r="1194">
      <c r="A1194" s="156"/>
      <c r="C1194" s="231"/>
      <c r="E1194" s="231"/>
      <c r="F1194" s="231"/>
      <c r="G1194" s="231"/>
      <c r="H1194" s="233">
        <f t="shared" si="1"/>
        <v>0</v>
      </c>
    </row>
    <row r="1195">
      <c r="A1195" s="156"/>
      <c r="C1195" s="231"/>
      <c r="E1195" s="231"/>
      <c r="F1195" s="231"/>
      <c r="G1195" s="231"/>
      <c r="H1195" s="233">
        <f t="shared" si="1"/>
        <v>0</v>
      </c>
    </row>
    <row r="1196">
      <c r="A1196" s="156"/>
      <c r="C1196" s="231"/>
      <c r="E1196" s="231"/>
      <c r="F1196" s="231"/>
      <c r="G1196" s="231"/>
      <c r="H1196" s="233">
        <f t="shared" si="1"/>
        <v>0</v>
      </c>
    </row>
    <row r="1197">
      <c r="A1197" s="156"/>
      <c r="C1197" s="231"/>
      <c r="E1197" s="231"/>
      <c r="F1197" s="231"/>
      <c r="G1197" s="231"/>
      <c r="H1197" s="233">
        <f t="shared" si="1"/>
        <v>0</v>
      </c>
    </row>
    <row r="1198">
      <c r="A1198" s="156"/>
      <c r="C1198" s="231"/>
      <c r="E1198" s="231"/>
      <c r="F1198" s="231"/>
      <c r="G1198" s="231"/>
      <c r="H1198" s="233">
        <f t="shared" si="1"/>
        <v>0</v>
      </c>
    </row>
    <row r="1199">
      <c r="A1199" s="156"/>
      <c r="C1199" s="231"/>
      <c r="E1199" s="231"/>
      <c r="F1199" s="231"/>
      <c r="G1199" s="231"/>
      <c r="H1199" s="233">
        <f t="shared" si="1"/>
        <v>0</v>
      </c>
    </row>
    <row r="1200">
      <c r="A1200" s="156"/>
      <c r="C1200" s="231"/>
      <c r="E1200" s="231"/>
      <c r="F1200" s="231"/>
      <c r="G1200" s="231"/>
      <c r="H1200" s="233">
        <f t="shared" si="1"/>
        <v>0</v>
      </c>
    </row>
    <row r="1201">
      <c r="A1201" s="156"/>
      <c r="C1201" s="231"/>
      <c r="E1201" s="231"/>
      <c r="F1201" s="231"/>
      <c r="G1201" s="231"/>
      <c r="H1201" s="233">
        <f t="shared" si="1"/>
        <v>0</v>
      </c>
    </row>
    <row r="1202">
      <c r="A1202" s="156"/>
      <c r="C1202" s="231"/>
      <c r="E1202" s="231"/>
      <c r="F1202" s="231"/>
      <c r="G1202" s="231"/>
      <c r="H1202" s="233">
        <f t="shared" si="1"/>
        <v>0</v>
      </c>
    </row>
    <row r="1203">
      <c r="A1203" s="156"/>
      <c r="C1203" s="231"/>
      <c r="E1203" s="231"/>
      <c r="F1203" s="231"/>
      <c r="G1203" s="231"/>
      <c r="H1203" s="233">
        <f t="shared" si="1"/>
        <v>0</v>
      </c>
    </row>
    <row r="1204">
      <c r="A1204" s="156"/>
      <c r="C1204" s="231"/>
      <c r="E1204" s="231"/>
      <c r="F1204" s="231"/>
      <c r="G1204" s="231"/>
      <c r="H1204" s="233">
        <f t="shared" si="1"/>
        <v>0</v>
      </c>
    </row>
    <row r="1205">
      <c r="A1205" s="156"/>
      <c r="C1205" s="231"/>
      <c r="E1205" s="231"/>
      <c r="F1205" s="231"/>
      <c r="G1205" s="231"/>
      <c r="H1205" s="233">
        <f t="shared" si="1"/>
        <v>0</v>
      </c>
    </row>
    <row r="1206">
      <c r="A1206" s="156"/>
      <c r="C1206" s="231"/>
      <c r="E1206" s="231"/>
      <c r="F1206" s="231"/>
      <c r="G1206" s="231"/>
      <c r="H1206" s="233">
        <f t="shared" si="1"/>
        <v>0</v>
      </c>
    </row>
    <row r="1207">
      <c r="A1207" s="156"/>
      <c r="C1207" s="231"/>
      <c r="E1207" s="231"/>
      <c r="F1207" s="231"/>
      <c r="G1207" s="231"/>
      <c r="H1207" s="233">
        <f t="shared" si="1"/>
        <v>0</v>
      </c>
    </row>
    <row r="1208">
      <c r="A1208" s="156"/>
      <c r="C1208" s="231"/>
      <c r="E1208" s="231"/>
      <c r="F1208" s="231"/>
      <c r="G1208" s="231"/>
      <c r="H1208" s="233">
        <f t="shared" si="1"/>
        <v>0</v>
      </c>
    </row>
    <row r="1209">
      <c r="A1209" s="156"/>
      <c r="C1209" s="231"/>
      <c r="E1209" s="231"/>
      <c r="F1209" s="231"/>
      <c r="G1209" s="231"/>
      <c r="H1209" s="233">
        <f t="shared" si="1"/>
        <v>0</v>
      </c>
    </row>
    <row r="1210">
      <c r="A1210" s="156"/>
      <c r="C1210" s="231"/>
      <c r="E1210" s="231"/>
      <c r="F1210" s="231"/>
      <c r="G1210" s="231"/>
      <c r="H1210" s="233">
        <f t="shared" si="1"/>
        <v>0</v>
      </c>
    </row>
    <row r="1211">
      <c r="A1211" s="156"/>
      <c r="C1211" s="231"/>
      <c r="E1211" s="231"/>
      <c r="F1211" s="231"/>
      <c r="G1211" s="231"/>
      <c r="H1211" s="233">
        <f t="shared" si="1"/>
        <v>0</v>
      </c>
    </row>
    <row r="1212">
      <c r="A1212" s="156"/>
      <c r="C1212" s="231"/>
      <c r="E1212" s="231"/>
      <c r="F1212" s="231"/>
      <c r="G1212" s="231"/>
      <c r="H1212" s="233">
        <f t="shared" si="1"/>
        <v>0</v>
      </c>
    </row>
    <row r="1213">
      <c r="A1213" s="156"/>
      <c r="C1213" s="231"/>
      <c r="E1213" s="231"/>
      <c r="F1213" s="231"/>
      <c r="G1213" s="231"/>
      <c r="H1213" s="233">
        <f t="shared" si="1"/>
        <v>0</v>
      </c>
    </row>
    <row r="1214">
      <c r="A1214" s="156"/>
      <c r="C1214" s="231"/>
      <c r="E1214" s="231"/>
      <c r="F1214" s="231"/>
      <c r="G1214" s="231"/>
      <c r="H1214" s="233">
        <f t="shared" si="1"/>
        <v>0</v>
      </c>
    </row>
    <row r="1215">
      <c r="A1215" s="156"/>
      <c r="C1215" s="231"/>
      <c r="E1215" s="231"/>
      <c r="F1215" s="231"/>
      <c r="G1215" s="231"/>
      <c r="H1215" s="233">
        <f t="shared" si="1"/>
        <v>0</v>
      </c>
    </row>
    <row r="1216">
      <c r="A1216" s="156"/>
      <c r="C1216" s="231"/>
      <c r="E1216" s="231"/>
      <c r="F1216" s="231"/>
      <c r="G1216" s="231"/>
      <c r="H1216" s="233">
        <f t="shared" si="1"/>
        <v>0</v>
      </c>
    </row>
    <row r="1217">
      <c r="A1217" s="156"/>
      <c r="C1217" s="231"/>
      <c r="E1217" s="231"/>
      <c r="F1217" s="231"/>
      <c r="G1217" s="231"/>
      <c r="H1217" s="233">
        <f t="shared" si="1"/>
        <v>0</v>
      </c>
    </row>
    <row r="1218">
      <c r="A1218" s="156"/>
      <c r="C1218" s="231"/>
      <c r="E1218" s="231"/>
      <c r="F1218" s="231"/>
      <c r="G1218" s="231"/>
      <c r="H1218" s="233">
        <f t="shared" si="1"/>
        <v>0</v>
      </c>
    </row>
    <row r="1219">
      <c r="A1219" s="156"/>
      <c r="C1219" s="231"/>
      <c r="E1219" s="231"/>
      <c r="F1219" s="231"/>
      <c r="G1219" s="231"/>
      <c r="H1219" s="233">
        <f t="shared" si="1"/>
        <v>0</v>
      </c>
    </row>
    <row r="1220">
      <c r="A1220" s="156"/>
      <c r="C1220" s="231"/>
      <c r="E1220" s="231"/>
      <c r="F1220" s="231"/>
      <c r="G1220" s="231"/>
      <c r="H1220" s="233">
        <f t="shared" si="1"/>
        <v>0</v>
      </c>
    </row>
    <row r="1221">
      <c r="A1221" s="156"/>
      <c r="C1221" s="231"/>
      <c r="E1221" s="231"/>
      <c r="F1221" s="231"/>
      <c r="G1221" s="231"/>
      <c r="H1221" s="233">
        <f t="shared" si="1"/>
        <v>0</v>
      </c>
    </row>
    <row r="1222">
      <c r="A1222" s="156"/>
      <c r="C1222" s="231"/>
      <c r="E1222" s="231"/>
      <c r="F1222" s="231"/>
      <c r="G1222" s="231"/>
      <c r="H1222" s="233">
        <f t="shared" si="1"/>
        <v>0</v>
      </c>
    </row>
    <row r="1223">
      <c r="A1223" s="156"/>
      <c r="C1223" s="231"/>
      <c r="E1223" s="231"/>
      <c r="F1223" s="231"/>
      <c r="G1223" s="231"/>
      <c r="H1223" s="233">
        <f t="shared" si="1"/>
        <v>0</v>
      </c>
    </row>
    <row r="1224">
      <c r="A1224" s="156"/>
      <c r="C1224" s="231"/>
      <c r="E1224" s="231"/>
      <c r="F1224" s="231"/>
      <c r="G1224" s="231"/>
      <c r="H1224" s="233">
        <f t="shared" si="1"/>
        <v>0</v>
      </c>
    </row>
    <row r="1225">
      <c r="A1225" s="156"/>
      <c r="C1225" s="231"/>
      <c r="E1225" s="231"/>
      <c r="F1225" s="231"/>
      <c r="G1225" s="231"/>
      <c r="H1225" s="233">
        <f t="shared" si="1"/>
        <v>0</v>
      </c>
    </row>
    <row r="1226">
      <c r="A1226" s="156"/>
      <c r="C1226" s="231"/>
      <c r="E1226" s="231"/>
      <c r="F1226" s="231"/>
      <c r="G1226" s="231"/>
      <c r="H1226" s="233">
        <f t="shared" si="1"/>
        <v>0</v>
      </c>
    </row>
    <row r="1227">
      <c r="A1227" s="156"/>
      <c r="C1227" s="231"/>
      <c r="E1227" s="231"/>
      <c r="F1227" s="231"/>
      <c r="G1227" s="231"/>
      <c r="H1227" s="233">
        <f t="shared" si="1"/>
        <v>0</v>
      </c>
    </row>
    <row r="1228">
      <c r="A1228" s="156"/>
      <c r="C1228" s="231"/>
      <c r="E1228" s="231"/>
      <c r="F1228" s="231"/>
      <c r="G1228" s="231"/>
      <c r="H1228" s="233">
        <f t="shared" si="1"/>
        <v>0</v>
      </c>
    </row>
    <row r="1229">
      <c r="A1229" s="156"/>
      <c r="C1229" s="231"/>
      <c r="E1229" s="231"/>
      <c r="F1229" s="231"/>
      <c r="G1229" s="231"/>
      <c r="H1229" s="233">
        <f t="shared" si="1"/>
        <v>0</v>
      </c>
    </row>
    <row r="1230">
      <c r="A1230" s="156"/>
      <c r="C1230" s="231"/>
      <c r="E1230" s="231"/>
      <c r="F1230" s="231"/>
      <c r="G1230" s="231"/>
      <c r="H1230" s="233">
        <f t="shared" si="1"/>
        <v>0</v>
      </c>
    </row>
    <row r="1231">
      <c r="A1231" s="156"/>
      <c r="C1231" s="231"/>
      <c r="E1231" s="231"/>
      <c r="F1231" s="231"/>
      <c r="G1231" s="231"/>
      <c r="H1231" s="233">
        <f t="shared" si="1"/>
        <v>0</v>
      </c>
    </row>
    <row r="1232">
      <c r="A1232" s="156"/>
      <c r="C1232" s="231"/>
      <c r="E1232" s="231"/>
      <c r="F1232" s="231"/>
      <c r="G1232" s="231"/>
      <c r="H1232" s="233">
        <f t="shared" si="1"/>
        <v>0</v>
      </c>
    </row>
    <row r="1233">
      <c r="A1233" s="156"/>
      <c r="C1233" s="231"/>
      <c r="E1233" s="231"/>
      <c r="F1233" s="231"/>
      <c r="G1233" s="231"/>
      <c r="H1233" s="233">
        <f t="shared" si="1"/>
        <v>0</v>
      </c>
    </row>
    <row r="1234">
      <c r="A1234" s="156"/>
      <c r="C1234" s="231"/>
      <c r="E1234" s="231"/>
      <c r="F1234" s="231"/>
      <c r="G1234" s="231"/>
      <c r="H1234" s="233">
        <f t="shared" si="1"/>
        <v>0</v>
      </c>
    </row>
    <row r="1235">
      <c r="A1235" s="156"/>
      <c r="C1235" s="231"/>
      <c r="E1235" s="231"/>
      <c r="F1235" s="231"/>
      <c r="G1235" s="231"/>
      <c r="H1235" s="233">
        <f t="shared" si="1"/>
        <v>0</v>
      </c>
    </row>
    <row r="1236">
      <c r="A1236" s="156"/>
      <c r="C1236" s="231"/>
      <c r="E1236" s="231"/>
      <c r="F1236" s="231"/>
      <c r="G1236" s="231"/>
      <c r="H1236" s="233">
        <f t="shared" si="1"/>
        <v>0</v>
      </c>
    </row>
    <row r="1237">
      <c r="A1237" s="156"/>
      <c r="C1237" s="231"/>
      <c r="E1237" s="231"/>
      <c r="F1237" s="231"/>
      <c r="G1237" s="231"/>
      <c r="H1237" s="233">
        <f t="shared" si="1"/>
        <v>0</v>
      </c>
    </row>
    <row r="1238">
      <c r="A1238" s="156"/>
      <c r="C1238" s="231"/>
      <c r="E1238" s="231"/>
      <c r="F1238" s="231"/>
      <c r="G1238" s="231"/>
      <c r="H1238" s="233">
        <f t="shared" si="1"/>
        <v>0</v>
      </c>
    </row>
    <row r="1239">
      <c r="A1239" s="156"/>
      <c r="C1239" s="231"/>
      <c r="E1239" s="231"/>
      <c r="F1239" s="231"/>
      <c r="G1239" s="231"/>
      <c r="H1239" s="233">
        <f t="shared" si="1"/>
        <v>0</v>
      </c>
    </row>
    <row r="1240">
      <c r="A1240" s="156"/>
      <c r="C1240" s="231"/>
      <c r="E1240" s="231"/>
      <c r="F1240" s="231"/>
      <c r="G1240" s="231"/>
      <c r="H1240" s="233">
        <f t="shared" si="1"/>
        <v>0</v>
      </c>
    </row>
    <row r="1241">
      <c r="A1241" s="156"/>
      <c r="C1241" s="231"/>
      <c r="E1241" s="231"/>
      <c r="F1241" s="231"/>
      <c r="G1241" s="231"/>
      <c r="H1241" s="233">
        <f t="shared" si="1"/>
        <v>0</v>
      </c>
    </row>
    <row r="1242">
      <c r="A1242" s="156"/>
      <c r="C1242" s="231"/>
      <c r="E1242" s="231"/>
      <c r="F1242" s="231"/>
      <c r="G1242" s="231"/>
      <c r="H1242" s="233">
        <f t="shared" si="1"/>
        <v>0</v>
      </c>
    </row>
    <row r="1243">
      <c r="A1243" s="156"/>
      <c r="C1243" s="231"/>
      <c r="E1243" s="231"/>
      <c r="F1243" s="231"/>
      <c r="G1243" s="231"/>
      <c r="H1243" s="233">
        <f t="shared" si="1"/>
        <v>0</v>
      </c>
    </row>
    <row r="1244">
      <c r="A1244" s="156"/>
      <c r="C1244" s="231"/>
      <c r="E1244" s="231"/>
      <c r="F1244" s="231"/>
      <c r="G1244" s="231"/>
      <c r="H1244" s="233">
        <f t="shared" si="1"/>
        <v>0</v>
      </c>
    </row>
    <row r="1245">
      <c r="A1245" s="156"/>
      <c r="C1245" s="231"/>
      <c r="E1245" s="231"/>
      <c r="F1245" s="231"/>
      <c r="G1245" s="231"/>
      <c r="H1245" s="233">
        <f t="shared" si="1"/>
        <v>0</v>
      </c>
    </row>
    <row r="1246">
      <c r="A1246" s="156"/>
      <c r="C1246" s="231"/>
      <c r="E1246" s="231"/>
      <c r="F1246" s="231"/>
      <c r="G1246" s="231"/>
      <c r="H1246" s="233">
        <f t="shared" si="1"/>
        <v>0</v>
      </c>
    </row>
    <row r="1247">
      <c r="A1247" s="156"/>
      <c r="C1247" s="231"/>
      <c r="E1247" s="231"/>
      <c r="F1247" s="231"/>
      <c r="G1247" s="231"/>
      <c r="H1247" s="233">
        <f t="shared" si="1"/>
        <v>0</v>
      </c>
    </row>
    <row r="1248">
      <c r="A1248" s="156"/>
      <c r="C1248" s="231"/>
      <c r="E1248" s="231"/>
      <c r="F1248" s="231"/>
      <c r="G1248" s="231"/>
      <c r="H1248" s="233">
        <f t="shared" si="1"/>
        <v>0</v>
      </c>
    </row>
    <row r="1249">
      <c r="A1249" s="156"/>
      <c r="C1249" s="231"/>
      <c r="E1249" s="231"/>
      <c r="F1249" s="231"/>
      <c r="G1249" s="231"/>
      <c r="H1249" s="233">
        <f t="shared" si="1"/>
        <v>0</v>
      </c>
    </row>
    <row r="1250">
      <c r="A1250" s="156"/>
      <c r="C1250" s="231"/>
      <c r="E1250" s="231"/>
      <c r="F1250" s="231"/>
      <c r="G1250" s="231"/>
      <c r="H1250" s="233">
        <f t="shared" si="1"/>
        <v>0</v>
      </c>
    </row>
    <row r="1251">
      <c r="A1251" s="156"/>
      <c r="C1251" s="231"/>
      <c r="E1251" s="231"/>
      <c r="F1251" s="231"/>
      <c r="G1251" s="231"/>
      <c r="H1251" s="233">
        <f t="shared" si="1"/>
        <v>0</v>
      </c>
    </row>
    <row r="1252">
      <c r="A1252" s="156"/>
      <c r="C1252" s="231"/>
      <c r="E1252" s="231"/>
      <c r="F1252" s="231"/>
      <c r="G1252" s="231"/>
      <c r="H1252" s="233">
        <f t="shared" si="1"/>
        <v>0</v>
      </c>
    </row>
    <row r="1253">
      <c r="A1253" s="156"/>
      <c r="C1253" s="231"/>
      <c r="E1253" s="231"/>
      <c r="F1253" s="231"/>
      <c r="G1253" s="231"/>
      <c r="H1253" s="233">
        <f t="shared" si="1"/>
        <v>0</v>
      </c>
    </row>
    <row r="1254">
      <c r="A1254" s="156"/>
      <c r="C1254" s="231"/>
      <c r="E1254" s="231"/>
      <c r="F1254" s="231"/>
      <c r="G1254" s="231"/>
      <c r="H1254" s="233">
        <f t="shared" si="1"/>
        <v>0</v>
      </c>
    </row>
    <row r="1255">
      <c r="A1255" s="156"/>
      <c r="C1255" s="231"/>
      <c r="E1255" s="231"/>
      <c r="F1255" s="231"/>
      <c r="G1255" s="231"/>
      <c r="H1255" s="233">
        <f t="shared" si="1"/>
        <v>0</v>
      </c>
    </row>
    <row r="1256">
      <c r="A1256" s="156"/>
      <c r="C1256" s="231"/>
      <c r="E1256" s="231"/>
      <c r="F1256" s="231"/>
      <c r="G1256" s="231"/>
      <c r="H1256" s="233">
        <f t="shared" si="1"/>
        <v>0</v>
      </c>
    </row>
    <row r="1257">
      <c r="A1257" s="156"/>
      <c r="C1257" s="231"/>
      <c r="E1257" s="231"/>
      <c r="F1257" s="231"/>
      <c r="G1257" s="231"/>
      <c r="H1257" s="233">
        <f t="shared" si="1"/>
        <v>0</v>
      </c>
    </row>
    <row r="1258">
      <c r="A1258" s="156"/>
      <c r="C1258" s="231"/>
      <c r="E1258" s="231"/>
      <c r="F1258" s="231"/>
      <c r="G1258" s="231"/>
      <c r="H1258" s="233">
        <f t="shared" si="1"/>
        <v>0</v>
      </c>
    </row>
    <row r="1259">
      <c r="A1259" s="156"/>
      <c r="C1259" s="231"/>
      <c r="E1259" s="231"/>
      <c r="F1259" s="231"/>
      <c r="G1259" s="231"/>
      <c r="H1259" s="233">
        <f t="shared" si="1"/>
        <v>0</v>
      </c>
    </row>
    <row r="1260">
      <c r="A1260" s="156"/>
      <c r="C1260" s="231"/>
      <c r="E1260" s="231"/>
      <c r="F1260" s="231"/>
      <c r="G1260" s="231"/>
      <c r="H1260" s="233">
        <f t="shared" si="1"/>
        <v>0</v>
      </c>
    </row>
    <row r="1261">
      <c r="A1261" s="156"/>
      <c r="C1261" s="231"/>
      <c r="E1261" s="231"/>
      <c r="F1261" s="231"/>
      <c r="G1261" s="231"/>
      <c r="H1261" s="233">
        <f t="shared" si="1"/>
        <v>0</v>
      </c>
    </row>
    <row r="1262">
      <c r="A1262" s="156"/>
      <c r="C1262" s="231"/>
      <c r="E1262" s="231"/>
      <c r="F1262" s="231"/>
      <c r="G1262" s="231"/>
      <c r="H1262" s="233">
        <f t="shared" si="1"/>
        <v>0</v>
      </c>
    </row>
    <row r="1263">
      <c r="A1263" s="156"/>
      <c r="C1263" s="231"/>
      <c r="E1263" s="231"/>
      <c r="F1263" s="231"/>
      <c r="G1263" s="231"/>
      <c r="H1263" s="233">
        <f t="shared" si="1"/>
        <v>0</v>
      </c>
    </row>
    <row r="1264">
      <c r="A1264" s="156"/>
      <c r="C1264" s="231"/>
      <c r="E1264" s="231"/>
      <c r="F1264" s="231"/>
      <c r="G1264" s="231"/>
      <c r="H1264" s="233">
        <f t="shared" si="1"/>
        <v>0</v>
      </c>
    </row>
    <row r="1265">
      <c r="A1265" s="156"/>
      <c r="C1265" s="231"/>
      <c r="E1265" s="231"/>
      <c r="F1265" s="231"/>
      <c r="G1265" s="231"/>
      <c r="H1265" s="233">
        <f t="shared" si="1"/>
        <v>0</v>
      </c>
    </row>
    <row r="1266">
      <c r="A1266" s="156"/>
      <c r="C1266" s="231"/>
      <c r="E1266" s="231"/>
      <c r="F1266" s="231"/>
      <c r="G1266" s="231"/>
      <c r="H1266" s="233">
        <f t="shared" si="1"/>
        <v>0</v>
      </c>
    </row>
    <row r="1267">
      <c r="A1267" s="156"/>
      <c r="C1267" s="231"/>
      <c r="E1267" s="231"/>
      <c r="F1267" s="231"/>
      <c r="G1267" s="231"/>
      <c r="H1267" s="233">
        <f t="shared" si="1"/>
        <v>0</v>
      </c>
    </row>
    <row r="1268">
      <c r="A1268" s="156"/>
      <c r="C1268" s="231"/>
      <c r="E1268" s="231"/>
      <c r="F1268" s="231"/>
      <c r="G1268" s="231"/>
      <c r="H1268" s="233">
        <f t="shared" si="1"/>
        <v>0</v>
      </c>
    </row>
    <row r="1269">
      <c r="A1269" s="156"/>
      <c r="C1269" s="231"/>
      <c r="E1269" s="231"/>
      <c r="F1269" s="231"/>
      <c r="G1269" s="231"/>
      <c r="H1269" s="233">
        <f t="shared" si="1"/>
        <v>0</v>
      </c>
    </row>
    <row r="1270">
      <c r="A1270" s="156"/>
      <c r="C1270" s="231"/>
      <c r="E1270" s="231"/>
      <c r="F1270" s="231"/>
      <c r="G1270" s="231"/>
      <c r="H1270" s="233">
        <f t="shared" si="1"/>
        <v>0</v>
      </c>
    </row>
    <row r="1271">
      <c r="A1271" s="156"/>
      <c r="C1271" s="231"/>
      <c r="E1271" s="231"/>
      <c r="F1271" s="231"/>
      <c r="G1271" s="231"/>
      <c r="H1271" s="233">
        <f t="shared" si="1"/>
        <v>0</v>
      </c>
    </row>
    <row r="1272">
      <c r="A1272" s="156"/>
      <c r="C1272" s="231"/>
      <c r="E1272" s="231"/>
      <c r="F1272" s="231"/>
      <c r="G1272" s="231"/>
      <c r="H1272" s="233">
        <f t="shared" si="1"/>
        <v>0</v>
      </c>
    </row>
    <row r="1273">
      <c r="A1273" s="156"/>
      <c r="C1273" s="231"/>
      <c r="E1273" s="231"/>
      <c r="F1273" s="231"/>
      <c r="G1273" s="231"/>
      <c r="H1273" s="233">
        <f t="shared" si="1"/>
        <v>0</v>
      </c>
    </row>
    <row r="1274">
      <c r="A1274" s="156"/>
      <c r="C1274" s="231"/>
      <c r="E1274" s="231"/>
      <c r="F1274" s="231"/>
      <c r="G1274" s="231"/>
      <c r="H1274" s="233">
        <f t="shared" si="1"/>
        <v>0</v>
      </c>
    </row>
    <row r="1275">
      <c r="A1275" s="156"/>
      <c r="C1275" s="231"/>
      <c r="E1275" s="231"/>
      <c r="F1275" s="231"/>
      <c r="G1275" s="231"/>
      <c r="H1275" s="233">
        <f t="shared" si="1"/>
        <v>0</v>
      </c>
    </row>
    <row r="1276">
      <c r="A1276" s="156"/>
      <c r="C1276" s="231"/>
      <c r="E1276" s="231"/>
      <c r="F1276" s="231"/>
      <c r="G1276" s="231"/>
      <c r="H1276" s="233">
        <f t="shared" si="1"/>
        <v>0</v>
      </c>
    </row>
    <row r="1277">
      <c r="A1277" s="156"/>
      <c r="C1277" s="231"/>
      <c r="E1277" s="231"/>
      <c r="F1277" s="231"/>
      <c r="G1277" s="231"/>
      <c r="H1277" s="233">
        <f t="shared" si="1"/>
        <v>0</v>
      </c>
    </row>
    <row r="1278">
      <c r="A1278" s="156"/>
      <c r="C1278" s="231"/>
      <c r="E1278" s="231"/>
      <c r="F1278" s="231"/>
      <c r="G1278" s="231"/>
      <c r="H1278" s="233">
        <f t="shared" si="1"/>
        <v>0</v>
      </c>
    </row>
    <row r="1279">
      <c r="A1279" s="156"/>
      <c r="C1279" s="231"/>
      <c r="E1279" s="231"/>
      <c r="F1279" s="231"/>
      <c r="G1279" s="231"/>
      <c r="H1279" s="233">
        <f t="shared" si="1"/>
        <v>0</v>
      </c>
    </row>
    <row r="1280">
      <c r="A1280" s="156"/>
      <c r="C1280" s="231"/>
      <c r="E1280" s="231"/>
      <c r="F1280" s="231"/>
      <c r="G1280" s="231"/>
      <c r="H1280" s="233">
        <f t="shared" si="1"/>
        <v>0</v>
      </c>
    </row>
    <row r="1281">
      <c r="A1281" s="156"/>
      <c r="C1281" s="231"/>
      <c r="E1281" s="231"/>
      <c r="F1281" s="231"/>
      <c r="G1281" s="231"/>
      <c r="H1281" s="233">
        <f t="shared" si="1"/>
        <v>0</v>
      </c>
    </row>
    <row r="1282">
      <c r="A1282" s="156"/>
      <c r="C1282" s="231"/>
      <c r="E1282" s="231"/>
      <c r="F1282" s="231"/>
      <c r="G1282" s="231"/>
      <c r="H1282" s="233">
        <f t="shared" si="1"/>
        <v>0</v>
      </c>
    </row>
    <row r="1283">
      <c r="A1283" s="156"/>
      <c r="C1283" s="231"/>
      <c r="E1283" s="231"/>
      <c r="F1283" s="231"/>
      <c r="G1283" s="231"/>
      <c r="H1283" s="233">
        <f t="shared" si="1"/>
        <v>0</v>
      </c>
    </row>
    <row r="1284">
      <c r="A1284" s="156"/>
      <c r="C1284" s="231"/>
      <c r="E1284" s="231"/>
      <c r="F1284" s="231"/>
      <c r="G1284" s="231"/>
      <c r="H1284" s="233">
        <f t="shared" si="1"/>
        <v>0</v>
      </c>
    </row>
    <row r="1285">
      <c r="A1285" s="156"/>
      <c r="C1285" s="231"/>
      <c r="E1285" s="231"/>
      <c r="F1285" s="231"/>
      <c r="G1285" s="231"/>
      <c r="H1285" s="233">
        <f t="shared" si="1"/>
        <v>0</v>
      </c>
    </row>
    <row r="1286">
      <c r="A1286" s="156"/>
      <c r="C1286" s="231"/>
      <c r="E1286" s="231"/>
      <c r="F1286" s="231"/>
      <c r="G1286" s="231"/>
      <c r="H1286" s="233">
        <f t="shared" si="1"/>
        <v>0</v>
      </c>
    </row>
    <row r="1287">
      <c r="A1287" s="156"/>
      <c r="C1287" s="231"/>
      <c r="E1287" s="231"/>
      <c r="F1287" s="231"/>
      <c r="G1287" s="231"/>
      <c r="H1287" s="233">
        <f t="shared" si="1"/>
        <v>0</v>
      </c>
    </row>
    <row r="1288">
      <c r="A1288" s="156"/>
      <c r="C1288" s="231"/>
      <c r="E1288" s="231"/>
      <c r="F1288" s="231"/>
      <c r="G1288" s="231"/>
      <c r="H1288" s="233">
        <f t="shared" si="1"/>
        <v>0</v>
      </c>
    </row>
    <row r="1289">
      <c r="A1289" s="156"/>
      <c r="C1289" s="231"/>
      <c r="E1289" s="231"/>
      <c r="F1289" s="231"/>
      <c r="G1289" s="231"/>
      <c r="H1289" s="233">
        <f t="shared" si="1"/>
        <v>0</v>
      </c>
    </row>
    <row r="1290">
      <c r="A1290" s="156"/>
      <c r="C1290" s="231"/>
      <c r="E1290" s="231"/>
      <c r="F1290" s="231"/>
      <c r="G1290" s="231"/>
      <c r="H1290" s="233">
        <f t="shared" si="1"/>
        <v>0</v>
      </c>
    </row>
    <row r="1291">
      <c r="A1291" s="156"/>
      <c r="C1291" s="231"/>
      <c r="E1291" s="231"/>
      <c r="F1291" s="231"/>
      <c r="G1291" s="231"/>
      <c r="H1291" s="233">
        <f t="shared" si="1"/>
        <v>0</v>
      </c>
    </row>
    <row r="1292">
      <c r="A1292" s="156"/>
      <c r="C1292" s="231"/>
      <c r="E1292" s="231"/>
      <c r="F1292" s="231"/>
      <c r="G1292" s="231"/>
      <c r="H1292" s="233">
        <f t="shared" si="1"/>
        <v>0</v>
      </c>
    </row>
    <row r="1293">
      <c r="A1293" s="156"/>
      <c r="C1293" s="231"/>
      <c r="E1293" s="231"/>
      <c r="F1293" s="231"/>
      <c r="G1293" s="231"/>
      <c r="H1293" s="233">
        <f t="shared" si="1"/>
        <v>0</v>
      </c>
    </row>
    <row r="1294">
      <c r="A1294" s="156"/>
      <c r="C1294" s="231"/>
      <c r="E1294" s="231"/>
      <c r="F1294" s="231"/>
      <c r="G1294" s="231"/>
      <c r="H1294" s="233">
        <f t="shared" si="1"/>
        <v>0</v>
      </c>
    </row>
    <row r="1295">
      <c r="A1295" s="156"/>
      <c r="C1295" s="231"/>
      <c r="E1295" s="231"/>
      <c r="F1295" s="231"/>
      <c r="G1295" s="231"/>
      <c r="H1295" s="233">
        <f t="shared" si="1"/>
        <v>0</v>
      </c>
    </row>
    <row r="1296">
      <c r="A1296" s="156"/>
      <c r="C1296" s="231"/>
      <c r="E1296" s="231"/>
      <c r="F1296" s="231"/>
      <c r="G1296" s="231"/>
      <c r="H1296" s="233">
        <f t="shared" si="1"/>
        <v>0</v>
      </c>
    </row>
    <row r="1297">
      <c r="A1297" s="156"/>
      <c r="C1297" s="231"/>
      <c r="E1297" s="231"/>
      <c r="F1297" s="231"/>
      <c r="G1297" s="231"/>
      <c r="H1297" s="233">
        <f t="shared" si="1"/>
        <v>0</v>
      </c>
    </row>
    <row r="1298">
      <c r="A1298" s="156"/>
      <c r="C1298" s="231"/>
      <c r="E1298" s="231"/>
      <c r="F1298" s="231"/>
      <c r="G1298" s="231"/>
      <c r="H1298" s="233">
        <f t="shared" si="1"/>
        <v>0</v>
      </c>
    </row>
    <row r="1299">
      <c r="A1299" s="156"/>
      <c r="C1299" s="231"/>
      <c r="E1299" s="231"/>
      <c r="F1299" s="231"/>
      <c r="G1299" s="231"/>
      <c r="H1299" s="233">
        <f t="shared" si="1"/>
        <v>0</v>
      </c>
    </row>
    <row r="1300">
      <c r="A1300" s="156"/>
      <c r="C1300" s="231"/>
      <c r="E1300" s="231"/>
      <c r="F1300" s="231"/>
      <c r="G1300" s="231"/>
      <c r="H1300" s="233">
        <f t="shared" si="1"/>
        <v>0</v>
      </c>
    </row>
    <row r="1301">
      <c r="A1301" s="156"/>
      <c r="C1301" s="231"/>
      <c r="E1301" s="231"/>
      <c r="F1301" s="231"/>
      <c r="G1301" s="231"/>
      <c r="H1301" s="233">
        <f t="shared" si="1"/>
        <v>0</v>
      </c>
    </row>
    <row r="1302">
      <c r="A1302" s="156"/>
      <c r="C1302" s="231"/>
      <c r="E1302" s="231"/>
      <c r="F1302" s="231"/>
      <c r="G1302" s="231"/>
      <c r="H1302" s="233">
        <f t="shared" si="1"/>
        <v>0</v>
      </c>
    </row>
    <row r="1303">
      <c r="A1303" s="156"/>
      <c r="C1303" s="231"/>
      <c r="E1303" s="231"/>
      <c r="F1303" s="231"/>
      <c r="G1303" s="231"/>
      <c r="H1303" s="233">
        <f t="shared" si="1"/>
        <v>0</v>
      </c>
    </row>
    <row r="1304">
      <c r="A1304" s="156"/>
      <c r="C1304" s="231"/>
      <c r="E1304" s="231"/>
      <c r="F1304" s="231"/>
      <c r="G1304" s="231"/>
      <c r="H1304" s="233">
        <f t="shared" si="1"/>
        <v>0</v>
      </c>
    </row>
    <row r="1305">
      <c r="A1305" s="156"/>
      <c r="C1305" s="231"/>
      <c r="E1305" s="231"/>
      <c r="F1305" s="231"/>
      <c r="G1305" s="231"/>
      <c r="H1305" s="233">
        <f t="shared" si="1"/>
        <v>0</v>
      </c>
    </row>
    <row r="1306">
      <c r="A1306" s="156"/>
      <c r="C1306" s="231"/>
      <c r="E1306" s="231"/>
      <c r="F1306" s="231"/>
      <c r="G1306" s="231"/>
      <c r="H1306" s="233">
        <f t="shared" si="1"/>
        <v>0</v>
      </c>
    </row>
    <row r="1307">
      <c r="A1307" s="156"/>
      <c r="C1307" s="231"/>
      <c r="E1307" s="231"/>
      <c r="F1307" s="231"/>
      <c r="G1307" s="231"/>
      <c r="H1307" s="233">
        <f t="shared" si="1"/>
        <v>0</v>
      </c>
    </row>
    <row r="1308">
      <c r="A1308" s="156"/>
      <c r="C1308" s="231"/>
      <c r="E1308" s="231"/>
      <c r="F1308" s="231"/>
      <c r="G1308" s="231"/>
      <c r="H1308" s="233">
        <f t="shared" si="1"/>
        <v>0</v>
      </c>
    </row>
    <row r="1309">
      <c r="A1309" s="156"/>
      <c r="C1309" s="231"/>
      <c r="E1309" s="231"/>
      <c r="F1309" s="231"/>
      <c r="G1309" s="231"/>
      <c r="H1309" s="233">
        <f t="shared" si="1"/>
        <v>0</v>
      </c>
    </row>
    <row r="1310">
      <c r="A1310" s="156"/>
      <c r="C1310" s="231"/>
      <c r="E1310" s="231"/>
      <c r="F1310" s="231"/>
      <c r="G1310" s="231"/>
      <c r="H1310" s="233">
        <f t="shared" si="1"/>
        <v>0</v>
      </c>
    </row>
    <row r="1311">
      <c r="A1311" s="156"/>
      <c r="C1311" s="231"/>
      <c r="E1311" s="231"/>
      <c r="F1311" s="231"/>
      <c r="G1311" s="231"/>
      <c r="H1311" s="233">
        <f t="shared" si="1"/>
        <v>0</v>
      </c>
    </row>
    <row r="1312">
      <c r="A1312" s="156"/>
      <c r="C1312" s="231"/>
      <c r="E1312" s="231"/>
      <c r="F1312" s="231"/>
      <c r="G1312" s="231"/>
      <c r="H1312" s="233">
        <f t="shared" si="1"/>
        <v>0</v>
      </c>
    </row>
    <row r="1313">
      <c r="A1313" s="156"/>
      <c r="C1313" s="231"/>
      <c r="E1313" s="231"/>
      <c r="F1313" s="231"/>
      <c r="G1313" s="231"/>
      <c r="H1313" s="233">
        <f t="shared" si="1"/>
        <v>0</v>
      </c>
    </row>
    <row r="1314">
      <c r="A1314" s="156"/>
      <c r="C1314" s="231"/>
      <c r="E1314" s="231"/>
      <c r="F1314" s="231"/>
      <c r="G1314" s="231"/>
      <c r="H1314" s="233">
        <f t="shared" si="1"/>
        <v>0</v>
      </c>
    </row>
    <row r="1315">
      <c r="A1315" s="156"/>
      <c r="C1315" s="231"/>
      <c r="E1315" s="231"/>
      <c r="F1315" s="231"/>
      <c r="G1315" s="231"/>
      <c r="H1315" s="233">
        <f t="shared" si="1"/>
        <v>0</v>
      </c>
    </row>
    <row r="1316">
      <c r="A1316" s="156"/>
      <c r="C1316" s="231"/>
      <c r="E1316" s="231"/>
      <c r="F1316" s="231"/>
      <c r="G1316" s="231"/>
      <c r="H1316" s="233">
        <f t="shared" si="1"/>
        <v>0</v>
      </c>
    </row>
    <row r="1317">
      <c r="A1317" s="156"/>
      <c r="C1317" s="231"/>
      <c r="E1317" s="231"/>
      <c r="F1317" s="231"/>
      <c r="G1317" s="231"/>
      <c r="H1317" s="233">
        <f t="shared" si="1"/>
        <v>0</v>
      </c>
    </row>
    <row r="1318">
      <c r="A1318" s="156"/>
      <c r="C1318" s="231"/>
      <c r="E1318" s="231"/>
      <c r="F1318" s="231"/>
      <c r="G1318" s="231"/>
      <c r="H1318" s="233">
        <f t="shared" si="1"/>
        <v>0</v>
      </c>
    </row>
    <row r="1319">
      <c r="A1319" s="156"/>
      <c r="C1319" s="231"/>
      <c r="E1319" s="231"/>
      <c r="F1319" s="231"/>
      <c r="G1319" s="231"/>
      <c r="H1319" s="233">
        <f t="shared" si="1"/>
        <v>0</v>
      </c>
    </row>
    <row r="1320">
      <c r="A1320" s="156"/>
      <c r="C1320" s="231"/>
      <c r="E1320" s="231"/>
      <c r="F1320" s="231"/>
      <c r="G1320" s="231"/>
      <c r="H1320" s="233">
        <f t="shared" si="1"/>
        <v>0</v>
      </c>
    </row>
    <row r="1321">
      <c r="A1321" s="156"/>
      <c r="C1321" s="231"/>
      <c r="E1321" s="231"/>
      <c r="F1321" s="231"/>
      <c r="G1321" s="231"/>
      <c r="H1321" s="233">
        <f t="shared" si="1"/>
        <v>0</v>
      </c>
    </row>
    <row r="1322">
      <c r="A1322" s="156"/>
      <c r="C1322" s="231"/>
      <c r="E1322" s="231"/>
      <c r="F1322" s="231"/>
      <c r="G1322" s="231"/>
      <c r="H1322" s="233">
        <f t="shared" si="1"/>
        <v>0</v>
      </c>
    </row>
    <row r="1323">
      <c r="A1323" s="156"/>
      <c r="C1323" s="231"/>
      <c r="E1323" s="231"/>
      <c r="F1323" s="231"/>
      <c r="G1323" s="231"/>
      <c r="H1323" s="233">
        <f t="shared" si="1"/>
        <v>0</v>
      </c>
    </row>
    <row r="1324">
      <c r="A1324" s="156"/>
      <c r="C1324" s="231"/>
      <c r="E1324" s="231"/>
      <c r="F1324" s="231"/>
      <c r="G1324" s="231"/>
      <c r="H1324" s="233">
        <f t="shared" si="1"/>
        <v>0</v>
      </c>
    </row>
    <row r="1325">
      <c r="A1325" s="156"/>
      <c r="C1325" s="231"/>
      <c r="E1325" s="231"/>
      <c r="F1325" s="231"/>
      <c r="G1325" s="231"/>
      <c r="H1325" s="233">
        <f t="shared" si="1"/>
        <v>0</v>
      </c>
    </row>
    <row r="1326">
      <c r="A1326" s="156"/>
      <c r="C1326" s="231"/>
      <c r="E1326" s="231"/>
      <c r="F1326" s="231"/>
      <c r="G1326" s="231"/>
      <c r="H1326" s="233">
        <f t="shared" si="1"/>
        <v>0</v>
      </c>
    </row>
    <row r="1327">
      <c r="A1327" s="156"/>
      <c r="C1327" s="231"/>
      <c r="E1327" s="231"/>
      <c r="F1327" s="231"/>
      <c r="G1327" s="231"/>
      <c r="H1327" s="233">
        <f t="shared" si="1"/>
        <v>0</v>
      </c>
    </row>
    <row r="1328">
      <c r="A1328" s="156"/>
      <c r="C1328" s="231"/>
      <c r="E1328" s="231"/>
      <c r="F1328" s="231"/>
      <c r="G1328" s="231"/>
      <c r="H1328" s="233">
        <f t="shared" si="1"/>
        <v>0</v>
      </c>
    </row>
    <row r="1329">
      <c r="A1329" s="156"/>
      <c r="C1329" s="231"/>
      <c r="E1329" s="231"/>
      <c r="F1329" s="231"/>
      <c r="G1329" s="231"/>
      <c r="H1329" s="233">
        <f t="shared" si="1"/>
        <v>0</v>
      </c>
    </row>
    <row r="1330">
      <c r="A1330" s="156"/>
      <c r="C1330" s="231"/>
      <c r="E1330" s="231"/>
      <c r="F1330" s="231"/>
      <c r="G1330" s="231"/>
      <c r="H1330" s="233">
        <f t="shared" si="1"/>
        <v>0</v>
      </c>
    </row>
    <row r="1331">
      <c r="A1331" s="156"/>
      <c r="C1331" s="231"/>
      <c r="E1331" s="231"/>
      <c r="F1331" s="231"/>
      <c r="G1331" s="231"/>
      <c r="H1331" s="233">
        <f t="shared" si="1"/>
        <v>0</v>
      </c>
    </row>
    <row r="1332">
      <c r="A1332" s="156"/>
      <c r="C1332" s="231"/>
      <c r="E1332" s="231"/>
      <c r="F1332" s="231"/>
      <c r="G1332" s="231"/>
      <c r="H1332" s="233">
        <f t="shared" si="1"/>
        <v>0</v>
      </c>
    </row>
    <row r="1333">
      <c r="A1333" s="156"/>
      <c r="C1333" s="231"/>
      <c r="E1333" s="231"/>
      <c r="F1333" s="231"/>
      <c r="G1333" s="231"/>
      <c r="H1333" s="233">
        <f t="shared" si="1"/>
        <v>0</v>
      </c>
    </row>
    <row r="1334">
      <c r="A1334" s="156"/>
      <c r="C1334" s="231"/>
      <c r="E1334" s="231"/>
      <c r="F1334" s="231"/>
      <c r="G1334" s="231"/>
      <c r="H1334" s="233">
        <f t="shared" si="1"/>
        <v>0</v>
      </c>
    </row>
    <row r="1335">
      <c r="A1335" s="156"/>
      <c r="C1335" s="231"/>
      <c r="E1335" s="231"/>
      <c r="F1335" s="231"/>
      <c r="G1335" s="231"/>
      <c r="H1335" s="233">
        <f t="shared" si="1"/>
        <v>0</v>
      </c>
    </row>
    <row r="1336">
      <c r="A1336" s="156"/>
      <c r="C1336" s="231"/>
      <c r="E1336" s="231"/>
      <c r="F1336" s="231"/>
      <c r="G1336" s="231"/>
      <c r="H1336" s="233">
        <f t="shared" si="1"/>
        <v>0</v>
      </c>
    </row>
    <row r="1337">
      <c r="A1337" s="156"/>
      <c r="C1337" s="231"/>
      <c r="E1337" s="231"/>
      <c r="F1337" s="231"/>
      <c r="G1337" s="231"/>
      <c r="H1337" s="233">
        <f t="shared" si="1"/>
        <v>0</v>
      </c>
    </row>
    <row r="1338">
      <c r="A1338" s="156"/>
      <c r="C1338" s="231"/>
      <c r="E1338" s="231"/>
      <c r="F1338" s="231"/>
      <c r="G1338" s="231"/>
      <c r="H1338" s="233">
        <f t="shared" si="1"/>
        <v>0</v>
      </c>
    </row>
    <row r="1339">
      <c r="A1339" s="156"/>
      <c r="C1339" s="231"/>
      <c r="E1339" s="231"/>
      <c r="F1339" s="231"/>
      <c r="G1339" s="231"/>
      <c r="H1339" s="233">
        <f t="shared" si="1"/>
        <v>0</v>
      </c>
    </row>
    <row r="1340">
      <c r="A1340" s="156"/>
      <c r="C1340" s="231"/>
      <c r="E1340" s="231"/>
      <c r="F1340" s="231"/>
      <c r="G1340" s="231"/>
      <c r="H1340" s="233">
        <f t="shared" si="1"/>
        <v>0</v>
      </c>
    </row>
    <row r="1341">
      <c r="A1341" s="156"/>
      <c r="C1341" s="231"/>
      <c r="E1341" s="231"/>
      <c r="F1341" s="231"/>
      <c r="G1341" s="231"/>
      <c r="H1341" s="233">
        <f t="shared" si="1"/>
        <v>0</v>
      </c>
    </row>
    <row r="1342">
      <c r="A1342" s="156"/>
      <c r="C1342" s="231"/>
      <c r="E1342" s="231"/>
      <c r="F1342" s="231"/>
      <c r="G1342" s="231"/>
      <c r="H1342" s="233">
        <f t="shared" si="1"/>
        <v>0</v>
      </c>
    </row>
    <row r="1343">
      <c r="A1343" s="156"/>
      <c r="C1343" s="231"/>
      <c r="E1343" s="231"/>
      <c r="F1343" s="231"/>
      <c r="G1343" s="231"/>
      <c r="H1343" s="233">
        <f t="shared" si="1"/>
        <v>0</v>
      </c>
    </row>
    <row r="1344">
      <c r="A1344" s="156"/>
      <c r="C1344" s="231"/>
      <c r="E1344" s="231"/>
      <c r="F1344" s="231"/>
      <c r="G1344" s="231"/>
      <c r="H1344" s="233">
        <f t="shared" si="1"/>
        <v>0</v>
      </c>
    </row>
    <row r="1345">
      <c r="A1345" s="156"/>
      <c r="C1345" s="231"/>
      <c r="E1345" s="231"/>
      <c r="F1345" s="231"/>
      <c r="G1345" s="231"/>
      <c r="H1345" s="233">
        <f t="shared" si="1"/>
        <v>0</v>
      </c>
    </row>
    <row r="1346">
      <c r="A1346" s="156"/>
      <c r="C1346" s="231"/>
      <c r="E1346" s="231"/>
      <c r="F1346" s="231"/>
      <c r="G1346" s="231"/>
      <c r="H1346" s="233">
        <f t="shared" si="1"/>
        <v>0</v>
      </c>
    </row>
    <row r="1347">
      <c r="A1347" s="156"/>
      <c r="C1347" s="231"/>
      <c r="E1347" s="231"/>
      <c r="F1347" s="231"/>
      <c r="G1347" s="231"/>
      <c r="H1347" s="233">
        <f t="shared" si="1"/>
        <v>0</v>
      </c>
    </row>
    <row r="1348">
      <c r="A1348" s="156"/>
      <c r="C1348" s="231"/>
      <c r="E1348" s="231"/>
      <c r="F1348" s="231"/>
      <c r="G1348" s="231"/>
      <c r="H1348" s="233">
        <f t="shared" si="1"/>
        <v>0</v>
      </c>
    </row>
    <row r="1349">
      <c r="A1349" s="156"/>
      <c r="C1349" s="231"/>
      <c r="E1349" s="231"/>
      <c r="F1349" s="231"/>
      <c r="G1349" s="231"/>
      <c r="H1349" s="233">
        <f t="shared" si="1"/>
        <v>0</v>
      </c>
    </row>
    <row r="1350">
      <c r="A1350" s="156"/>
      <c r="C1350" s="231"/>
      <c r="E1350" s="231"/>
      <c r="F1350" s="231"/>
      <c r="G1350" s="231"/>
      <c r="H1350" s="233">
        <f t="shared" si="1"/>
        <v>0</v>
      </c>
    </row>
    <row r="1351">
      <c r="A1351" s="156"/>
      <c r="C1351" s="231"/>
      <c r="E1351" s="231"/>
      <c r="F1351" s="231"/>
      <c r="G1351" s="231"/>
      <c r="H1351" s="233">
        <f t="shared" si="1"/>
        <v>0</v>
      </c>
    </row>
    <row r="1352">
      <c r="A1352" s="156"/>
      <c r="C1352" s="231"/>
      <c r="E1352" s="231"/>
      <c r="F1352" s="231"/>
      <c r="G1352" s="231"/>
      <c r="H1352" s="233">
        <f t="shared" si="1"/>
        <v>0</v>
      </c>
    </row>
    <row r="1353">
      <c r="A1353" s="156"/>
      <c r="C1353" s="231"/>
      <c r="E1353" s="231"/>
      <c r="F1353" s="231"/>
      <c r="G1353" s="231"/>
      <c r="H1353" s="233">
        <f t="shared" si="1"/>
        <v>0</v>
      </c>
    </row>
    <row r="1354">
      <c r="A1354" s="156"/>
      <c r="C1354" s="231"/>
      <c r="E1354" s="231"/>
      <c r="F1354" s="231"/>
      <c r="G1354" s="231"/>
      <c r="H1354" s="233">
        <f t="shared" si="1"/>
        <v>0</v>
      </c>
    </row>
    <row r="1355">
      <c r="A1355" s="156"/>
      <c r="C1355" s="231"/>
      <c r="E1355" s="231"/>
      <c r="F1355" s="231"/>
      <c r="G1355" s="231"/>
      <c r="H1355" s="233">
        <f t="shared" si="1"/>
        <v>0</v>
      </c>
    </row>
    <row r="1356">
      <c r="A1356" s="156"/>
      <c r="C1356" s="231"/>
      <c r="E1356" s="231"/>
      <c r="F1356" s="231"/>
      <c r="G1356" s="231"/>
      <c r="H1356" s="233">
        <f t="shared" si="1"/>
        <v>0</v>
      </c>
    </row>
    <row r="1357">
      <c r="A1357" s="156"/>
      <c r="C1357" s="231"/>
      <c r="E1357" s="231"/>
      <c r="F1357" s="231"/>
      <c r="G1357" s="231"/>
      <c r="H1357" s="233">
        <f t="shared" si="1"/>
        <v>0</v>
      </c>
    </row>
    <row r="1358">
      <c r="A1358" s="156"/>
      <c r="C1358" s="231"/>
      <c r="E1358" s="231"/>
      <c r="F1358" s="231"/>
      <c r="G1358" s="231"/>
      <c r="H1358" s="233">
        <f t="shared" si="1"/>
        <v>0</v>
      </c>
    </row>
    <row r="1359">
      <c r="A1359" s="156"/>
      <c r="C1359" s="231"/>
      <c r="E1359" s="231"/>
      <c r="F1359" s="231"/>
      <c r="G1359" s="231"/>
      <c r="H1359" s="233">
        <f t="shared" si="1"/>
        <v>0</v>
      </c>
    </row>
    <row r="1360">
      <c r="A1360" s="156"/>
      <c r="C1360" s="231"/>
      <c r="E1360" s="231"/>
      <c r="F1360" s="231"/>
      <c r="G1360" s="231"/>
      <c r="H1360" s="233">
        <f t="shared" si="1"/>
        <v>0</v>
      </c>
    </row>
    <row r="1361">
      <c r="A1361" s="156"/>
      <c r="C1361" s="231"/>
      <c r="E1361" s="231"/>
      <c r="F1361" s="231"/>
      <c r="G1361" s="231"/>
      <c r="H1361" s="233">
        <f t="shared" si="1"/>
        <v>0</v>
      </c>
    </row>
    <row r="1362">
      <c r="A1362" s="156"/>
      <c r="C1362" s="231"/>
      <c r="E1362" s="231"/>
      <c r="F1362" s="231"/>
      <c r="G1362" s="231"/>
      <c r="H1362" s="233">
        <f t="shared" si="1"/>
        <v>0</v>
      </c>
    </row>
    <row r="1363">
      <c r="A1363" s="156"/>
      <c r="C1363" s="231"/>
      <c r="E1363" s="231"/>
      <c r="F1363" s="231"/>
      <c r="G1363" s="231"/>
      <c r="H1363" s="233">
        <f t="shared" si="1"/>
        <v>0</v>
      </c>
    </row>
    <row r="1364">
      <c r="A1364" s="156"/>
      <c r="C1364" s="231"/>
      <c r="E1364" s="231"/>
      <c r="F1364" s="231"/>
      <c r="G1364" s="231"/>
      <c r="H1364" s="233">
        <f t="shared" si="1"/>
        <v>0</v>
      </c>
    </row>
    <row r="1365">
      <c r="A1365" s="156"/>
      <c r="C1365" s="231"/>
      <c r="E1365" s="231"/>
      <c r="F1365" s="231"/>
      <c r="G1365" s="231"/>
      <c r="H1365" s="233">
        <f t="shared" si="1"/>
        <v>0</v>
      </c>
    </row>
    <row r="1366">
      <c r="A1366" s="156"/>
      <c r="C1366" s="231"/>
      <c r="E1366" s="231"/>
      <c r="F1366" s="231"/>
      <c r="G1366" s="231"/>
      <c r="H1366" s="233">
        <f t="shared" si="1"/>
        <v>0</v>
      </c>
    </row>
    <row r="1367">
      <c r="A1367" s="156"/>
      <c r="C1367" s="231"/>
      <c r="E1367" s="231"/>
      <c r="F1367" s="231"/>
      <c r="G1367" s="231"/>
      <c r="H1367" s="233">
        <f t="shared" si="1"/>
        <v>0</v>
      </c>
    </row>
    <row r="1368">
      <c r="A1368" s="156"/>
      <c r="C1368" s="231"/>
      <c r="E1368" s="231"/>
      <c r="F1368" s="231"/>
      <c r="G1368" s="231"/>
      <c r="H1368" s="233">
        <f t="shared" si="1"/>
        <v>0</v>
      </c>
    </row>
    <row r="1369">
      <c r="A1369" s="156"/>
      <c r="C1369" s="231"/>
      <c r="E1369" s="231"/>
      <c r="F1369" s="231"/>
      <c r="G1369" s="231"/>
      <c r="H1369" s="233">
        <f t="shared" si="1"/>
        <v>0</v>
      </c>
    </row>
    <row r="1370">
      <c r="A1370" s="156"/>
      <c r="C1370" s="231"/>
      <c r="E1370" s="231"/>
      <c r="F1370" s="231"/>
      <c r="G1370" s="231"/>
      <c r="H1370" s="233">
        <f t="shared" si="1"/>
        <v>0</v>
      </c>
    </row>
    <row r="1371">
      <c r="A1371" s="156"/>
      <c r="C1371" s="231"/>
      <c r="E1371" s="231"/>
      <c r="F1371" s="231"/>
      <c r="G1371" s="231"/>
      <c r="H1371" s="233">
        <f t="shared" si="1"/>
        <v>0</v>
      </c>
    </row>
    <row r="1372">
      <c r="A1372" s="156"/>
      <c r="C1372" s="231"/>
      <c r="E1372" s="231"/>
      <c r="F1372" s="231"/>
      <c r="G1372" s="231"/>
      <c r="H1372" s="233">
        <f t="shared" si="1"/>
        <v>0</v>
      </c>
    </row>
    <row r="1373">
      <c r="A1373" s="156"/>
      <c r="C1373" s="231"/>
      <c r="E1373" s="231"/>
      <c r="F1373" s="231"/>
      <c r="G1373" s="231"/>
      <c r="H1373" s="233">
        <f t="shared" si="1"/>
        <v>0</v>
      </c>
    </row>
    <row r="1374">
      <c r="A1374" s="156"/>
      <c r="C1374" s="231"/>
      <c r="E1374" s="231"/>
      <c r="F1374" s="231"/>
      <c r="G1374" s="231"/>
      <c r="H1374" s="233">
        <f t="shared" si="1"/>
        <v>0</v>
      </c>
    </row>
    <row r="1375">
      <c r="A1375" s="156"/>
      <c r="C1375" s="231"/>
      <c r="E1375" s="231"/>
      <c r="F1375" s="231"/>
      <c r="G1375" s="231"/>
      <c r="H1375" s="233">
        <f t="shared" si="1"/>
        <v>0</v>
      </c>
    </row>
    <row r="1376">
      <c r="A1376" s="156"/>
      <c r="C1376" s="231"/>
      <c r="E1376" s="231"/>
      <c r="F1376" s="231"/>
      <c r="G1376" s="231"/>
      <c r="H1376" s="233">
        <f t="shared" si="1"/>
        <v>0</v>
      </c>
    </row>
    <row r="1377">
      <c r="A1377" s="156"/>
      <c r="C1377" s="231"/>
      <c r="E1377" s="231"/>
      <c r="F1377" s="231"/>
      <c r="G1377" s="231"/>
      <c r="H1377" s="233">
        <f t="shared" si="1"/>
        <v>0</v>
      </c>
    </row>
    <row r="1378">
      <c r="A1378" s="156"/>
      <c r="C1378" s="231"/>
      <c r="E1378" s="231"/>
      <c r="F1378" s="231"/>
      <c r="G1378" s="231"/>
      <c r="H1378" s="233">
        <f t="shared" si="1"/>
        <v>0</v>
      </c>
    </row>
    <row r="1379">
      <c r="A1379" s="156"/>
      <c r="C1379" s="231"/>
      <c r="E1379" s="231"/>
      <c r="F1379" s="231"/>
      <c r="G1379" s="231"/>
      <c r="H1379" s="233">
        <f t="shared" si="1"/>
        <v>0</v>
      </c>
    </row>
    <row r="1380">
      <c r="A1380" s="156"/>
      <c r="C1380" s="231"/>
      <c r="E1380" s="231"/>
      <c r="F1380" s="231"/>
      <c r="G1380" s="231"/>
      <c r="H1380" s="233">
        <f t="shared" si="1"/>
        <v>0</v>
      </c>
    </row>
    <row r="1381">
      <c r="A1381" s="156"/>
      <c r="C1381" s="231"/>
      <c r="E1381" s="231"/>
      <c r="F1381" s="231"/>
      <c r="G1381" s="231"/>
      <c r="H1381" s="233">
        <f t="shared" si="1"/>
        <v>0</v>
      </c>
    </row>
    <row r="1382">
      <c r="A1382" s="156"/>
      <c r="C1382" s="231"/>
      <c r="E1382" s="231"/>
      <c r="F1382" s="231"/>
      <c r="G1382" s="231"/>
      <c r="H1382" s="233">
        <f t="shared" si="1"/>
        <v>0</v>
      </c>
    </row>
    <row r="1383">
      <c r="A1383" s="156"/>
      <c r="C1383" s="231"/>
      <c r="E1383" s="231"/>
      <c r="F1383" s="231"/>
      <c r="G1383" s="231"/>
      <c r="H1383" s="233">
        <f t="shared" si="1"/>
        <v>0</v>
      </c>
    </row>
    <row r="1384">
      <c r="A1384" s="156"/>
      <c r="C1384" s="231"/>
      <c r="E1384" s="231"/>
      <c r="F1384" s="231"/>
      <c r="G1384" s="231"/>
      <c r="H1384" s="233">
        <f t="shared" si="1"/>
        <v>0</v>
      </c>
    </row>
    <row r="1385">
      <c r="A1385" s="156"/>
      <c r="C1385" s="231"/>
      <c r="E1385" s="231"/>
      <c r="F1385" s="231"/>
      <c r="G1385" s="231"/>
      <c r="H1385" s="233">
        <f t="shared" si="1"/>
        <v>0</v>
      </c>
    </row>
    <row r="1386">
      <c r="A1386" s="156"/>
      <c r="C1386" s="231"/>
      <c r="E1386" s="231"/>
      <c r="F1386" s="231"/>
      <c r="G1386" s="231"/>
      <c r="H1386" s="233">
        <f t="shared" si="1"/>
        <v>0</v>
      </c>
    </row>
    <row r="1387">
      <c r="A1387" s="156"/>
      <c r="C1387" s="231"/>
      <c r="E1387" s="231"/>
      <c r="F1387" s="231"/>
      <c r="G1387" s="231"/>
      <c r="H1387" s="233">
        <f t="shared" si="1"/>
        <v>0</v>
      </c>
    </row>
    <row r="1388">
      <c r="A1388" s="156"/>
      <c r="C1388" s="231"/>
      <c r="E1388" s="231"/>
      <c r="F1388" s="231"/>
      <c r="G1388" s="231"/>
      <c r="H1388" s="233">
        <f t="shared" si="1"/>
        <v>0</v>
      </c>
    </row>
    <row r="1389">
      <c r="A1389" s="156"/>
      <c r="C1389" s="231"/>
      <c r="E1389" s="231"/>
      <c r="F1389" s="231"/>
      <c r="G1389" s="231"/>
      <c r="H1389" s="233">
        <f t="shared" si="1"/>
        <v>0</v>
      </c>
    </row>
    <row r="1390">
      <c r="A1390" s="156"/>
      <c r="C1390" s="231"/>
      <c r="E1390" s="231"/>
      <c r="F1390" s="231"/>
      <c r="G1390" s="231"/>
      <c r="H1390" s="233">
        <f t="shared" si="1"/>
        <v>0</v>
      </c>
    </row>
    <row r="1391">
      <c r="A1391" s="156"/>
      <c r="C1391" s="231"/>
      <c r="E1391" s="231"/>
      <c r="F1391" s="231"/>
      <c r="G1391" s="231"/>
      <c r="H1391" s="233">
        <f t="shared" si="1"/>
        <v>0</v>
      </c>
    </row>
    <row r="1392">
      <c r="A1392" s="156"/>
      <c r="C1392" s="231"/>
      <c r="E1392" s="231"/>
      <c r="F1392" s="231"/>
      <c r="G1392" s="231"/>
      <c r="H1392" s="233">
        <f t="shared" si="1"/>
        <v>0</v>
      </c>
    </row>
    <row r="1393">
      <c r="A1393" s="156"/>
      <c r="C1393" s="231"/>
      <c r="E1393" s="231"/>
      <c r="F1393" s="231"/>
      <c r="G1393" s="231"/>
      <c r="H1393" s="233">
        <f t="shared" si="1"/>
        <v>0</v>
      </c>
    </row>
    <row r="1394">
      <c r="A1394" s="156"/>
      <c r="C1394" s="231"/>
      <c r="E1394" s="231"/>
      <c r="F1394" s="231"/>
      <c r="G1394" s="231"/>
      <c r="H1394" s="233">
        <f t="shared" si="1"/>
        <v>0</v>
      </c>
    </row>
    <row r="1395">
      <c r="A1395" s="156"/>
      <c r="C1395" s="231"/>
      <c r="E1395" s="231"/>
      <c r="F1395" s="231"/>
      <c r="G1395" s="231"/>
      <c r="H1395" s="233">
        <f t="shared" si="1"/>
        <v>0</v>
      </c>
    </row>
    <row r="1396">
      <c r="A1396" s="156"/>
      <c r="C1396" s="231"/>
      <c r="E1396" s="231"/>
      <c r="F1396" s="231"/>
      <c r="G1396" s="231"/>
      <c r="H1396" s="233">
        <f t="shared" si="1"/>
        <v>0</v>
      </c>
    </row>
    <row r="1397">
      <c r="A1397" s="156"/>
      <c r="C1397" s="231"/>
      <c r="E1397" s="231"/>
      <c r="F1397" s="231"/>
      <c r="G1397" s="231"/>
      <c r="H1397" s="233">
        <f t="shared" si="1"/>
        <v>0</v>
      </c>
    </row>
    <row r="1398">
      <c r="A1398" s="156"/>
      <c r="C1398" s="231"/>
      <c r="E1398" s="231"/>
      <c r="F1398" s="231"/>
      <c r="G1398" s="231"/>
      <c r="H1398" s="233">
        <f t="shared" si="1"/>
        <v>0</v>
      </c>
    </row>
    <row r="1399">
      <c r="A1399" s="156"/>
      <c r="C1399" s="231"/>
      <c r="E1399" s="231"/>
      <c r="F1399" s="231"/>
      <c r="G1399" s="231"/>
      <c r="H1399" s="233">
        <f t="shared" si="1"/>
        <v>0</v>
      </c>
    </row>
    <row r="1400">
      <c r="A1400" s="156"/>
      <c r="C1400" s="231"/>
      <c r="E1400" s="231"/>
      <c r="F1400" s="231"/>
      <c r="G1400" s="231"/>
      <c r="H1400" s="233">
        <f t="shared" si="1"/>
        <v>0</v>
      </c>
    </row>
    <row r="1401">
      <c r="A1401" s="156"/>
      <c r="C1401" s="231"/>
      <c r="E1401" s="231"/>
      <c r="F1401" s="231"/>
      <c r="G1401" s="231"/>
      <c r="H1401" s="233">
        <f t="shared" si="1"/>
        <v>0</v>
      </c>
    </row>
    <row r="1402">
      <c r="A1402" s="156"/>
      <c r="C1402" s="231"/>
      <c r="E1402" s="231"/>
      <c r="F1402" s="231"/>
      <c r="G1402" s="231"/>
      <c r="H1402" s="233">
        <f t="shared" si="1"/>
        <v>0</v>
      </c>
    </row>
    <row r="1403">
      <c r="A1403" s="156"/>
      <c r="C1403" s="231"/>
      <c r="E1403" s="231"/>
      <c r="F1403" s="231"/>
      <c r="G1403" s="231"/>
      <c r="H1403" s="233">
        <f t="shared" si="1"/>
        <v>0</v>
      </c>
    </row>
    <row r="1404">
      <c r="A1404" s="156"/>
      <c r="C1404" s="231"/>
      <c r="E1404" s="231"/>
      <c r="F1404" s="231"/>
      <c r="G1404" s="231"/>
      <c r="H1404" s="233">
        <f t="shared" si="1"/>
        <v>0</v>
      </c>
    </row>
    <row r="1405">
      <c r="A1405" s="156"/>
      <c r="C1405" s="231"/>
      <c r="E1405" s="231"/>
      <c r="F1405" s="231"/>
      <c r="G1405" s="231"/>
      <c r="H1405" s="233">
        <f t="shared" si="1"/>
        <v>0</v>
      </c>
    </row>
    <row r="1406">
      <c r="A1406" s="156"/>
      <c r="C1406" s="231"/>
      <c r="E1406" s="231"/>
      <c r="F1406" s="231"/>
      <c r="G1406" s="231"/>
      <c r="H1406" s="233">
        <f t="shared" si="1"/>
        <v>0</v>
      </c>
    </row>
    <row r="1407">
      <c r="A1407" s="156"/>
      <c r="C1407" s="231"/>
      <c r="E1407" s="231"/>
      <c r="F1407" s="231"/>
      <c r="G1407" s="231"/>
      <c r="H1407" s="233">
        <f t="shared" si="1"/>
        <v>0</v>
      </c>
    </row>
    <row r="1408">
      <c r="A1408" s="156"/>
      <c r="C1408" s="231"/>
      <c r="E1408" s="231"/>
      <c r="F1408" s="231"/>
      <c r="G1408" s="231"/>
      <c r="H1408" s="233">
        <f t="shared" si="1"/>
        <v>0</v>
      </c>
    </row>
    <row r="1409">
      <c r="A1409" s="156"/>
      <c r="C1409" s="231"/>
      <c r="E1409" s="231"/>
      <c r="F1409" s="231"/>
      <c r="G1409" s="231"/>
      <c r="H1409" s="233">
        <f t="shared" si="1"/>
        <v>0</v>
      </c>
    </row>
    <row r="1410">
      <c r="A1410" s="156"/>
      <c r="C1410" s="231"/>
      <c r="E1410" s="231"/>
      <c r="F1410" s="231"/>
      <c r="G1410" s="231"/>
      <c r="H1410" s="233">
        <f t="shared" si="1"/>
        <v>0</v>
      </c>
    </row>
    <row r="1411">
      <c r="A1411" s="156"/>
      <c r="C1411" s="231"/>
      <c r="E1411" s="231"/>
      <c r="F1411" s="231"/>
      <c r="G1411" s="231"/>
      <c r="H1411" s="233">
        <f t="shared" si="1"/>
        <v>0</v>
      </c>
    </row>
    <row r="1412">
      <c r="A1412" s="156"/>
      <c r="C1412" s="231"/>
      <c r="E1412" s="231"/>
      <c r="F1412" s="231"/>
      <c r="G1412" s="231"/>
      <c r="H1412" s="233">
        <f t="shared" si="1"/>
        <v>0</v>
      </c>
    </row>
    <row r="1413">
      <c r="A1413" s="156"/>
      <c r="C1413" s="231"/>
      <c r="E1413" s="231"/>
      <c r="F1413" s="231"/>
      <c r="G1413" s="231"/>
      <c r="H1413" s="233">
        <f t="shared" si="1"/>
        <v>0</v>
      </c>
    </row>
    <row r="1414">
      <c r="A1414" s="156"/>
      <c r="C1414" s="231"/>
      <c r="E1414" s="231"/>
      <c r="F1414" s="231"/>
      <c r="G1414" s="231"/>
      <c r="H1414" s="233">
        <f t="shared" si="1"/>
        <v>0</v>
      </c>
    </row>
    <row r="1415">
      <c r="A1415" s="156"/>
      <c r="C1415" s="231"/>
      <c r="E1415" s="231"/>
      <c r="F1415" s="231"/>
      <c r="G1415" s="231"/>
      <c r="H1415" s="233">
        <f t="shared" si="1"/>
        <v>0</v>
      </c>
    </row>
    <row r="1416">
      <c r="A1416" s="156"/>
      <c r="C1416" s="231"/>
      <c r="E1416" s="231"/>
      <c r="F1416" s="231"/>
      <c r="G1416" s="231"/>
      <c r="H1416" s="233">
        <f t="shared" si="1"/>
        <v>0</v>
      </c>
    </row>
    <row r="1417">
      <c r="A1417" s="156"/>
      <c r="C1417" s="231"/>
      <c r="E1417" s="231"/>
      <c r="F1417" s="231"/>
      <c r="G1417" s="231"/>
      <c r="H1417" s="233">
        <f t="shared" si="1"/>
        <v>0</v>
      </c>
    </row>
    <row r="1418">
      <c r="A1418" s="156"/>
      <c r="C1418" s="231"/>
      <c r="E1418" s="231"/>
      <c r="F1418" s="231"/>
      <c r="G1418" s="231"/>
      <c r="H1418" s="233">
        <f t="shared" si="1"/>
        <v>0</v>
      </c>
    </row>
    <row r="1419">
      <c r="A1419" s="156"/>
      <c r="C1419" s="231"/>
      <c r="E1419" s="231"/>
      <c r="F1419" s="231"/>
      <c r="G1419" s="231"/>
      <c r="H1419" s="233">
        <f t="shared" si="1"/>
        <v>0</v>
      </c>
    </row>
    <row r="1420">
      <c r="A1420" s="156"/>
      <c r="C1420" s="231"/>
      <c r="E1420" s="231"/>
      <c r="F1420" s="231"/>
      <c r="G1420" s="231"/>
      <c r="H1420" s="233">
        <f t="shared" si="1"/>
        <v>0</v>
      </c>
    </row>
    <row r="1421">
      <c r="A1421" s="156"/>
      <c r="C1421" s="231"/>
      <c r="E1421" s="231"/>
      <c r="F1421" s="231"/>
      <c r="G1421" s="231"/>
      <c r="H1421" s="233">
        <f t="shared" si="1"/>
        <v>0</v>
      </c>
    </row>
    <row r="1422">
      <c r="A1422" s="156"/>
      <c r="C1422" s="231"/>
      <c r="E1422" s="231"/>
      <c r="F1422" s="231"/>
      <c r="G1422" s="231"/>
      <c r="H1422" s="233">
        <f t="shared" si="1"/>
        <v>0</v>
      </c>
    </row>
    <row r="1423">
      <c r="A1423" s="156"/>
      <c r="C1423" s="231"/>
      <c r="E1423" s="231"/>
      <c r="F1423" s="231"/>
      <c r="G1423" s="231"/>
      <c r="H1423" s="233">
        <f t="shared" si="1"/>
        <v>0</v>
      </c>
    </row>
    <row r="1424">
      <c r="A1424" s="156"/>
      <c r="C1424" s="231"/>
      <c r="E1424" s="231"/>
      <c r="F1424" s="231"/>
      <c r="G1424" s="231"/>
      <c r="H1424" s="233">
        <f t="shared" si="1"/>
        <v>0</v>
      </c>
    </row>
    <row r="1425">
      <c r="A1425" s="156"/>
      <c r="C1425" s="231"/>
      <c r="E1425" s="231"/>
      <c r="F1425" s="231"/>
      <c r="G1425" s="231"/>
      <c r="H1425" s="233">
        <f t="shared" si="1"/>
        <v>0</v>
      </c>
    </row>
    <row r="1426">
      <c r="A1426" s="156"/>
      <c r="C1426" s="231"/>
      <c r="E1426" s="231"/>
      <c r="F1426" s="231"/>
      <c r="G1426" s="231"/>
      <c r="H1426" s="233">
        <f t="shared" si="1"/>
        <v>0</v>
      </c>
    </row>
    <row r="1427">
      <c r="A1427" s="156"/>
      <c r="C1427" s="231"/>
      <c r="E1427" s="231"/>
      <c r="F1427" s="231"/>
      <c r="G1427" s="231"/>
      <c r="H1427" s="233">
        <f t="shared" si="1"/>
        <v>0</v>
      </c>
    </row>
    <row r="1428">
      <c r="A1428" s="156"/>
      <c r="C1428" s="231"/>
      <c r="E1428" s="231"/>
      <c r="F1428" s="231"/>
      <c r="G1428" s="231"/>
      <c r="H1428" s="233">
        <f t="shared" si="1"/>
        <v>0</v>
      </c>
    </row>
    <row r="1429">
      <c r="A1429" s="156"/>
      <c r="C1429" s="231"/>
      <c r="E1429" s="231"/>
      <c r="F1429" s="231"/>
      <c r="G1429" s="231"/>
      <c r="H1429" s="233">
        <f t="shared" si="1"/>
        <v>0</v>
      </c>
    </row>
    <row r="1430">
      <c r="A1430" s="156"/>
      <c r="C1430" s="231"/>
      <c r="E1430" s="231"/>
      <c r="F1430" s="231"/>
      <c r="G1430" s="231"/>
      <c r="H1430" s="233">
        <f t="shared" si="1"/>
        <v>0</v>
      </c>
    </row>
    <row r="1431">
      <c r="A1431" s="156"/>
      <c r="C1431" s="231"/>
      <c r="E1431" s="231"/>
      <c r="F1431" s="231"/>
      <c r="G1431" s="231"/>
      <c r="H1431" s="233">
        <f t="shared" si="1"/>
        <v>0</v>
      </c>
    </row>
    <row r="1432">
      <c r="A1432" s="156"/>
      <c r="C1432" s="231"/>
      <c r="E1432" s="231"/>
      <c r="F1432" s="231"/>
      <c r="G1432" s="231"/>
      <c r="H1432" s="233">
        <f t="shared" si="1"/>
        <v>0</v>
      </c>
    </row>
    <row r="1433">
      <c r="A1433" s="156"/>
      <c r="C1433" s="231"/>
      <c r="E1433" s="231"/>
      <c r="F1433" s="231"/>
      <c r="G1433" s="231"/>
      <c r="H1433" s="233">
        <f t="shared" si="1"/>
        <v>0</v>
      </c>
    </row>
    <row r="1434">
      <c r="A1434" s="156"/>
      <c r="C1434" s="231"/>
      <c r="E1434" s="231"/>
      <c r="F1434" s="231"/>
      <c r="G1434" s="231"/>
      <c r="H1434" s="233">
        <f t="shared" si="1"/>
        <v>0</v>
      </c>
    </row>
    <row r="1435">
      <c r="A1435" s="156"/>
      <c r="C1435" s="231"/>
      <c r="E1435" s="231"/>
      <c r="F1435" s="231"/>
      <c r="G1435" s="231"/>
      <c r="H1435" s="233">
        <f t="shared" si="1"/>
        <v>0</v>
      </c>
    </row>
    <row r="1436">
      <c r="A1436" s="156"/>
      <c r="C1436" s="231"/>
      <c r="E1436" s="231"/>
      <c r="F1436" s="231"/>
      <c r="G1436" s="231"/>
      <c r="H1436" s="233">
        <f t="shared" si="1"/>
        <v>0</v>
      </c>
    </row>
    <row r="1437">
      <c r="A1437" s="156"/>
      <c r="C1437" s="231"/>
      <c r="E1437" s="231"/>
      <c r="F1437" s="231"/>
      <c r="G1437" s="231"/>
      <c r="H1437" s="233">
        <f t="shared" si="1"/>
        <v>0</v>
      </c>
    </row>
    <row r="1438">
      <c r="A1438" s="156"/>
      <c r="C1438" s="231"/>
      <c r="E1438" s="231"/>
      <c r="F1438" s="231"/>
      <c r="G1438" s="231"/>
      <c r="H1438" s="233">
        <f t="shared" si="1"/>
        <v>0</v>
      </c>
    </row>
    <row r="1439">
      <c r="A1439" s="156"/>
      <c r="C1439" s="231"/>
      <c r="E1439" s="231"/>
      <c r="F1439" s="231"/>
      <c r="G1439" s="231"/>
      <c r="H1439" s="233">
        <f t="shared" si="1"/>
        <v>0</v>
      </c>
    </row>
    <row r="1440">
      <c r="A1440" s="156"/>
      <c r="C1440" s="231"/>
      <c r="E1440" s="231"/>
      <c r="F1440" s="231"/>
      <c r="G1440" s="231"/>
      <c r="H1440" s="233">
        <f t="shared" si="1"/>
        <v>0</v>
      </c>
    </row>
    <row r="1441">
      <c r="A1441" s="156"/>
      <c r="C1441" s="231"/>
      <c r="E1441" s="231"/>
      <c r="F1441" s="231"/>
      <c r="G1441" s="231"/>
      <c r="H1441" s="233">
        <f t="shared" si="1"/>
        <v>0</v>
      </c>
    </row>
    <row r="1442">
      <c r="A1442" s="156"/>
      <c r="C1442" s="231"/>
      <c r="E1442" s="231"/>
      <c r="F1442" s="231"/>
      <c r="G1442" s="231"/>
      <c r="H1442" s="233">
        <f t="shared" si="1"/>
        <v>0</v>
      </c>
    </row>
    <row r="1443">
      <c r="A1443" s="156"/>
      <c r="C1443" s="231"/>
      <c r="E1443" s="231"/>
      <c r="F1443" s="231"/>
      <c r="G1443" s="231"/>
      <c r="H1443" s="233">
        <f t="shared" si="1"/>
        <v>0</v>
      </c>
    </row>
    <row r="1444">
      <c r="A1444" s="156"/>
      <c r="C1444" s="231"/>
      <c r="E1444" s="231"/>
      <c r="F1444" s="231"/>
      <c r="G1444" s="231"/>
      <c r="H1444" s="233">
        <f t="shared" si="1"/>
        <v>0</v>
      </c>
    </row>
    <row r="1445">
      <c r="A1445" s="156"/>
      <c r="C1445" s="231"/>
      <c r="E1445" s="231"/>
      <c r="F1445" s="231"/>
      <c r="G1445" s="231"/>
      <c r="H1445" s="233">
        <f t="shared" si="1"/>
        <v>0</v>
      </c>
    </row>
    <row r="1446">
      <c r="A1446" s="156"/>
      <c r="C1446" s="231"/>
      <c r="E1446" s="231"/>
      <c r="F1446" s="231"/>
      <c r="G1446" s="231"/>
      <c r="H1446" s="233">
        <f t="shared" si="1"/>
        <v>0</v>
      </c>
    </row>
    <row r="1447">
      <c r="A1447" s="156"/>
      <c r="C1447" s="231"/>
      <c r="E1447" s="231"/>
      <c r="F1447" s="231"/>
      <c r="G1447" s="231"/>
      <c r="H1447" s="233">
        <f t="shared" si="1"/>
        <v>0</v>
      </c>
    </row>
    <row r="1448">
      <c r="A1448" s="156"/>
      <c r="C1448" s="231"/>
      <c r="E1448" s="231"/>
      <c r="F1448" s="231"/>
      <c r="G1448" s="231"/>
      <c r="H1448" s="233">
        <f t="shared" si="1"/>
        <v>0</v>
      </c>
    </row>
    <row r="1449">
      <c r="A1449" s="156"/>
      <c r="C1449" s="231"/>
      <c r="E1449" s="231"/>
      <c r="F1449" s="231"/>
      <c r="G1449" s="231"/>
      <c r="H1449" s="233">
        <f t="shared" si="1"/>
        <v>0</v>
      </c>
    </row>
    <row r="1450">
      <c r="A1450" s="156"/>
      <c r="C1450" s="231"/>
      <c r="E1450" s="231"/>
      <c r="F1450" s="231"/>
      <c r="G1450" s="231"/>
      <c r="H1450" s="233">
        <f t="shared" si="1"/>
        <v>0</v>
      </c>
    </row>
    <row r="1451">
      <c r="A1451" s="156"/>
      <c r="C1451" s="231"/>
      <c r="E1451" s="231"/>
      <c r="F1451" s="231"/>
      <c r="G1451" s="231"/>
      <c r="H1451" s="233">
        <f t="shared" si="1"/>
        <v>0</v>
      </c>
    </row>
    <row r="1452">
      <c r="A1452" s="156"/>
      <c r="C1452" s="231"/>
      <c r="E1452" s="231"/>
      <c r="F1452" s="231"/>
      <c r="G1452" s="231"/>
      <c r="H1452" s="233">
        <f t="shared" si="1"/>
        <v>0</v>
      </c>
    </row>
    <row r="1453">
      <c r="A1453" s="156"/>
      <c r="C1453" s="231"/>
      <c r="E1453" s="231"/>
      <c r="F1453" s="231"/>
      <c r="G1453" s="231"/>
      <c r="H1453" s="233">
        <f t="shared" si="1"/>
        <v>0</v>
      </c>
    </row>
    <row r="1454">
      <c r="A1454" s="156"/>
      <c r="C1454" s="231"/>
      <c r="E1454" s="231"/>
      <c r="F1454" s="231"/>
      <c r="G1454" s="231"/>
      <c r="H1454" s="233">
        <f t="shared" si="1"/>
        <v>0</v>
      </c>
    </row>
    <row r="1455">
      <c r="A1455" s="156"/>
      <c r="C1455" s="231"/>
      <c r="E1455" s="231"/>
      <c r="F1455" s="231"/>
      <c r="G1455" s="231"/>
      <c r="H1455" s="233">
        <f t="shared" si="1"/>
        <v>0</v>
      </c>
    </row>
    <row r="1456">
      <c r="A1456" s="156"/>
      <c r="C1456" s="231"/>
      <c r="E1456" s="231"/>
      <c r="F1456" s="231"/>
      <c r="G1456" s="231"/>
      <c r="H1456" s="233">
        <f t="shared" si="1"/>
        <v>0</v>
      </c>
    </row>
    <row r="1457">
      <c r="A1457" s="156"/>
      <c r="C1457" s="231"/>
      <c r="E1457" s="231"/>
      <c r="F1457" s="231"/>
      <c r="G1457" s="231"/>
      <c r="H1457" s="233">
        <f t="shared" si="1"/>
        <v>0</v>
      </c>
    </row>
    <row r="1458">
      <c r="A1458" s="156"/>
      <c r="C1458" s="231"/>
      <c r="E1458" s="231"/>
      <c r="F1458" s="231"/>
      <c r="G1458" s="231"/>
      <c r="H1458" s="233">
        <f t="shared" si="1"/>
        <v>0</v>
      </c>
    </row>
    <row r="1459">
      <c r="A1459" s="156"/>
      <c r="C1459" s="231"/>
      <c r="E1459" s="231"/>
      <c r="F1459" s="231"/>
      <c r="G1459" s="231"/>
      <c r="H1459" s="233">
        <f t="shared" si="1"/>
        <v>0</v>
      </c>
    </row>
    <row r="1460">
      <c r="A1460" s="156"/>
      <c r="C1460" s="231"/>
      <c r="E1460" s="231"/>
      <c r="F1460" s="231"/>
      <c r="G1460" s="231"/>
      <c r="H1460" s="233">
        <f t="shared" si="1"/>
        <v>0</v>
      </c>
    </row>
    <row r="1461">
      <c r="A1461" s="156"/>
      <c r="C1461" s="231"/>
      <c r="E1461" s="231"/>
      <c r="F1461" s="231"/>
      <c r="G1461" s="231"/>
      <c r="H1461" s="233">
        <f t="shared" si="1"/>
        <v>0</v>
      </c>
    </row>
    <row r="1462">
      <c r="A1462" s="156"/>
      <c r="C1462" s="231"/>
      <c r="E1462" s="231"/>
      <c r="F1462" s="231"/>
      <c r="G1462" s="231"/>
      <c r="H1462" s="233">
        <f t="shared" si="1"/>
        <v>0</v>
      </c>
    </row>
    <row r="1463">
      <c r="A1463" s="156"/>
      <c r="C1463" s="231"/>
      <c r="E1463" s="231"/>
      <c r="F1463" s="231"/>
      <c r="G1463" s="231"/>
      <c r="H1463" s="233">
        <f t="shared" si="1"/>
        <v>0</v>
      </c>
    </row>
    <row r="1464">
      <c r="A1464" s="156"/>
      <c r="C1464" s="231"/>
      <c r="E1464" s="231"/>
      <c r="F1464" s="231"/>
      <c r="G1464" s="231"/>
      <c r="H1464" s="233">
        <f t="shared" si="1"/>
        <v>0</v>
      </c>
    </row>
    <row r="1465">
      <c r="A1465" s="156"/>
      <c r="C1465" s="231"/>
      <c r="E1465" s="231"/>
      <c r="F1465" s="231"/>
      <c r="G1465" s="231"/>
      <c r="H1465" s="233">
        <f t="shared" si="1"/>
        <v>0</v>
      </c>
    </row>
    <row r="1466">
      <c r="A1466" s="156"/>
      <c r="C1466" s="231"/>
      <c r="E1466" s="231"/>
      <c r="F1466" s="231"/>
      <c r="G1466" s="231"/>
      <c r="H1466" s="233">
        <f t="shared" si="1"/>
        <v>0</v>
      </c>
    </row>
    <row r="1467">
      <c r="A1467" s="156"/>
      <c r="C1467" s="231"/>
      <c r="E1467" s="231"/>
      <c r="F1467" s="231"/>
      <c r="G1467" s="231"/>
      <c r="H1467" s="233">
        <f t="shared" si="1"/>
        <v>0</v>
      </c>
    </row>
    <row r="1468">
      <c r="A1468" s="156"/>
      <c r="C1468" s="231"/>
      <c r="E1468" s="231"/>
      <c r="F1468" s="231"/>
      <c r="G1468" s="231"/>
      <c r="H1468" s="233">
        <f t="shared" si="1"/>
        <v>0</v>
      </c>
    </row>
    <row r="1469">
      <c r="A1469" s="156"/>
      <c r="C1469" s="231"/>
      <c r="E1469" s="231"/>
      <c r="F1469" s="231"/>
      <c r="G1469" s="231"/>
      <c r="H1469" s="233">
        <f t="shared" si="1"/>
        <v>0</v>
      </c>
    </row>
    <row r="1470">
      <c r="A1470" s="156"/>
      <c r="C1470" s="231"/>
      <c r="E1470" s="231"/>
      <c r="F1470" s="231"/>
      <c r="G1470" s="231"/>
      <c r="H1470" s="233">
        <f t="shared" si="1"/>
        <v>0</v>
      </c>
    </row>
    <row r="1471">
      <c r="A1471" s="156"/>
      <c r="C1471" s="231"/>
      <c r="E1471" s="231"/>
      <c r="F1471" s="231"/>
      <c r="G1471" s="231"/>
      <c r="H1471" s="233">
        <f t="shared" si="1"/>
        <v>0</v>
      </c>
    </row>
    <row r="1472">
      <c r="A1472" s="156"/>
      <c r="C1472" s="231"/>
      <c r="E1472" s="231"/>
      <c r="F1472" s="231"/>
      <c r="G1472" s="231"/>
      <c r="H1472" s="233">
        <f t="shared" si="1"/>
        <v>0</v>
      </c>
    </row>
    <row r="1473">
      <c r="A1473" s="156"/>
      <c r="C1473" s="231"/>
      <c r="E1473" s="231"/>
      <c r="F1473" s="231"/>
      <c r="G1473" s="231"/>
      <c r="H1473" s="233">
        <f t="shared" si="1"/>
        <v>0</v>
      </c>
    </row>
    <row r="1474">
      <c r="A1474" s="156"/>
      <c r="C1474" s="231"/>
      <c r="E1474" s="231"/>
      <c r="F1474" s="231"/>
      <c r="G1474" s="231"/>
      <c r="H1474" s="233">
        <f t="shared" si="1"/>
        <v>0</v>
      </c>
    </row>
    <row r="1475">
      <c r="A1475" s="156"/>
      <c r="C1475" s="231"/>
      <c r="E1475" s="231"/>
      <c r="F1475" s="231"/>
      <c r="G1475" s="231"/>
      <c r="H1475" s="233">
        <f t="shared" si="1"/>
        <v>0</v>
      </c>
    </row>
    <row r="1476">
      <c r="A1476" s="156"/>
      <c r="C1476" s="231"/>
      <c r="E1476" s="231"/>
      <c r="F1476" s="231"/>
      <c r="G1476" s="231"/>
      <c r="H1476" s="233">
        <f t="shared" si="1"/>
        <v>0</v>
      </c>
    </row>
    <row r="1477">
      <c r="A1477" s="156"/>
      <c r="C1477" s="231"/>
      <c r="E1477" s="231"/>
      <c r="F1477" s="231"/>
      <c r="G1477" s="231"/>
      <c r="H1477" s="233">
        <f t="shared" si="1"/>
        <v>0</v>
      </c>
    </row>
    <row r="1478">
      <c r="A1478" s="156"/>
      <c r="C1478" s="231"/>
      <c r="E1478" s="231"/>
      <c r="F1478" s="231"/>
      <c r="G1478" s="231"/>
      <c r="H1478" s="233">
        <f t="shared" si="1"/>
        <v>0</v>
      </c>
    </row>
    <row r="1479">
      <c r="A1479" s="156"/>
      <c r="C1479" s="231"/>
      <c r="E1479" s="231"/>
      <c r="F1479" s="231"/>
      <c r="G1479" s="231"/>
      <c r="H1479" s="233">
        <f t="shared" si="1"/>
        <v>0</v>
      </c>
    </row>
    <row r="1480">
      <c r="A1480" s="156"/>
      <c r="C1480" s="231"/>
      <c r="E1480" s="231"/>
      <c r="F1480" s="231"/>
      <c r="G1480" s="231"/>
      <c r="H1480" s="233">
        <f t="shared" si="1"/>
        <v>0</v>
      </c>
    </row>
    <row r="1481">
      <c r="A1481" s="156"/>
      <c r="C1481" s="231"/>
      <c r="E1481" s="231"/>
      <c r="F1481" s="231"/>
      <c r="G1481" s="231"/>
      <c r="H1481" s="233">
        <f t="shared" si="1"/>
        <v>0</v>
      </c>
    </row>
    <row r="1482">
      <c r="A1482" s="156"/>
      <c r="C1482" s="231"/>
      <c r="E1482" s="231"/>
      <c r="F1482" s="231"/>
      <c r="G1482" s="231"/>
      <c r="H1482" s="233">
        <f t="shared" si="1"/>
        <v>0</v>
      </c>
    </row>
    <row r="1483">
      <c r="A1483" s="156"/>
      <c r="C1483" s="231"/>
      <c r="E1483" s="231"/>
      <c r="F1483" s="231"/>
      <c r="G1483" s="231"/>
      <c r="H1483" s="233">
        <f t="shared" si="1"/>
        <v>0</v>
      </c>
    </row>
    <row r="1484">
      <c r="A1484" s="156"/>
      <c r="C1484" s="231"/>
      <c r="E1484" s="231"/>
      <c r="F1484" s="231"/>
      <c r="G1484" s="231"/>
      <c r="H1484" s="233">
        <f t="shared" si="1"/>
        <v>0</v>
      </c>
    </row>
    <row r="1485">
      <c r="A1485" s="156"/>
      <c r="C1485" s="231"/>
      <c r="E1485" s="231"/>
      <c r="F1485" s="231"/>
      <c r="G1485" s="231"/>
      <c r="H1485" s="233">
        <f t="shared" si="1"/>
        <v>0</v>
      </c>
    </row>
    <row r="1486">
      <c r="A1486" s="156"/>
      <c r="C1486" s="231"/>
      <c r="E1486" s="231"/>
      <c r="F1486" s="231"/>
      <c r="G1486" s="231"/>
      <c r="H1486" s="233">
        <f t="shared" si="1"/>
        <v>0</v>
      </c>
    </row>
    <row r="1487">
      <c r="A1487" s="156"/>
      <c r="C1487" s="231"/>
      <c r="E1487" s="231"/>
      <c r="F1487" s="231"/>
      <c r="G1487" s="231"/>
      <c r="H1487" s="233">
        <f t="shared" si="1"/>
        <v>0</v>
      </c>
    </row>
    <row r="1488">
      <c r="A1488" s="156"/>
      <c r="C1488" s="231"/>
      <c r="E1488" s="231"/>
      <c r="F1488" s="231"/>
      <c r="G1488" s="231"/>
      <c r="H1488" s="233">
        <f t="shared" si="1"/>
        <v>0</v>
      </c>
    </row>
    <row r="1489">
      <c r="A1489" s="156"/>
      <c r="C1489" s="231"/>
      <c r="E1489" s="231"/>
      <c r="F1489" s="231"/>
      <c r="G1489" s="231"/>
      <c r="H1489" s="233">
        <f t="shared" si="1"/>
        <v>0</v>
      </c>
    </row>
    <row r="1490">
      <c r="A1490" s="156"/>
      <c r="C1490" s="231"/>
      <c r="E1490" s="231"/>
      <c r="F1490" s="231"/>
      <c r="G1490" s="231"/>
      <c r="H1490" s="233">
        <f t="shared" si="1"/>
        <v>0</v>
      </c>
    </row>
    <row r="1491">
      <c r="A1491" s="156"/>
      <c r="C1491" s="231"/>
      <c r="E1491" s="231"/>
      <c r="F1491" s="231"/>
      <c r="G1491" s="231"/>
      <c r="H1491" s="233">
        <f t="shared" si="1"/>
        <v>0</v>
      </c>
    </row>
    <row r="1492">
      <c r="A1492" s="156"/>
      <c r="C1492" s="231"/>
      <c r="E1492" s="231"/>
      <c r="F1492" s="231"/>
      <c r="G1492" s="231"/>
      <c r="H1492" s="233">
        <f t="shared" si="1"/>
        <v>0</v>
      </c>
    </row>
    <row r="1493">
      <c r="A1493" s="156"/>
      <c r="C1493" s="231"/>
      <c r="E1493" s="231"/>
      <c r="F1493" s="231"/>
      <c r="G1493" s="231"/>
      <c r="H1493" s="233">
        <f t="shared" si="1"/>
        <v>0</v>
      </c>
    </row>
    <row r="1494">
      <c r="A1494" s="156"/>
      <c r="C1494" s="231"/>
      <c r="E1494" s="231"/>
      <c r="F1494" s="231"/>
      <c r="G1494" s="231"/>
      <c r="H1494" s="233">
        <f t="shared" si="1"/>
        <v>0</v>
      </c>
    </row>
    <row r="1495">
      <c r="A1495" s="156"/>
      <c r="C1495" s="231"/>
      <c r="E1495" s="231"/>
      <c r="F1495" s="231"/>
      <c r="G1495" s="231"/>
      <c r="H1495" s="233">
        <f t="shared" si="1"/>
        <v>0</v>
      </c>
    </row>
    <row r="1496">
      <c r="A1496" s="156"/>
      <c r="C1496" s="231"/>
      <c r="E1496" s="231"/>
      <c r="F1496" s="231"/>
      <c r="G1496" s="231"/>
      <c r="H1496" s="233">
        <f t="shared" si="1"/>
        <v>0</v>
      </c>
    </row>
    <row r="1497">
      <c r="A1497" s="156"/>
      <c r="C1497" s="231"/>
      <c r="E1497" s="231"/>
      <c r="F1497" s="231"/>
      <c r="G1497" s="231"/>
      <c r="H1497" s="233">
        <f t="shared" si="1"/>
        <v>0</v>
      </c>
    </row>
    <row r="1498">
      <c r="A1498" s="156"/>
      <c r="C1498" s="231"/>
      <c r="E1498" s="231"/>
      <c r="F1498" s="231"/>
      <c r="G1498" s="231"/>
      <c r="H1498" s="233">
        <f t="shared" si="1"/>
        <v>0</v>
      </c>
    </row>
    <row r="1499">
      <c r="A1499" s="156"/>
      <c r="C1499" s="231"/>
      <c r="E1499" s="231"/>
      <c r="F1499" s="231"/>
      <c r="G1499" s="231"/>
      <c r="H1499" s="233">
        <f t="shared" si="1"/>
        <v>0</v>
      </c>
    </row>
    <row r="1500">
      <c r="A1500" s="156"/>
      <c r="C1500" s="231"/>
      <c r="E1500" s="231"/>
      <c r="F1500" s="231"/>
      <c r="G1500" s="231"/>
      <c r="H1500" s="233">
        <f t="shared" si="1"/>
        <v>0</v>
      </c>
    </row>
    <row r="1501">
      <c r="A1501" s="156"/>
      <c r="C1501" s="231"/>
      <c r="E1501" s="231"/>
      <c r="F1501" s="231"/>
      <c r="G1501" s="231"/>
      <c r="H1501" s="233">
        <f t="shared" si="1"/>
        <v>0</v>
      </c>
    </row>
    <row r="1502">
      <c r="A1502" s="156"/>
      <c r="C1502" s="231"/>
      <c r="E1502" s="231"/>
      <c r="F1502" s="231"/>
      <c r="G1502" s="231"/>
      <c r="H1502" s="233">
        <f t="shared" si="1"/>
        <v>0</v>
      </c>
    </row>
    <row r="1503">
      <c r="A1503" s="156"/>
      <c r="C1503" s="231"/>
      <c r="E1503" s="231"/>
      <c r="F1503" s="231"/>
      <c r="G1503" s="231"/>
      <c r="H1503" s="233">
        <f t="shared" si="1"/>
        <v>0</v>
      </c>
    </row>
    <row r="1504">
      <c r="A1504" s="156"/>
      <c r="C1504" s="231"/>
      <c r="E1504" s="231"/>
      <c r="F1504" s="231"/>
      <c r="G1504" s="231"/>
      <c r="H1504" s="233">
        <f t="shared" si="1"/>
        <v>0</v>
      </c>
    </row>
    <row r="1505">
      <c r="A1505" s="156"/>
      <c r="C1505" s="231"/>
      <c r="E1505" s="231"/>
      <c r="F1505" s="231"/>
      <c r="G1505" s="231"/>
      <c r="H1505" s="233">
        <f t="shared" si="1"/>
        <v>0</v>
      </c>
    </row>
    <row r="1506">
      <c r="A1506" s="156"/>
      <c r="C1506" s="231"/>
      <c r="E1506" s="231"/>
      <c r="F1506" s="231"/>
      <c r="G1506" s="231"/>
      <c r="H1506" s="233">
        <f t="shared" si="1"/>
        <v>0</v>
      </c>
    </row>
    <row r="1507">
      <c r="A1507" s="156"/>
      <c r="C1507" s="231"/>
      <c r="E1507" s="231"/>
      <c r="F1507" s="231"/>
      <c r="G1507" s="231"/>
      <c r="H1507" s="233">
        <f t="shared" si="1"/>
        <v>0</v>
      </c>
    </row>
    <row r="1508">
      <c r="A1508" s="156"/>
      <c r="C1508" s="231"/>
      <c r="E1508" s="231"/>
      <c r="F1508" s="231"/>
      <c r="G1508" s="231"/>
      <c r="H1508" s="233">
        <f t="shared" si="1"/>
        <v>0</v>
      </c>
    </row>
    <row r="1509">
      <c r="A1509" s="156"/>
      <c r="C1509" s="231"/>
      <c r="E1509" s="231"/>
      <c r="F1509" s="231"/>
      <c r="G1509" s="231"/>
      <c r="H1509" s="233">
        <f t="shared" si="1"/>
        <v>0</v>
      </c>
    </row>
    <row r="1510">
      <c r="A1510" s="156"/>
      <c r="C1510" s="231"/>
      <c r="E1510" s="231"/>
      <c r="F1510" s="231"/>
      <c r="G1510" s="231"/>
      <c r="H1510" s="233">
        <f t="shared" si="1"/>
        <v>0</v>
      </c>
    </row>
    <row r="1511">
      <c r="A1511" s="156"/>
      <c r="C1511" s="231"/>
      <c r="E1511" s="231"/>
      <c r="F1511" s="231"/>
      <c r="G1511" s="231"/>
      <c r="H1511" s="233">
        <f t="shared" si="1"/>
        <v>0</v>
      </c>
    </row>
    <row r="1512">
      <c r="A1512" s="156"/>
      <c r="C1512" s="231"/>
      <c r="E1512" s="231"/>
      <c r="F1512" s="231"/>
      <c r="G1512" s="231"/>
      <c r="H1512" s="233">
        <f t="shared" si="1"/>
        <v>0</v>
      </c>
    </row>
    <row r="1513">
      <c r="A1513" s="156"/>
      <c r="C1513" s="231"/>
      <c r="E1513" s="231"/>
      <c r="F1513" s="231"/>
      <c r="G1513" s="231"/>
      <c r="H1513" s="233">
        <f t="shared" si="1"/>
        <v>0</v>
      </c>
    </row>
    <row r="1514">
      <c r="A1514" s="156"/>
      <c r="C1514" s="231"/>
      <c r="E1514" s="231"/>
      <c r="F1514" s="231"/>
      <c r="G1514" s="231"/>
      <c r="H1514" s="233">
        <f t="shared" si="1"/>
        <v>0</v>
      </c>
    </row>
    <row r="1515">
      <c r="A1515" s="156"/>
      <c r="C1515" s="231"/>
      <c r="E1515" s="231"/>
      <c r="F1515" s="231"/>
      <c r="G1515" s="231"/>
      <c r="H1515" s="233">
        <f t="shared" si="1"/>
        <v>0</v>
      </c>
    </row>
    <row r="1516">
      <c r="A1516" s="156"/>
      <c r="C1516" s="231"/>
      <c r="E1516" s="231"/>
      <c r="F1516" s="231"/>
      <c r="G1516" s="231"/>
      <c r="H1516" s="233">
        <f t="shared" si="1"/>
        <v>0</v>
      </c>
    </row>
    <row r="1517">
      <c r="A1517" s="156"/>
      <c r="C1517" s="231"/>
      <c r="E1517" s="231"/>
      <c r="F1517" s="231"/>
      <c r="G1517" s="231"/>
      <c r="H1517" s="233">
        <f t="shared" si="1"/>
        <v>0</v>
      </c>
    </row>
    <row r="1518">
      <c r="A1518" s="156"/>
      <c r="C1518" s="231"/>
      <c r="E1518" s="231"/>
      <c r="F1518" s="231"/>
      <c r="G1518" s="231"/>
      <c r="H1518" s="233">
        <f t="shared" si="1"/>
        <v>0</v>
      </c>
    </row>
    <row r="1519">
      <c r="A1519" s="156"/>
      <c r="C1519" s="231"/>
      <c r="E1519" s="231"/>
      <c r="F1519" s="231"/>
      <c r="G1519" s="231"/>
      <c r="H1519" s="233">
        <f t="shared" si="1"/>
        <v>0</v>
      </c>
    </row>
    <row r="1520">
      <c r="A1520" s="156"/>
      <c r="C1520" s="231"/>
      <c r="E1520" s="231"/>
      <c r="F1520" s="231"/>
      <c r="G1520" s="231"/>
      <c r="H1520" s="233">
        <f t="shared" si="1"/>
        <v>0</v>
      </c>
    </row>
    <row r="1521">
      <c r="A1521" s="156"/>
      <c r="C1521" s="231"/>
      <c r="E1521" s="231"/>
      <c r="F1521" s="231"/>
      <c r="G1521" s="231"/>
      <c r="H1521" s="233">
        <f t="shared" si="1"/>
        <v>0</v>
      </c>
    </row>
    <row r="1522">
      <c r="A1522" s="156"/>
      <c r="C1522" s="231"/>
      <c r="E1522" s="231"/>
      <c r="F1522" s="231"/>
      <c r="G1522" s="231"/>
      <c r="H1522" s="233">
        <f t="shared" si="1"/>
        <v>0</v>
      </c>
    </row>
    <row r="1523">
      <c r="A1523" s="156"/>
      <c r="C1523" s="231"/>
      <c r="E1523" s="231"/>
      <c r="F1523" s="231"/>
      <c r="G1523" s="231"/>
      <c r="H1523" s="233">
        <f t="shared" si="1"/>
        <v>0</v>
      </c>
    </row>
    <row r="1524">
      <c r="A1524" s="156"/>
      <c r="C1524" s="231"/>
      <c r="E1524" s="231"/>
      <c r="F1524" s="231"/>
      <c r="G1524" s="231"/>
      <c r="H1524" s="233">
        <f t="shared" si="1"/>
        <v>0</v>
      </c>
    </row>
    <row r="1525">
      <c r="A1525" s="156"/>
      <c r="C1525" s="231"/>
      <c r="E1525" s="231"/>
      <c r="F1525" s="231"/>
      <c r="G1525" s="231"/>
      <c r="H1525" s="233">
        <f t="shared" si="1"/>
        <v>0</v>
      </c>
    </row>
    <row r="1526">
      <c r="A1526" s="156"/>
      <c r="C1526" s="231"/>
      <c r="E1526" s="231"/>
      <c r="F1526" s="231"/>
      <c r="G1526" s="231"/>
      <c r="H1526" s="233">
        <f t="shared" si="1"/>
        <v>0</v>
      </c>
    </row>
    <row r="1527">
      <c r="A1527" s="156"/>
      <c r="C1527" s="231"/>
      <c r="E1527" s="231"/>
      <c r="F1527" s="231"/>
      <c r="G1527" s="231"/>
      <c r="H1527" s="233">
        <f t="shared" si="1"/>
        <v>0</v>
      </c>
    </row>
    <row r="1528">
      <c r="A1528" s="156"/>
      <c r="C1528" s="231"/>
      <c r="E1528" s="231"/>
      <c r="F1528" s="231"/>
      <c r="G1528" s="231"/>
      <c r="H1528" s="233">
        <f t="shared" si="1"/>
        <v>0</v>
      </c>
    </row>
    <row r="1529">
      <c r="A1529" s="156"/>
      <c r="C1529" s="231"/>
      <c r="E1529" s="231"/>
      <c r="F1529" s="231"/>
      <c r="G1529" s="231"/>
      <c r="H1529" s="233">
        <f t="shared" si="1"/>
        <v>0</v>
      </c>
    </row>
    <row r="1530">
      <c r="A1530" s="156"/>
      <c r="C1530" s="231"/>
      <c r="E1530" s="231"/>
      <c r="F1530" s="231"/>
      <c r="G1530" s="231"/>
      <c r="H1530" s="233">
        <f t="shared" si="1"/>
        <v>0</v>
      </c>
    </row>
    <row r="1531">
      <c r="A1531" s="156"/>
      <c r="C1531" s="231"/>
      <c r="E1531" s="231"/>
      <c r="F1531" s="231"/>
      <c r="G1531" s="231"/>
      <c r="H1531" s="233">
        <f t="shared" si="1"/>
        <v>0</v>
      </c>
    </row>
    <row r="1532">
      <c r="A1532" s="156"/>
      <c r="C1532" s="231"/>
      <c r="E1532" s="231"/>
      <c r="F1532" s="231"/>
      <c r="G1532" s="231"/>
      <c r="H1532" s="233">
        <f t="shared" si="1"/>
        <v>0</v>
      </c>
    </row>
    <row r="1533">
      <c r="A1533" s="156"/>
      <c r="C1533" s="231"/>
      <c r="E1533" s="231"/>
      <c r="F1533" s="231"/>
      <c r="G1533" s="231"/>
      <c r="H1533" s="233">
        <f t="shared" si="1"/>
        <v>0</v>
      </c>
    </row>
    <row r="1534">
      <c r="A1534" s="156"/>
      <c r="C1534" s="231"/>
      <c r="E1534" s="231"/>
      <c r="F1534" s="231"/>
      <c r="G1534" s="231"/>
      <c r="H1534" s="233">
        <f t="shared" si="1"/>
        <v>0</v>
      </c>
    </row>
    <row r="1535">
      <c r="A1535" s="156"/>
      <c r="C1535" s="231"/>
      <c r="E1535" s="231"/>
      <c r="F1535" s="231"/>
      <c r="G1535" s="231"/>
      <c r="H1535" s="233">
        <f t="shared" si="1"/>
        <v>0</v>
      </c>
    </row>
    <row r="1536">
      <c r="A1536" s="156"/>
      <c r="C1536" s="231"/>
      <c r="E1536" s="231"/>
      <c r="F1536" s="231"/>
      <c r="G1536" s="231"/>
      <c r="H1536" s="233">
        <f t="shared" si="1"/>
        <v>0</v>
      </c>
    </row>
    <row r="1537">
      <c r="A1537" s="156"/>
      <c r="C1537" s="231"/>
      <c r="E1537" s="231"/>
      <c r="F1537" s="231"/>
      <c r="G1537" s="231"/>
      <c r="H1537" s="233">
        <f t="shared" si="1"/>
        <v>0</v>
      </c>
    </row>
    <row r="1538">
      <c r="A1538" s="156"/>
      <c r="C1538" s="231"/>
      <c r="E1538" s="231"/>
      <c r="F1538" s="231"/>
      <c r="G1538" s="231"/>
      <c r="H1538" s="233">
        <f t="shared" si="1"/>
        <v>0</v>
      </c>
    </row>
    <row r="1539">
      <c r="A1539" s="156"/>
      <c r="C1539" s="231"/>
      <c r="E1539" s="231"/>
      <c r="F1539" s="231"/>
      <c r="G1539" s="231"/>
      <c r="H1539" s="233">
        <f t="shared" si="1"/>
        <v>0</v>
      </c>
    </row>
    <row r="1540">
      <c r="A1540" s="156"/>
      <c r="C1540" s="231"/>
      <c r="E1540" s="231"/>
      <c r="F1540" s="231"/>
      <c r="G1540" s="231"/>
      <c r="H1540" s="233">
        <f t="shared" si="1"/>
        <v>0</v>
      </c>
    </row>
    <row r="1541">
      <c r="A1541" s="156"/>
      <c r="C1541" s="231"/>
      <c r="E1541" s="231"/>
      <c r="F1541" s="231"/>
      <c r="G1541" s="231"/>
      <c r="H1541" s="233">
        <f t="shared" si="1"/>
        <v>0</v>
      </c>
    </row>
    <row r="1542">
      <c r="A1542" s="156"/>
      <c r="C1542" s="231"/>
      <c r="E1542" s="231"/>
      <c r="F1542" s="231"/>
      <c r="G1542" s="231"/>
      <c r="H1542" s="233">
        <f t="shared" si="1"/>
        <v>0</v>
      </c>
    </row>
    <row r="1543">
      <c r="A1543" s="156"/>
      <c r="C1543" s="231"/>
      <c r="E1543" s="231"/>
      <c r="F1543" s="231"/>
      <c r="G1543" s="231"/>
      <c r="H1543" s="233">
        <f t="shared" si="1"/>
        <v>0</v>
      </c>
    </row>
    <row r="1544">
      <c r="A1544" s="156"/>
      <c r="C1544" s="231"/>
      <c r="E1544" s="231"/>
      <c r="F1544" s="231"/>
      <c r="G1544" s="231"/>
      <c r="H1544" s="233">
        <f t="shared" si="1"/>
        <v>0</v>
      </c>
    </row>
    <row r="1545">
      <c r="A1545" s="156"/>
      <c r="C1545" s="231"/>
      <c r="E1545" s="231"/>
      <c r="F1545" s="231"/>
      <c r="G1545" s="231"/>
      <c r="H1545" s="233">
        <f t="shared" si="1"/>
        <v>0</v>
      </c>
    </row>
    <row r="1546">
      <c r="A1546" s="156"/>
      <c r="C1546" s="231"/>
      <c r="E1546" s="231"/>
      <c r="F1546" s="231"/>
      <c r="G1546" s="231"/>
      <c r="H1546" s="233">
        <f t="shared" si="1"/>
        <v>0</v>
      </c>
    </row>
    <row r="1547">
      <c r="A1547" s="156"/>
      <c r="C1547" s="231"/>
      <c r="E1547" s="231"/>
      <c r="F1547" s="231"/>
      <c r="G1547" s="231"/>
      <c r="H1547" s="233">
        <f t="shared" si="1"/>
        <v>0</v>
      </c>
    </row>
    <row r="1548">
      <c r="A1548" s="156"/>
      <c r="C1548" s="231"/>
      <c r="E1548" s="231"/>
      <c r="F1548" s="231"/>
      <c r="G1548" s="231"/>
      <c r="H1548" s="233">
        <f t="shared" si="1"/>
        <v>0</v>
      </c>
    </row>
    <row r="1549">
      <c r="A1549" s="156"/>
      <c r="C1549" s="231"/>
      <c r="E1549" s="231"/>
      <c r="F1549" s="231"/>
      <c r="G1549" s="231"/>
      <c r="H1549" s="233">
        <f t="shared" si="1"/>
        <v>0</v>
      </c>
    </row>
    <row r="1550">
      <c r="A1550" s="156"/>
      <c r="C1550" s="231"/>
      <c r="E1550" s="231"/>
      <c r="F1550" s="231"/>
      <c r="G1550" s="231"/>
      <c r="H1550" s="233">
        <f t="shared" si="1"/>
        <v>0</v>
      </c>
    </row>
    <row r="1551">
      <c r="A1551" s="156"/>
      <c r="C1551" s="231"/>
      <c r="E1551" s="231"/>
      <c r="F1551" s="231"/>
      <c r="G1551" s="231"/>
      <c r="H1551" s="233">
        <f t="shared" si="1"/>
        <v>0</v>
      </c>
    </row>
    <row r="1552">
      <c r="A1552" s="156"/>
      <c r="C1552" s="231"/>
      <c r="E1552" s="231"/>
      <c r="F1552" s="231"/>
      <c r="G1552" s="231"/>
      <c r="H1552" s="233">
        <f t="shared" si="1"/>
        <v>0</v>
      </c>
    </row>
    <row r="1553">
      <c r="A1553" s="156"/>
      <c r="C1553" s="231"/>
      <c r="E1553" s="231"/>
      <c r="F1553" s="231"/>
      <c r="G1553" s="231"/>
      <c r="H1553" s="233">
        <f t="shared" si="1"/>
        <v>0</v>
      </c>
    </row>
    <row r="1554">
      <c r="A1554" s="156"/>
      <c r="C1554" s="231"/>
      <c r="E1554" s="231"/>
      <c r="F1554" s="231"/>
      <c r="G1554" s="231"/>
      <c r="H1554" s="233">
        <f t="shared" si="1"/>
        <v>0</v>
      </c>
    </row>
    <row r="1555">
      <c r="A1555" s="156"/>
      <c r="C1555" s="231"/>
      <c r="E1555" s="231"/>
      <c r="F1555" s="231"/>
      <c r="G1555" s="231"/>
      <c r="H1555" s="233">
        <f t="shared" si="1"/>
        <v>0</v>
      </c>
    </row>
    <row r="1556">
      <c r="A1556" s="156"/>
      <c r="C1556" s="231"/>
      <c r="E1556" s="231"/>
      <c r="F1556" s="231"/>
      <c r="G1556" s="231"/>
      <c r="H1556" s="233">
        <f t="shared" si="1"/>
        <v>0</v>
      </c>
    </row>
    <row r="1557">
      <c r="A1557" s="156"/>
      <c r="C1557" s="231"/>
      <c r="E1557" s="231"/>
      <c r="F1557" s="231"/>
      <c r="G1557" s="231"/>
      <c r="H1557" s="233">
        <f t="shared" si="1"/>
        <v>0</v>
      </c>
    </row>
    <row r="1558">
      <c r="A1558" s="156"/>
      <c r="C1558" s="231"/>
      <c r="E1558" s="231"/>
      <c r="F1558" s="231"/>
      <c r="G1558" s="231"/>
      <c r="H1558" s="233">
        <f t="shared" si="1"/>
        <v>0</v>
      </c>
    </row>
    <row r="1559">
      <c r="A1559" s="156"/>
      <c r="C1559" s="231"/>
      <c r="E1559" s="231"/>
      <c r="F1559" s="231"/>
      <c r="G1559" s="231"/>
      <c r="H1559" s="233">
        <f t="shared" si="1"/>
        <v>0</v>
      </c>
    </row>
    <row r="1560">
      <c r="A1560" s="156"/>
      <c r="C1560" s="231"/>
      <c r="E1560" s="231"/>
      <c r="F1560" s="231"/>
      <c r="G1560" s="231"/>
      <c r="H1560" s="233">
        <f t="shared" si="1"/>
        <v>0</v>
      </c>
    </row>
    <row r="1561">
      <c r="A1561" s="156"/>
      <c r="C1561" s="231"/>
      <c r="E1561" s="231"/>
      <c r="F1561" s="231"/>
      <c r="G1561" s="231"/>
      <c r="H1561" s="233">
        <f t="shared" si="1"/>
        <v>0</v>
      </c>
    </row>
    <row r="1562">
      <c r="A1562" s="156"/>
      <c r="C1562" s="231"/>
      <c r="E1562" s="231"/>
      <c r="F1562" s="231"/>
      <c r="G1562" s="231"/>
      <c r="H1562" s="233">
        <f t="shared" si="1"/>
        <v>0</v>
      </c>
    </row>
    <row r="1563">
      <c r="A1563" s="156"/>
      <c r="C1563" s="231"/>
      <c r="E1563" s="231"/>
      <c r="F1563" s="231"/>
      <c r="G1563" s="231"/>
      <c r="H1563" s="233">
        <f t="shared" si="1"/>
        <v>0</v>
      </c>
    </row>
    <row r="1564">
      <c r="A1564" s="156"/>
      <c r="C1564" s="231"/>
      <c r="E1564" s="231"/>
      <c r="F1564" s="231"/>
      <c r="G1564" s="231"/>
      <c r="H1564" s="233">
        <f t="shared" si="1"/>
        <v>0</v>
      </c>
    </row>
    <row r="1565">
      <c r="A1565" s="156"/>
      <c r="C1565" s="231"/>
      <c r="E1565" s="231"/>
      <c r="F1565" s="231"/>
      <c r="G1565" s="231"/>
      <c r="H1565" s="233">
        <f t="shared" si="1"/>
        <v>0</v>
      </c>
    </row>
    <row r="1566">
      <c r="A1566" s="156"/>
      <c r="C1566" s="231"/>
      <c r="E1566" s="231"/>
      <c r="F1566" s="231"/>
      <c r="G1566" s="231"/>
      <c r="H1566" s="233">
        <f t="shared" si="1"/>
        <v>0</v>
      </c>
    </row>
    <row r="1567">
      <c r="A1567" s="156"/>
      <c r="C1567" s="231"/>
      <c r="E1567" s="231"/>
      <c r="F1567" s="231"/>
      <c r="G1567" s="231"/>
      <c r="H1567" s="233">
        <f t="shared" si="1"/>
        <v>0</v>
      </c>
    </row>
    <row r="1568">
      <c r="A1568" s="156"/>
      <c r="C1568" s="231"/>
      <c r="E1568" s="231"/>
      <c r="F1568" s="231"/>
      <c r="G1568" s="231"/>
      <c r="H1568" s="233">
        <f t="shared" si="1"/>
        <v>0</v>
      </c>
    </row>
    <row r="1569">
      <c r="A1569" s="156"/>
      <c r="C1569" s="231"/>
      <c r="E1569" s="231"/>
      <c r="F1569" s="231"/>
      <c r="G1569" s="231"/>
      <c r="H1569" s="233">
        <f t="shared" si="1"/>
        <v>0</v>
      </c>
    </row>
    <row r="1570">
      <c r="A1570" s="156"/>
      <c r="C1570" s="231"/>
      <c r="E1570" s="231"/>
      <c r="F1570" s="231"/>
      <c r="G1570" s="231"/>
      <c r="H1570" s="233">
        <f t="shared" si="1"/>
        <v>0</v>
      </c>
    </row>
    <row r="1571">
      <c r="A1571" s="156"/>
      <c r="C1571" s="231"/>
      <c r="E1571" s="231"/>
      <c r="F1571" s="231"/>
      <c r="G1571" s="231"/>
      <c r="H1571" s="233">
        <f t="shared" si="1"/>
        <v>0</v>
      </c>
    </row>
    <row r="1572">
      <c r="A1572" s="156"/>
      <c r="C1572" s="231"/>
      <c r="E1572" s="231"/>
      <c r="F1572" s="231"/>
      <c r="G1572" s="231"/>
      <c r="H1572" s="233">
        <f t="shared" si="1"/>
        <v>0</v>
      </c>
    </row>
    <row r="1573">
      <c r="A1573" s="156"/>
      <c r="C1573" s="231"/>
      <c r="E1573" s="231"/>
      <c r="F1573" s="231"/>
      <c r="G1573" s="231"/>
      <c r="H1573" s="233">
        <f t="shared" si="1"/>
        <v>0</v>
      </c>
    </row>
    <row r="1574">
      <c r="A1574" s="156"/>
      <c r="C1574" s="231"/>
      <c r="E1574" s="231"/>
      <c r="F1574" s="231"/>
      <c r="G1574" s="231"/>
      <c r="H1574" s="233">
        <f t="shared" si="1"/>
        <v>0</v>
      </c>
    </row>
    <row r="1575">
      <c r="A1575" s="156"/>
      <c r="C1575" s="231"/>
      <c r="E1575" s="231"/>
      <c r="F1575" s="231"/>
      <c r="G1575" s="231"/>
      <c r="H1575" s="233">
        <f t="shared" si="1"/>
        <v>0</v>
      </c>
    </row>
    <row r="1576">
      <c r="A1576" s="156"/>
      <c r="C1576" s="231"/>
      <c r="E1576" s="231"/>
      <c r="F1576" s="231"/>
      <c r="G1576" s="231"/>
      <c r="H1576" s="233">
        <f t="shared" si="1"/>
        <v>0</v>
      </c>
    </row>
    <row r="1577">
      <c r="A1577" s="156"/>
      <c r="C1577" s="231"/>
      <c r="E1577" s="231"/>
      <c r="F1577" s="231"/>
      <c r="G1577" s="231"/>
      <c r="H1577" s="233">
        <f t="shared" si="1"/>
        <v>0</v>
      </c>
    </row>
    <row r="1578">
      <c r="A1578" s="156"/>
      <c r="C1578" s="231"/>
      <c r="E1578" s="231"/>
      <c r="F1578" s="231"/>
      <c r="G1578" s="231"/>
      <c r="H1578" s="233">
        <f t="shared" si="1"/>
        <v>0</v>
      </c>
    </row>
    <row r="1579">
      <c r="A1579" s="156"/>
      <c r="C1579" s="231"/>
      <c r="E1579" s="231"/>
      <c r="F1579" s="231"/>
      <c r="G1579" s="231"/>
      <c r="H1579" s="233">
        <f t="shared" si="1"/>
        <v>0</v>
      </c>
    </row>
    <row r="1580">
      <c r="A1580" s="156"/>
      <c r="C1580" s="231"/>
      <c r="E1580" s="231"/>
      <c r="F1580" s="231"/>
      <c r="G1580" s="231"/>
      <c r="H1580" s="233">
        <f t="shared" si="1"/>
        <v>0</v>
      </c>
    </row>
    <row r="1581">
      <c r="A1581" s="156"/>
      <c r="C1581" s="231"/>
      <c r="E1581" s="231"/>
      <c r="F1581" s="231"/>
      <c r="G1581" s="231"/>
      <c r="H1581" s="233">
        <f t="shared" si="1"/>
        <v>0</v>
      </c>
    </row>
    <row r="1582">
      <c r="A1582" s="156"/>
      <c r="C1582" s="231"/>
      <c r="E1582" s="231"/>
      <c r="F1582" s="231"/>
      <c r="G1582" s="231"/>
      <c r="H1582" s="233">
        <f t="shared" si="1"/>
        <v>0</v>
      </c>
    </row>
    <row r="1583">
      <c r="A1583" s="156"/>
      <c r="C1583" s="231"/>
      <c r="E1583" s="231"/>
      <c r="F1583" s="231"/>
      <c r="G1583" s="231"/>
      <c r="H1583" s="233">
        <f t="shared" si="1"/>
        <v>0</v>
      </c>
    </row>
    <row r="1584">
      <c r="A1584" s="156"/>
      <c r="C1584" s="231"/>
      <c r="E1584" s="231"/>
      <c r="F1584" s="231"/>
      <c r="G1584" s="231"/>
      <c r="H1584" s="233">
        <f t="shared" si="1"/>
        <v>0</v>
      </c>
    </row>
    <row r="1585">
      <c r="A1585" s="156"/>
      <c r="C1585" s="231"/>
      <c r="E1585" s="231"/>
      <c r="F1585" s="231"/>
      <c r="G1585" s="231"/>
      <c r="H1585" s="233">
        <f t="shared" si="1"/>
        <v>0</v>
      </c>
    </row>
    <row r="1586">
      <c r="A1586" s="156"/>
      <c r="C1586" s="231"/>
      <c r="E1586" s="231"/>
      <c r="F1586" s="231"/>
      <c r="G1586" s="231"/>
      <c r="H1586" s="233">
        <f t="shared" si="1"/>
        <v>0</v>
      </c>
    </row>
    <row r="1587">
      <c r="A1587" s="156"/>
      <c r="C1587" s="231"/>
      <c r="E1587" s="231"/>
      <c r="F1587" s="231"/>
      <c r="G1587" s="231"/>
      <c r="H1587" s="233">
        <f t="shared" si="1"/>
        <v>0</v>
      </c>
    </row>
    <row r="1588">
      <c r="A1588" s="156"/>
      <c r="C1588" s="231"/>
      <c r="E1588" s="231"/>
      <c r="F1588" s="231"/>
      <c r="G1588" s="231"/>
      <c r="H1588" s="233">
        <f t="shared" si="1"/>
        <v>0</v>
      </c>
    </row>
    <row r="1589">
      <c r="A1589" s="156"/>
      <c r="C1589" s="231"/>
      <c r="E1589" s="231"/>
      <c r="F1589" s="231"/>
      <c r="G1589" s="231"/>
      <c r="H1589" s="233">
        <f t="shared" si="1"/>
        <v>0</v>
      </c>
    </row>
    <row r="1590">
      <c r="A1590" s="156"/>
      <c r="C1590" s="231"/>
      <c r="E1590" s="231"/>
      <c r="F1590" s="231"/>
      <c r="G1590" s="231"/>
      <c r="H1590" s="233">
        <f t="shared" si="1"/>
        <v>0</v>
      </c>
    </row>
    <row r="1591">
      <c r="A1591" s="156"/>
      <c r="C1591" s="231"/>
      <c r="E1591" s="231"/>
      <c r="F1591" s="231"/>
      <c r="G1591" s="231"/>
      <c r="H1591" s="233">
        <f t="shared" si="1"/>
        <v>0</v>
      </c>
    </row>
    <row r="1592">
      <c r="A1592" s="156"/>
      <c r="C1592" s="231"/>
      <c r="E1592" s="231"/>
      <c r="F1592" s="231"/>
      <c r="G1592" s="231"/>
      <c r="H1592" s="233">
        <f t="shared" si="1"/>
        <v>0</v>
      </c>
    </row>
    <row r="1593">
      <c r="A1593" s="156"/>
      <c r="C1593" s="231"/>
      <c r="E1593" s="231"/>
      <c r="F1593" s="231"/>
      <c r="G1593" s="231"/>
      <c r="H1593" s="233">
        <f t="shared" si="1"/>
        <v>0</v>
      </c>
    </row>
    <row r="1594">
      <c r="A1594" s="156"/>
      <c r="C1594" s="231"/>
      <c r="E1594" s="231"/>
      <c r="F1594" s="231"/>
      <c r="G1594" s="231"/>
      <c r="H1594" s="233">
        <f t="shared" si="1"/>
        <v>0</v>
      </c>
    </row>
    <row r="1595">
      <c r="A1595" s="156"/>
      <c r="C1595" s="231"/>
      <c r="E1595" s="231"/>
      <c r="F1595" s="231"/>
      <c r="G1595" s="231"/>
      <c r="H1595" s="233">
        <f t="shared" si="1"/>
        <v>0</v>
      </c>
    </row>
    <row r="1596">
      <c r="A1596" s="156"/>
      <c r="C1596" s="231"/>
      <c r="E1596" s="231"/>
      <c r="F1596" s="231"/>
      <c r="G1596" s="231"/>
      <c r="H1596" s="233">
        <f t="shared" si="1"/>
        <v>0</v>
      </c>
    </row>
    <row r="1597">
      <c r="A1597" s="156"/>
      <c r="C1597" s="231"/>
      <c r="E1597" s="231"/>
      <c r="F1597" s="231"/>
      <c r="G1597" s="231"/>
      <c r="H1597" s="233">
        <f t="shared" si="1"/>
        <v>0</v>
      </c>
    </row>
    <row r="1598">
      <c r="A1598" s="156"/>
      <c r="C1598" s="231"/>
      <c r="E1598" s="231"/>
      <c r="F1598" s="231"/>
      <c r="G1598" s="231"/>
      <c r="H1598" s="233">
        <f t="shared" si="1"/>
        <v>0</v>
      </c>
    </row>
    <row r="1599">
      <c r="A1599" s="156"/>
      <c r="C1599" s="231"/>
      <c r="E1599" s="231"/>
      <c r="F1599" s="231"/>
      <c r="G1599" s="231"/>
      <c r="H1599" s="233">
        <f t="shared" si="1"/>
        <v>0</v>
      </c>
    </row>
    <row r="1600">
      <c r="A1600" s="156"/>
      <c r="C1600" s="231"/>
      <c r="E1600" s="231"/>
      <c r="F1600" s="231"/>
      <c r="G1600" s="231"/>
      <c r="H1600" s="233">
        <f t="shared" si="1"/>
        <v>0</v>
      </c>
    </row>
    <row r="1601">
      <c r="A1601" s="156"/>
      <c r="C1601" s="231"/>
      <c r="E1601" s="231"/>
      <c r="F1601" s="231"/>
      <c r="G1601" s="231"/>
      <c r="H1601" s="233">
        <f t="shared" si="1"/>
        <v>0</v>
      </c>
    </row>
    <row r="1602">
      <c r="A1602" s="156"/>
      <c r="C1602" s="231"/>
      <c r="E1602" s="231"/>
      <c r="F1602" s="231"/>
      <c r="G1602" s="231"/>
      <c r="H1602" s="233">
        <f t="shared" si="1"/>
        <v>0</v>
      </c>
    </row>
    <row r="1603">
      <c r="A1603" s="156"/>
      <c r="C1603" s="231"/>
      <c r="E1603" s="231"/>
      <c r="F1603" s="231"/>
      <c r="G1603" s="231"/>
      <c r="H1603" s="233">
        <f t="shared" si="1"/>
        <v>0</v>
      </c>
    </row>
    <row r="1604">
      <c r="A1604" s="156"/>
      <c r="C1604" s="231"/>
      <c r="E1604" s="231"/>
      <c r="F1604" s="231"/>
      <c r="G1604" s="231"/>
      <c r="H1604" s="233">
        <f t="shared" si="1"/>
        <v>0</v>
      </c>
    </row>
    <row r="1605">
      <c r="A1605" s="156"/>
      <c r="C1605" s="231"/>
      <c r="E1605" s="231"/>
      <c r="F1605" s="231"/>
      <c r="G1605" s="231"/>
      <c r="H1605" s="233">
        <f t="shared" si="1"/>
        <v>0</v>
      </c>
    </row>
    <row r="1606">
      <c r="A1606" s="156"/>
      <c r="C1606" s="231"/>
      <c r="E1606" s="231"/>
      <c r="F1606" s="231"/>
      <c r="G1606" s="231"/>
      <c r="H1606" s="233">
        <f t="shared" si="1"/>
        <v>0</v>
      </c>
    </row>
    <row r="1607">
      <c r="A1607" s="156"/>
      <c r="C1607" s="231"/>
      <c r="E1607" s="231"/>
      <c r="F1607" s="231"/>
      <c r="G1607" s="231"/>
      <c r="H1607" s="233">
        <f t="shared" si="1"/>
        <v>0</v>
      </c>
    </row>
    <row r="1608">
      <c r="A1608" s="156"/>
      <c r="C1608" s="231"/>
      <c r="E1608" s="231"/>
      <c r="F1608" s="231"/>
      <c r="G1608" s="231"/>
      <c r="H1608" s="233">
        <f t="shared" si="1"/>
        <v>0</v>
      </c>
    </row>
    <row r="1609">
      <c r="A1609" s="156"/>
      <c r="C1609" s="231"/>
      <c r="E1609" s="231"/>
      <c r="F1609" s="231"/>
      <c r="G1609" s="231"/>
      <c r="H1609" s="233">
        <f t="shared" si="1"/>
        <v>0</v>
      </c>
    </row>
    <row r="1610">
      <c r="A1610" s="156"/>
      <c r="C1610" s="231"/>
      <c r="E1610" s="231"/>
      <c r="F1610" s="231"/>
      <c r="G1610" s="231"/>
      <c r="H1610" s="233">
        <f t="shared" si="1"/>
        <v>0</v>
      </c>
    </row>
    <row r="1611">
      <c r="A1611" s="156"/>
      <c r="C1611" s="231"/>
      <c r="E1611" s="231"/>
      <c r="F1611" s="231"/>
      <c r="G1611" s="231"/>
      <c r="H1611" s="233">
        <f t="shared" si="1"/>
        <v>0</v>
      </c>
    </row>
    <row r="1612">
      <c r="A1612" s="156"/>
      <c r="C1612" s="231"/>
      <c r="E1612" s="231"/>
      <c r="F1612" s="231"/>
      <c r="G1612" s="231"/>
      <c r="H1612" s="233">
        <f t="shared" si="1"/>
        <v>0</v>
      </c>
    </row>
    <row r="1613">
      <c r="A1613" s="156"/>
      <c r="C1613" s="231"/>
      <c r="E1613" s="231"/>
      <c r="F1613" s="231"/>
      <c r="G1613" s="231"/>
      <c r="H1613" s="233">
        <f t="shared" si="1"/>
        <v>0</v>
      </c>
    </row>
    <row r="1614">
      <c r="A1614" s="156"/>
      <c r="C1614" s="231"/>
      <c r="E1614" s="231"/>
      <c r="F1614" s="231"/>
      <c r="G1614" s="231"/>
      <c r="H1614" s="233">
        <f t="shared" si="1"/>
        <v>0</v>
      </c>
    </row>
    <row r="1615">
      <c r="A1615" s="156"/>
      <c r="C1615" s="231"/>
      <c r="E1615" s="231"/>
      <c r="F1615" s="231"/>
      <c r="G1615" s="231"/>
      <c r="H1615" s="233">
        <f t="shared" si="1"/>
        <v>0</v>
      </c>
    </row>
    <row r="1616">
      <c r="A1616" s="156"/>
      <c r="C1616" s="231"/>
      <c r="E1616" s="231"/>
      <c r="F1616" s="231"/>
      <c r="G1616" s="231"/>
      <c r="H1616" s="233">
        <f t="shared" si="1"/>
        <v>0</v>
      </c>
    </row>
    <row r="1617">
      <c r="A1617" s="156"/>
      <c r="C1617" s="231"/>
      <c r="E1617" s="231"/>
      <c r="F1617" s="231"/>
      <c r="G1617" s="231"/>
      <c r="H1617" s="233">
        <f t="shared" si="1"/>
        <v>0</v>
      </c>
    </row>
    <row r="1618">
      <c r="A1618" s="156"/>
      <c r="C1618" s="231"/>
      <c r="E1618" s="231"/>
      <c r="F1618" s="231"/>
      <c r="G1618" s="231"/>
      <c r="H1618" s="233">
        <f t="shared" si="1"/>
        <v>0</v>
      </c>
    </row>
    <row r="1619">
      <c r="A1619" s="156"/>
      <c r="C1619" s="231"/>
      <c r="E1619" s="231"/>
      <c r="F1619" s="231"/>
      <c r="G1619" s="231"/>
      <c r="H1619" s="233">
        <f t="shared" si="1"/>
        <v>0</v>
      </c>
    </row>
    <row r="1620">
      <c r="A1620" s="156"/>
      <c r="C1620" s="231"/>
      <c r="E1620" s="231"/>
      <c r="F1620" s="231"/>
      <c r="G1620" s="231"/>
      <c r="H1620" s="233">
        <f t="shared" si="1"/>
        <v>0</v>
      </c>
    </row>
    <row r="1621">
      <c r="A1621" s="156"/>
      <c r="C1621" s="231"/>
      <c r="E1621" s="231"/>
      <c r="F1621" s="231"/>
      <c r="G1621" s="231"/>
      <c r="H1621" s="233">
        <f t="shared" si="1"/>
        <v>0</v>
      </c>
    </row>
    <row r="1622">
      <c r="A1622" s="156"/>
      <c r="C1622" s="231"/>
      <c r="E1622" s="231"/>
      <c r="F1622" s="231"/>
      <c r="G1622" s="231"/>
      <c r="H1622" s="233">
        <f t="shared" si="1"/>
        <v>0</v>
      </c>
    </row>
    <row r="1623">
      <c r="A1623" s="156"/>
      <c r="C1623" s="231"/>
      <c r="E1623" s="231"/>
      <c r="F1623" s="231"/>
      <c r="G1623" s="231"/>
      <c r="H1623" s="233">
        <f t="shared" si="1"/>
        <v>0</v>
      </c>
    </row>
    <row r="1624">
      <c r="A1624" s="156"/>
      <c r="C1624" s="231"/>
      <c r="E1624" s="231"/>
      <c r="F1624" s="231"/>
      <c r="G1624" s="231"/>
      <c r="H1624" s="233">
        <f t="shared" si="1"/>
        <v>0</v>
      </c>
    </row>
    <row r="1625">
      <c r="A1625" s="156"/>
      <c r="C1625" s="231"/>
      <c r="E1625" s="231"/>
      <c r="F1625" s="231"/>
      <c r="G1625" s="231"/>
      <c r="H1625" s="233">
        <f t="shared" si="1"/>
        <v>0</v>
      </c>
    </row>
    <row r="1626">
      <c r="A1626" s="156"/>
      <c r="C1626" s="231"/>
      <c r="E1626" s="231"/>
      <c r="F1626" s="231"/>
      <c r="G1626" s="231"/>
      <c r="H1626" s="233">
        <f t="shared" si="1"/>
        <v>0</v>
      </c>
    </row>
    <row r="1627">
      <c r="A1627" s="156"/>
      <c r="C1627" s="231"/>
      <c r="E1627" s="231"/>
      <c r="F1627" s="231"/>
      <c r="G1627" s="231"/>
      <c r="H1627" s="233">
        <f t="shared" si="1"/>
        <v>0</v>
      </c>
    </row>
    <row r="1628">
      <c r="A1628" s="156"/>
      <c r="C1628" s="231"/>
      <c r="E1628" s="231"/>
      <c r="F1628" s="231"/>
      <c r="G1628" s="231"/>
      <c r="H1628" s="233">
        <f t="shared" si="1"/>
        <v>0</v>
      </c>
    </row>
    <row r="1629">
      <c r="A1629" s="156"/>
      <c r="C1629" s="231"/>
      <c r="E1629" s="231"/>
      <c r="F1629" s="231"/>
      <c r="G1629" s="231"/>
      <c r="H1629" s="233">
        <f t="shared" si="1"/>
        <v>0</v>
      </c>
    </row>
    <row r="1630">
      <c r="A1630" s="156"/>
      <c r="C1630" s="231"/>
      <c r="E1630" s="231"/>
      <c r="F1630" s="231"/>
      <c r="G1630" s="231"/>
      <c r="H1630" s="233">
        <f t="shared" si="1"/>
        <v>0</v>
      </c>
    </row>
    <row r="1631">
      <c r="A1631" s="156"/>
      <c r="C1631" s="231"/>
      <c r="E1631" s="231"/>
      <c r="F1631" s="231"/>
      <c r="G1631" s="231"/>
      <c r="H1631" s="233">
        <f t="shared" si="1"/>
        <v>0</v>
      </c>
    </row>
    <row r="1632">
      <c r="A1632" s="156"/>
      <c r="C1632" s="231"/>
      <c r="E1632" s="231"/>
      <c r="F1632" s="231"/>
      <c r="G1632" s="231"/>
      <c r="H1632" s="233">
        <f t="shared" si="1"/>
        <v>0</v>
      </c>
    </row>
    <row r="1633">
      <c r="A1633" s="156"/>
      <c r="C1633" s="231"/>
      <c r="E1633" s="231"/>
      <c r="F1633" s="231"/>
      <c r="G1633" s="231"/>
      <c r="H1633" s="233">
        <f t="shared" si="1"/>
        <v>0</v>
      </c>
    </row>
    <row r="1634">
      <c r="A1634" s="156"/>
      <c r="C1634" s="231"/>
      <c r="E1634" s="231"/>
      <c r="F1634" s="231"/>
      <c r="G1634" s="231"/>
      <c r="H1634" s="233">
        <f t="shared" si="1"/>
        <v>0</v>
      </c>
    </row>
    <row r="1635">
      <c r="A1635" s="156"/>
      <c r="C1635" s="231"/>
      <c r="E1635" s="231"/>
      <c r="F1635" s="231"/>
      <c r="G1635" s="231"/>
      <c r="H1635" s="233">
        <f t="shared" si="1"/>
        <v>0</v>
      </c>
    </row>
    <row r="1636">
      <c r="A1636" s="156"/>
      <c r="C1636" s="231"/>
      <c r="E1636" s="231"/>
      <c r="F1636" s="231"/>
      <c r="G1636" s="231"/>
      <c r="H1636" s="233">
        <f t="shared" si="1"/>
        <v>0</v>
      </c>
    </row>
    <row r="1637">
      <c r="A1637" s="156"/>
      <c r="C1637" s="231"/>
      <c r="E1637" s="231"/>
      <c r="F1637" s="231"/>
      <c r="G1637" s="231"/>
      <c r="H1637" s="233">
        <f t="shared" si="1"/>
        <v>0</v>
      </c>
    </row>
    <row r="1638">
      <c r="A1638" s="156"/>
      <c r="C1638" s="231"/>
      <c r="E1638" s="231"/>
      <c r="F1638" s="231"/>
      <c r="G1638" s="231"/>
      <c r="H1638" s="233">
        <f t="shared" si="1"/>
        <v>0</v>
      </c>
    </row>
    <row r="1639">
      <c r="A1639" s="156"/>
      <c r="C1639" s="231"/>
      <c r="E1639" s="231"/>
      <c r="F1639" s="231"/>
      <c r="G1639" s="231"/>
      <c r="H1639" s="233">
        <f t="shared" si="1"/>
        <v>0</v>
      </c>
    </row>
    <row r="1640">
      <c r="A1640" s="156"/>
      <c r="C1640" s="231"/>
      <c r="E1640" s="231"/>
      <c r="F1640" s="231"/>
      <c r="G1640" s="231"/>
      <c r="H1640" s="233">
        <f t="shared" si="1"/>
        <v>0</v>
      </c>
    </row>
    <row r="1641">
      <c r="A1641" s="156"/>
      <c r="C1641" s="231"/>
      <c r="E1641" s="231"/>
      <c r="F1641" s="231"/>
      <c r="G1641" s="231"/>
      <c r="H1641" s="233">
        <f t="shared" si="1"/>
        <v>0</v>
      </c>
    </row>
    <row r="1642">
      <c r="A1642" s="156"/>
      <c r="C1642" s="231"/>
      <c r="E1642" s="231"/>
      <c r="F1642" s="231"/>
      <c r="G1642" s="231"/>
      <c r="H1642" s="233">
        <f t="shared" si="1"/>
        <v>0</v>
      </c>
    </row>
    <row r="1643">
      <c r="A1643" s="156"/>
      <c r="C1643" s="231"/>
      <c r="E1643" s="231"/>
      <c r="F1643" s="231"/>
      <c r="G1643" s="231"/>
      <c r="H1643" s="233">
        <f t="shared" si="1"/>
        <v>0</v>
      </c>
    </row>
    <row r="1644">
      <c r="A1644" s="156"/>
      <c r="C1644" s="231"/>
      <c r="E1644" s="231"/>
      <c r="F1644" s="231"/>
      <c r="G1644" s="231"/>
      <c r="H1644" s="233">
        <f t="shared" si="1"/>
        <v>0</v>
      </c>
    </row>
    <row r="1645">
      <c r="A1645" s="156"/>
      <c r="C1645" s="231"/>
      <c r="E1645" s="231"/>
      <c r="F1645" s="231"/>
      <c r="G1645" s="231"/>
      <c r="H1645" s="233">
        <f t="shared" si="1"/>
        <v>0</v>
      </c>
    </row>
    <row r="1646">
      <c r="A1646" s="156"/>
      <c r="C1646" s="231"/>
      <c r="E1646" s="231"/>
      <c r="F1646" s="231"/>
      <c r="G1646" s="231"/>
      <c r="H1646" s="233">
        <f t="shared" si="1"/>
        <v>0</v>
      </c>
    </row>
    <row r="1647">
      <c r="A1647" s="156"/>
      <c r="C1647" s="231"/>
      <c r="E1647" s="231"/>
      <c r="F1647" s="231"/>
      <c r="G1647" s="231"/>
      <c r="H1647" s="233">
        <f t="shared" si="1"/>
        <v>0</v>
      </c>
    </row>
    <row r="1648">
      <c r="A1648" s="156"/>
      <c r="C1648" s="231"/>
      <c r="E1648" s="231"/>
      <c r="F1648" s="231"/>
      <c r="G1648" s="231"/>
      <c r="H1648" s="233">
        <f t="shared" si="1"/>
        <v>0</v>
      </c>
    </row>
    <row r="1649">
      <c r="A1649" s="156"/>
      <c r="C1649" s="231"/>
      <c r="E1649" s="231"/>
      <c r="F1649" s="231"/>
      <c r="G1649" s="231"/>
      <c r="H1649" s="233">
        <f t="shared" si="1"/>
        <v>0</v>
      </c>
    </row>
    <row r="1650">
      <c r="A1650" s="156"/>
      <c r="C1650" s="231"/>
      <c r="E1650" s="231"/>
      <c r="F1650" s="231"/>
      <c r="G1650" s="231"/>
      <c r="H1650" s="233">
        <f t="shared" si="1"/>
        <v>0</v>
      </c>
    </row>
    <row r="1651">
      <c r="A1651" s="156"/>
      <c r="C1651" s="231"/>
      <c r="E1651" s="231"/>
      <c r="F1651" s="231"/>
      <c r="G1651" s="231"/>
      <c r="H1651" s="233">
        <f t="shared" si="1"/>
        <v>0</v>
      </c>
    </row>
    <row r="1652">
      <c r="A1652" s="156"/>
      <c r="C1652" s="231"/>
      <c r="E1652" s="231"/>
      <c r="F1652" s="231"/>
      <c r="G1652" s="231"/>
      <c r="H1652" s="233">
        <f t="shared" si="1"/>
        <v>0</v>
      </c>
    </row>
    <row r="1653">
      <c r="A1653" s="156"/>
      <c r="C1653" s="231"/>
      <c r="E1653" s="231"/>
      <c r="F1653" s="231"/>
      <c r="G1653" s="231"/>
      <c r="H1653" s="233">
        <f t="shared" si="1"/>
        <v>0</v>
      </c>
    </row>
    <row r="1654">
      <c r="A1654" s="156"/>
      <c r="C1654" s="231"/>
      <c r="E1654" s="231"/>
      <c r="F1654" s="231"/>
      <c r="G1654" s="231"/>
      <c r="H1654" s="233">
        <f t="shared" si="1"/>
        <v>0</v>
      </c>
    </row>
    <row r="1655">
      <c r="A1655" s="156"/>
      <c r="C1655" s="231"/>
      <c r="E1655" s="231"/>
      <c r="F1655" s="231"/>
      <c r="G1655" s="231"/>
      <c r="H1655" s="233">
        <f t="shared" si="1"/>
        <v>0</v>
      </c>
    </row>
    <row r="1656">
      <c r="A1656" s="156"/>
      <c r="C1656" s="231"/>
      <c r="E1656" s="231"/>
      <c r="F1656" s="231"/>
      <c r="G1656" s="231"/>
      <c r="H1656" s="233">
        <f t="shared" si="1"/>
        <v>0</v>
      </c>
    </row>
    <row r="1657">
      <c r="A1657" s="156"/>
      <c r="C1657" s="231"/>
      <c r="E1657" s="231"/>
      <c r="F1657" s="231"/>
      <c r="G1657" s="231"/>
      <c r="H1657" s="233">
        <f t="shared" si="1"/>
        <v>0</v>
      </c>
    </row>
    <row r="1658">
      <c r="A1658" s="156"/>
      <c r="C1658" s="231"/>
      <c r="E1658" s="231"/>
      <c r="F1658" s="231"/>
      <c r="G1658" s="231"/>
      <c r="H1658" s="233">
        <f t="shared" si="1"/>
        <v>0</v>
      </c>
    </row>
    <row r="1659">
      <c r="A1659" s="156"/>
      <c r="C1659" s="231"/>
      <c r="E1659" s="231"/>
      <c r="F1659" s="231"/>
      <c r="G1659" s="231"/>
      <c r="H1659" s="233">
        <f t="shared" si="1"/>
        <v>0</v>
      </c>
    </row>
    <row r="1660">
      <c r="A1660" s="156"/>
      <c r="C1660" s="231"/>
      <c r="E1660" s="231"/>
      <c r="F1660" s="231"/>
      <c r="G1660" s="231"/>
      <c r="H1660" s="233">
        <f t="shared" si="1"/>
        <v>0</v>
      </c>
    </row>
    <row r="1661">
      <c r="A1661" s="156"/>
      <c r="C1661" s="231"/>
      <c r="E1661" s="231"/>
      <c r="F1661" s="231"/>
      <c r="G1661" s="231"/>
      <c r="H1661" s="233">
        <f t="shared" si="1"/>
        <v>0</v>
      </c>
    </row>
    <row r="1662">
      <c r="A1662" s="156"/>
      <c r="C1662" s="231"/>
      <c r="E1662" s="231"/>
      <c r="F1662" s="231"/>
      <c r="G1662" s="231"/>
      <c r="H1662" s="233">
        <f t="shared" si="1"/>
        <v>0</v>
      </c>
    </row>
    <row r="1663">
      <c r="A1663" s="156"/>
      <c r="C1663" s="231"/>
      <c r="E1663" s="231"/>
      <c r="F1663" s="231"/>
      <c r="G1663" s="231"/>
      <c r="H1663" s="233">
        <f t="shared" si="1"/>
        <v>0</v>
      </c>
    </row>
    <row r="1664">
      <c r="A1664" s="156"/>
      <c r="C1664" s="231"/>
      <c r="E1664" s="231"/>
      <c r="F1664" s="231"/>
      <c r="G1664" s="231"/>
      <c r="H1664" s="233">
        <f t="shared" si="1"/>
        <v>0</v>
      </c>
    </row>
    <row r="1665">
      <c r="A1665" s="156"/>
      <c r="C1665" s="231"/>
      <c r="E1665" s="231"/>
      <c r="F1665" s="231"/>
      <c r="G1665" s="231"/>
      <c r="H1665" s="233">
        <f t="shared" si="1"/>
        <v>0</v>
      </c>
    </row>
    <row r="1666">
      <c r="A1666" s="156"/>
      <c r="C1666" s="231"/>
      <c r="E1666" s="231"/>
      <c r="F1666" s="231"/>
      <c r="G1666" s="231"/>
      <c r="H1666" s="233">
        <f t="shared" si="1"/>
        <v>0</v>
      </c>
    </row>
    <row r="1667">
      <c r="A1667" s="156"/>
      <c r="C1667" s="231"/>
      <c r="E1667" s="231"/>
      <c r="F1667" s="231"/>
      <c r="G1667" s="231"/>
      <c r="H1667" s="233">
        <f t="shared" si="1"/>
        <v>0</v>
      </c>
    </row>
    <row r="1668">
      <c r="A1668" s="156"/>
      <c r="C1668" s="231"/>
      <c r="E1668" s="231"/>
      <c r="F1668" s="231"/>
      <c r="G1668" s="231"/>
      <c r="H1668" s="233">
        <f t="shared" si="1"/>
        <v>0</v>
      </c>
    </row>
    <row r="1669">
      <c r="A1669" s="156"/>
      <c r="C1669" s="231"/>
      <c r="E1669" s="231"/>
      <c r="F1669" s="231"/>
      <c r="G1669" s="231"/>
      <c r="H1669" s="233">
        <f t="shared" si="1"/>
        <v>0</v>
      </c>
    </row>
    <row r="1670">
      <c r="A1670" s="156"/>
      <c r="C1670" s="231"/>
      <c r="E1670" s="231"/>
      <c r="F1670" s="231"/>
      <c r="G1670" s="231"/>
      <c r="H1670" s="233">
        <f t="shared" si="1"/>
        <v>0</v>
      </c>
    </row>
    <row r="1671">
      <c r="A1671" s="156"/>
      <c r="C1671" s="231"/>
      <c r="E1671" s="231"/>
      <c r="F1671" s="231"/>
      <c r="G1671" s="231"/>
      <c r="H1671" s="233">
        <f t="shared" si="1"/>
        <v>0</v>
      </c>
    </row>
    <row r="1672">
      <c r="A1672" s="156"/>
      <c r="C1672" s="231"/>
      <c r="E1672" s="231"/>
      <c r="F1672" s="231"/>
      <c r="G1672" s="231"/>
      <c r="H1672" s="233">
        <f t="shared" si="1"/>
        <v>0</v>
      </c>
    </row>
    <row r="1673">
      <c r="A1673" s="156"/>
      <c r="C1673" s="231"/>
      <c r="E1673" s="231"/>
      <c r="F1673" s="231"/>
      <c r="G1673" s="231"/>
      <c r="H1673" s="233">
        <f t="shared" si="1"/>
        <v>0</v>
      </c>
    </row>
    <row r="1674">
      <c r="A1674" s="156"/>
      <c r="C1674" s="231"/>
      <c r="E1674" s="231"/>
      <c r="F1674" s="231"/>
      <c r="G1674" s="231"/>
      <c r="H1674" s="233">
        <f t="shared" si="1"/>
        <v>0</v>
      </c>
    </row>
    <row r="1675">
      <c r="A1675" s="156"/>
      <c r="C1675" s="231"/>
      <c r="E1675" s="231"/>
      <c r="F1675" s="231"/>
      <c r="G1675" s="231"/>
      <c r="H1675" s="233">
        <f t="shared" si="1"/>
        <v>0</v>
      </c>
    </row>
    <row r="1676">
      <c r="A1676" s="156"/>
      <c r="C1676" s="231"/>
      <c r="E1676" s="231"/>
      <c r="F1676" s="231"/>
      <c r="G1676" s="231"/>
      <c r="H1676" s="233">
        <f t="shared" si="1"/>
        <v>0</v>
      </c>
    </row>
    <row r="1677">
      <c r="A1677" s="156"/>
      <c r="C1677" s="231"/>
      <c r="E1677" s="231"/>
      <c r="F1677" s="231"/>
      <c r="G1677" s="231"/>
      <c r="H1677" s="233">
        <f t="shared" si="1"/>
        <v>0</v>
      </c>
    </row>
    <row r="1678">
      <c r="A1678" s="156"/>
      <c r="C1678" s="231"/>
      <c r="E1678" s="231"/>
      <c r="F1678" s="231"/>
      <c r="G1678" s="231"/>
      <c r="H1678" s="233">
        <f t="shared" si="1"/>
        <v>0</v>
      </c>
    </row>
    <row r="1679">
      <c r="A1679" s="156"/>
      <c r="C1679" s="231"/>
      <c r="E1679" s="231"/>
      <c r="F1679" s="231"/>
      <c r="G1679" s="231"/>
      <c r="H1679" s="233">
        <f t="shared" si="1"/>
        <v>0</v>
      </c>
    </row>
    <row r="1680">
      <c r="A1680" s="156"/>
      <c r="C1680" s="231"/>
      <c r="E1680" s="231"/>
      <c r="F1680" s="231"/>
      <c r="G1680" s="231"/>
      <c r="H1680" s="233">
        <f t="shared" si="1"/>
        <v>0</v>
      </c>
    </row>
    <row r="1681">
      <c r="A1681" s="156"/>
      <c r="C1681" s="231"/>
      <c r="E1681" s="231"/>
      <c r="F1681" s="231"/>
      <c r="G1681" s="231"/>
      <c r="H1681" s="233">
        <f t="shared" si="1"/>
        <v>0</v>
      </c>
    </row>
    <row r="1682">
      <c r="A1682" s="156"/>
      <c r="C1682" s="231"/>
      <c r="E1682" s="231"/>
      <c r="F1682" s="231"/>
      <c r="G1682" s="231"/>
      <c r="H1682" s="233">
        <f t="shared" si="1"/>
        <v>0</v>
      </c>
    </row>
    <row r="1683">
      <c r="A1683" s="156"/>
      <c r="C1683" s="231"/>
      <c r="E1683" s="231"/>
      <c r="F1683" s="231"/>
      <c r="G1683" s="231"/>
      <c r="H1683" s="233">
        <f t="shared" si="1"/>
        <v>0</v>
      </c>
    </row>
    <row r="1684">
      <c r="A1684" s="156"/>
      <c r="C1684" s="231"/>
      <c r="E1684" s="231"/>
      <c r="F1684" s="231"/>
      <c r="G1684" s="231"/>
      <c r="H1684" s="233">
        <f t="shared" si="1"/>
        <v>0</v>
      </c>
    </row>
    <row r="1685">
      <c r="A1685" s="156"/>
      <c r="C1685" s="231"/>
      <c r="E1685" s="231"/>
      <c r="F1685" s="231"/>
      <c r="G1685" s="231"/>
      <c r="H1685" s="233">
        <f t="shared" si="1"/>
        <v>0</v>
      </c>
    </row>
    <row r="1686">
      <c r="A1686" s="156"/>
      <c r="C1686" s="231"/>
      <c r="E1686" s="231"/>
      <c r="F1686" s="231"/>
      <c r="G1686" s="231"/>
      <c r="H1686" s="233">
        <f t="shared" si="1"/>
        <v>0</v>
      </c>
    </row>
    <row r="1687">
      <c r="A1687" s="156"/>
      <c r="C1687" s="231"/>
      <c r="E1687" s="231"/>
      <c r="F1687" s="231"/>
      <c r="G1687" s="231"/>
      <c r="H1687" s="233">
        <f t="shared" si="1"/>
        <v>0</v>
      </c>
    </row>
    <row r="1688">
      <c r="A1688" s="156"/>
      <c r="C1688" s="231"/>
      <c r="E1688" s="231"/>
      <c r="F1688" s="231"/>
      <c r="G1688" s="231"/>
      <c r="H1688" s="233">
        <f t="shared" si="1"/>
        <v>0</v>
      </c>
    </row>
    <row r="1689">
      <c r="A1689" s="156"/>
      <c r="C1689" s="231"/>
      <c r="E1689" s="231"/>
      <c r="F1689" s="231"/>
      <c r="G1689" s="231"/>
      <c r="H1689" s="233">
        <f t="shared" si="1"/>
        <v>0</v>
      </c>
    </row>
    <row r="1690">
      <c r="A1690" s="156"/>
      <c r="C1690" s="231"/>
      <c r="E1690" s="231"/>
      <c r="F1690" s="231"/>
      <c r="G1690" s="231"/>
      <c r="H1690" s="233">
        <f t="shared" si="1"/>
        <v>0</v>
      </c>
    </row>
    <row r="1691">
      <c r="A1691" s="156"/>
      <c r="C1691" s="231"/>
      <c r="E1691" s="231"/>
      <c r="F1691" s="231"/>
      <c r="G1691" s="231"/>
      <c r="H1691" s="233">
        <f t="shared" si="1"/>
        <v>0</v>
      </c>
    </row>
    <row r="1692">
      <c r="A1692" s="156"/>
      <c r="C1692" s="231"/>
      <c r="E1692" s="231"/>
      <c r="F1692" s="231"/>
      <c r="G1692" s="231"/>
      <c r="H1692" s="233">
        <f t="shared" si="1"/>
        <v>0</v>
      </c>
    </row>
    <row r="1693">
      <c r="A1693" s="156"/>
      <c r="C1693" s="231"/>
      <c r="E1693" s="231"/>
      <c r="F1693" s="231"/>
      <c r="G1693" s="231"/>
      <c r="H1693" s="233">
        <f t="shared" si="1"/>
        <v>0</v>
      </c>
    </row>
    <row r="1694">
      <c r="A1694" s="156"/>
      <c r="C1694" s="231"/>
      <c r="E1694" s="231"/>
      <c r="F1694" s="231"/>
      <c r="G1694" s="231"/>
      <c r="H1694" s="233">
        <f t="shared" si="1"/>
        <v>0</v>
      </c>
    </row>
    <row r="1695">
      <c r="A1695" s="156"/>
      <c r="C1695" s="231"/>
      <c r="E1695" s="231"/>
      <c r="F1695" s="231"/>
      <c r="G1695" s="231"/>
      <c r="H1695" s="233">
        <f t="shared" si="1"/>
        <v>0</v>
      </c>
    </row>
    <row r="1696">
      <c r="A1696" s="156"/>
      <c r="C1696" s="231"/>
      <c r="E1696" s="231"/>
      <c r="F1696" s="231"/>
      <c r="G1696" s="231"/>
      <c r="H1696" s="233">
        <f t="shared" si="1"/>
        <v>0</v>
      </c>
    </row>
    <row r="1697">
      <c r="A1697" s="156"/>
      <c r="C1697" s="231"/>
      <c r="E1697" s="231"/>
      <c r="F1697" s="231"/>
      <c r="G1697" s="231"/>
      <c r="H1697" s="233">
        <f t="shared" si="1"/>
        <v>0</v>
      </c>
    </row>
    <row r="1698">
      <c r="A1698" s="156"/>
      <c r="C1698" s="231"/>
      <c r="E1698" s="231"/>
      <c r="F1698" s="231"/>
      <c r="G1698" s="231"/>
      <c r="H1698" s="233">
        <f t="shared" si="1"/>
        <v>0</v>
      </c>
    </row>
    <row r="1699">
      <c r="A1699" s="156"/>
      <c r="C1699" s="231"/>
      <c r="E1699" s="231"/>
      <c r="F1699" s="231"/>
      <c r="G1699" s="231"/>
      <c r="H1699" s="233">
        <f t="shared" si="1"/>
        <v>0</v>
      </c>
    </row>
    <row r="1700">
      <c r="A1700" s="156"/>
      <c r="C1700" s="231"/>
      <c r="E1700" s="231"/>
      <c r="F1700" s="231"/>
      <c r="G1700" s="231"/>
      <c r="H1700" s="233">
        <f t="shared" si="1"/>
        <v>0</v>
      </c>
    </row>
    <row r="1701">
      <c r="A1701" s="156"/>
      <c r="C1701" s="231"/>
      <c r="E1701" s="231"/>
      <c r="F1701" s="231"/>
      <c r="G1701" s="231"/>
      <c r="H1701" s="233">
        <f t="shared" si="1"/>
        <v>0</v>
      </c>
    </row>
    <row r="1702">
      <c r="A1702" s="156"/>
      <c r="C1702" s="231"/>
      <c r="E1702" s="231"/>
      <c r="F1702" s="231"/>
      <c r="G1702" s="231"/>
      <c r="H1702" s="233">
        <f t="shared" si="1"/>
        <v>0</v>
      </c>
    </row>
    <row r="1703">
      <c r="A1703" s="156"/>
      <c r="C1703" s="231"/>
      <c r="E1703" s="231"/>
      <c r="F1703" s="231"/>
      <c r="G1703" s="231"/>
      <c r="H1703" s="233">
        <f t="shared" si="1"/>
        <v>0</v>
      </c>
    </row>
    <row r="1704">
      <c r="A1704" s="156"/>
      <c r="C1704" s="231"/>
      <c r="E1704" s="231"/>
      <c r="F1704" s="231"/>
      <c r="G1704" s="231"/>
      <c r="H1704" s="233">
        <f t="shared" si="1"/>
        <v>0</v>
      </c>
    </row>
    <row r="1705">
      <c r="A1705" s="156"/>
      <c r="C1705" s="231"/>
      <c r="E1705" s="231"/>
      <c r="F1705" s="231"/>
      <c r="G1705" s="231"/>
      <c r="H1705" s="233">
        <f t="shared" si="1"/>
        <v>0</v>
      </c>
    </row>
    <row r="1706">
      <c r="A1706" s="156"/>
      <c r="C1706" s="231"/>
      <c r="E1706" s="231"/>
      <c r="F1706" s="231"/>
      <c r="G1706" s="231"/>
      <c r="H1706" s="233">
        <f t="shared" si="1"/>
        <v>0</v>
      </c>
    </row>
    <row r="1707">
      <c r="A1707" s="156"/>
      <c r="C1707" s="231"/>
      <c r="E1707" s="231"/>
      <c r="F1707" s="231"/>
      <c r="G1707" s="231"/>
      <c r="H1707" s="233">
        <f t="shared" si="1"/>
        <v>0</v>
      </c>
    </row>
    <row r="1708">
      <c r="A1708" s="156"/>
      <c r="C1708" s="231"/>
      <c r="E1708" s="231"/>
      <c r="F1708" s="231"/>
      <c r="G1708" s="231"/>
      <c r="H1708" s="233">
        <f t="shared" si="1"/>
        <v>0</v>
      </c>
    </row>
    <row r="1709">
      <c r="A1709" s="156"/>
      <c r="C1709" s="231"/>
      <c r="E1709" s="231"/>
      <c r="F1709" s="231"/>
      <c r="G1709" s="231"/>
      <c r="H1709" s="233">
        <f t="shared" si="1"/>
        <v>0</v>
      </c>
    </row>
    <row r="1710">
      <c r="A1710" s="156"/>
      <c r="C1710" s="231"/>
      <c r="E1710" s="231"/>
      <c r="F1710" s="231"/>
      <c r="G1710" s="231"/>
      <c r="H1710" s="233">
        <f t="shared" si="1"/>
        <v>0</v>
      </c>
    </row>
    <row r="1711">
      <c r="A1711" s="156"/>
      <c r="C1711" s="231"/>
      <c r="E1711" s="231"/>
      <c r="F1711" s="231"/>
      <c r="G1711" s="231"/>
      <c r="H1711" s="233">
        <f t="shared" si="1"/>
        <v>0</v>
      </c>
    </row>
    <row r="1712">
      <c r="A1712" s="156"/>
      <c r="C1712" s="231"/>
      <c r="E1712" s="231"/>
      <c r="F1712" s="231"/>
      <c r="G1712" s="231"/>
      <c r="H1712" s="233">
        <f t="shared" si="1"/>
        <v>0</v>
      </c>
    </row>
    <row r="1713">
      <c r="A1713" s="156"/>
      <c r="C1713" s="231"/>
      <c r="E1713" s="231"/>
      <c r="F1713" s="231"/>
      <c r="G1713" s="231"/>
      <c r="H1713" s="233">
        <f t="shared" si="1"/>
        <v>0</v>
      </c>
    </row>
    <row r="1714">
      <c r="A1714" s="156"/>
      <c r="C1714" s="231"/>
      <c r="E1714" s="231"/>
      <c r="F1714" s="231"/>
      <c r="G1714" s="231"/>
      <c r="H1714" s="233">
        <f t="shared" si="1"/>
        <v>0</v>
      </c>
    </row>
    <row r="1715">
      <c r="A1715" s="156"/>
      <c r="C1715" s="231"/>
      <c r="E1715" s="231"/>
      <c r="F1715" s="231"/>
      <c r="G1715" s="231"/>
      <c r="H1715" s="233">
        <f t="shared" si="1"/>
        <v>0</v>
      </c>
    </row>
    <row r="1716">
      <c r="A1716" s="156"/>
      <c r="C1716" s="231"/>
      <c r="E1716" s="231"/>
      <c r="F1716" s="231"/>
      <c r="G1716" s="231"/>
      <c r="H1716" s="233">
        <f t="shared" si="1"/>
        <v>0</v>
      </c>
    </row>
    <row r="1717">
      <c r="A1717" s="156"/>
      <c r="C1717" s="231"/>
      <c r="E1717" s="231"/>
      <c r="F1717" s="231"/>
      <c r="G1717" s="231"/>
      <c r="H1717" s="233">
        <f t="shared" si="1"/>
        <v>0</v>
      </c>
    </row>
    <row r="1718">
      <c r="A1718" s="156"/>
      <c r="C1718" s="231"/>
      <c r="E1718" s="231"/>
      <c r="F1718" s="231"/>
      <c r="G1718" s="231"/>
      <c r="H1718" s="233">
        <f t="shared" si="1"/>
        <v>0</v>
      </c>
    </row>
    <row r="1719">
      <c r="A1719" s="156"/>
      <c r="C1719" s="231"/>
      <c r="E1719" s="231"/>
      <c r="F1719" s="231"/>
      <c r="G1719" s="231"/>
      <c r="H1719" s="233">
        <f t="shared" si="1"/>
        <v>0</v>
      </c>
    </row>
    <row r="1720">
      <c r="A1720" s="156"/>
      <c r="C1720" s="231"/>
      <c r="E1720" s="231"/>
      <c r="F1720" s="231"/>
      <c r="G1720" s="231"/>
      <c r="H1720" s="233">
        <f t="shared" si="1"/>
        <v>0</v>
      </c>
    </row>
    <row r="1721">
      <c r="A1721" s="156"/>
      <c r="C1721" s="231"/>
      <c r="E1721" s="231"/>
      <c r="F1721" s="231"/>
      <c r="G1721" s="231"/>
      <c r="H1721" s="233">
        <f t="shared" si="1"/>
        <v>0</v>
      </c>
    </row>
    <row r="1722">
      <c r="A1722" s="156"/>
      <c r="C1722" s="231"/>
      <c r="E1722" s="231"/>
      <c r="F1722" s="231"/>
      <c r="G1722" s="231"/>
      <c r="H1722" s="233">
        <f t="shared" si="1"/>
        <v>0</v>
      </c>
    </row>
    <row r="1723">
      <c r="A1723" s="156"/>
      <c r="C1723" s="231"/>
      <c r="E1723" s="231"/>
      <c r="F1723" s="231"/>
      <c r="G1723" s="231"/>
      <c r="H1723" s="233">
        <f t="shared" si="1"/>
        <v>0</v>
      </c>
    </row>
    <row r="1724">
      <c r="A1724" s="156"/>
      <c r="C1724" s="231"/>
      <c r="E1724" s="231"/>
      <c r="F1724" s="231"/>
      <c r="G1724" s="231"/>
      <c r="H1724" s="233">
        <f t="shared" si="1"/>
        <v>0</v>
      </c>
    </row>
    <row r="1725">
      <c r="A1725" s="156"/>
      <c r="C1725" s="231"/>
      <c r="E1725" s="231"/>
      <c r="F1725" s="231"/>
      <c r="G1725" s="231"/>
      <c r="H1725" s="233">
        <f t="shared" si="1"/>
        <v>0</v>
      </c>
    </row>
    <row r="1726">
      <c r="A1726" s="156"/>
      <c r="C1726" s="231"/>
      <c r="E1726" s="231"/>
      <c r="F1726" s="231"/>
      <c r="G1726" s="231"/>
      <c r="H1726" s="233">
        <f t="shared" si="1"/>
        <v>0</v>
      </c>
    </row>
    <row r="1727">
      <c r="A1727" s="156"/>
      <c r="C1727" s="231"/>
      <c r="E1727" s="231"/>
      <c r="F1727" s="231"/>
      <c r="G1727" s="231"/>
      <c r="H1727" s="233">
        <f t="shared" si="1"/>
        <v>0</v>
      </c>
    </row>
    <row r="1728">
      <c r="A1728" s="156"/>
      <c r="C1728" s="231"/>
      <c r="E1728" s="231"/>
      <c r="F1728" s="231"/>
      <c r="G1728" s="231"/>
      <c r="H1728" s="233">
        <f t="shared" si="1"/>
        <v>0</v>
      </c>
    </row>
    <row r="1729">
      <c r="A1729" s="156"/>
      <c r="C1729" s="231"/>
      <c r="E1729" s="231"/>
      <c r="F1729" s="231"/>
      <c r="G1729" s="231"/>
      <c r="H1729" s="233">
        <f t="shared" si="1"/>
        <v>0</v>
      </c>
    </row>
    <row r="1730">
      <c r="A1730" s="156"/>
      <c r="C1730" s="231"/>
      <c r="E1730" s="231"/>
      <c r="F1730" s="231"/>
      <c r="G1730" s="231"/>
      <c r="H1730" s="233">
        <f t="shared" si="1"/>
        <v>0</v>
      </c>
    </row>
    <row r="1731">
      <c r="A1731" s="156"/>
      <c r="C1731" s="231"/>
      <c r="E1731" s="231"/>
      <c r="F1731" s="231"/>
      <c r="G1731" s="231"/>
      <c r="H1731" s="233">
        <f t="shared" si="1"/>
        <v>0</v>
      </c>
    </row>
    <row r="1732">
      <c r="A1732" s="156"/>
      <c r="C1732" s="231"/>
      <c r="E1732" s="231"/>
      <c r="F1732" s="231"/>
      <c r="G1732" s="231"/>
      <c r="H1732" s="233">
        <f t="shared" si="1"/>
        <v>0</v>
      </c>
    </row>
    <row r="1733">
      <c r="A1733" s="156"/>
      <c r="C1733" s="231"/>
      <c r="E1733" s="231"/>
      <c r="F1733" s="231"/>
      <c r="G1733" s="231"/>
      <c r="H1733" s="233">
        <f t="shared" si="1"/>
        <v>0</v>
      </c>
    </row>
    <row r="1734">
      <c r="A1734" s="156"/>
      <c r="C1734" s="231"/>
      <c r="E1734" s="231"/>
      <c r="F1734" s="231"/>
      <c r="G1734" s="231"/>
      <c r="H1734" s="233">
        <f t="shared" si="1"/>
        <v>0</v>
      </c>
    </row>
    <row r="1735">
      <c r="A1735" s="156"/>
      <c r="C1735" s="231"/>
      <c r="E1735" s="231"/>
      <c r="F1735" s="231"/>
      <c r="G1735" s="231"/>
      <c r="H1735" s="233">
        <f t="shared" si="1"/>
        <v>0</v>
      </c>
    </row>
    <row r="1736">
      <c r="A1736" s="156"/>
      <c r="C1736" s="231"/>
      <c r="E1736" s="231"/>
      <c r="F1736" s="231"/>
      <c r="G1736" s="231"/>
      <c r="H1736" s="233">
        <f t="shared" si="1"/>
        <v>0</v>
      </c>
    </row>
    <row r="1737">
      <c r="A1737" s="156"/>
      <c r="C1737" s="231"/>
      <c r="E1737" s="231"/>
      <c r="F1737" s="231"/>
      <c r="G1737" s="231"/>
      <c r="H1737" s="233">
        <f t="shared" si="1"/>
        <v>0</v>
      </c>
    </row>
    <row r="1738">
      <c r="A1738" s="156"/>
      <c r="C1738" s="231"/>
      <c r="E1738" s="231"/>
      <c r="F1738" s="231"/>
      <c r="G1738" s="231"/>
      <c r="H1738" s="233">
        <f t="shared" si="1"/>
        <v>0</v>
      </c>
    </row>
    <row r="1739">
      <c r="A1739" s="156"/>
      <c r="C1739" s="231"/>
      <c r="E1739" s="231"/>
      <c r="F1739" s="231"/>
      <c r="G1739" s="231"/>
      <c r="H1739" s="233">
        <f t="shared" si="1"/>
        <v>0</v>
      </c>
    </row>
    <row r="1740">
      <c r="A1740" s="156"/>
      <c r="C1740" s="231"/>
      <c r="E1740" s="231"/>
      <c r="F1740" s="231"/>
      <c r="G1740" s="231"/>
      <c r="H1740" s="233">
        <f t="shared" si="1"/>
        <v>0</v>
      </c>
    </row>
    <row r="1741">
      <c r="A1741" s="156"/>
      <c r="C1741" s="231"/>
      <c r="E1741" s="231"/>
      <c r="F1741" s="231"/>
      <c r="G1741" s="231"/>
      <c r="H1741" s="233">
        <f t="shared" si="1"/>
        <v>0</v>
      </c>
    </row>
    <row r="1742">
      <c r="A1742" s="156"/>
      <c r="C1742" s="231"/>
      <c r="E1742" s="231"/>
      <c r="F1742" s="231"/>
      <c r="G1742" s="231"/>
      <c r="H1742" s="233">
        <f t="shared" si="1"/>
        <v>0</v>
      </c>
    </row>
    <row r="1743">
      <c r="A1743" s="156"/>
      <c r="C1743" s="231"/>
      <c r="E1743" s="231"/>
      <c r="F1743" s="231"/>
      <c r="G1743" s="231"/>
      <c r="H1743" s="233">
        <f t="shared" si="1"/>
        <v>0</v>
      </c>
    </row>
    <row r="1744">
      <c r="A1744" s="156"/>
      <c r="C1744" s="231"/>
      <c r="E1744" s="231"/>
      <c r="F1744" s="231"/>
      <c r="G1744" s="231"/>
      <c r="H1744" s="233">
        <f t="shared" si="1"/>
        <v>0</v>
      </c>
    </row>
    <row r="1745">
      <c r="A1745" s="156"/>
      <c r="C1745" s="231"/>
      <c r="E1745" s="231"/>
      <c r="F1745" s="231"/>
      <c r="G1745" s="231"/>
      <c r="H1745" s="233">
        <f t="shared" si="1"/>
        <v>0</v>
      </c>
    </row>
    <row r="1746">
      <c r="A1746" s="156"/>
      <c r="C1746" s="231"/>
      <c r="E1746" s="231"/>
      <c r="F1746" s="231"/>
      <c r="G1746" s="231"/>
      <c r="H1746" s="233">
        <f t="shared" si="1"/>
        <v>0</v>
      </c>
    </row>
    <row r="1747">
      <c r="A1747" s="156"/>
      <c r="C1747" s="231"/>
      <c r="E1747" s="231"/>
      <c r="F1747" s="231"/>
      <c r="G1747" s="231"/>
      <c r="H1747" s="233">
        <f t="shared" si="1"/>
        <v>0</v>
      </c>
    </row>
    <row r="1748">
      <c r="A1748" s="156"/>
      <c r="C1748" s="231"/>
      <c r="E1748" s="231"/>
      <c r="F1748" s="231"/>
      <c r="G1748" s="231"/>
      <c r="H1748" s="233">
        <f t="shared" si="1"/>
        <v>0</v>
      </c>
    </row>
    <row r="1749">
      <c r="A1749" s="156"/>
      <c r="C1749" s="231"/>
      <c r="E1749" s="231"/>
      <c r="F1749" s="231"/>
      <c r="G1749" s="231"/>
      <c r="H1749" s="233">
        <f t="shared" si="1"/>
        <v>0</v>
      </c>
    </row>
    <row r="1750">
      <c r="A1750" s="156"/>
      <c r="C1750" s="231"/>
      <c r="E1750" s="231"/>
      <c r="F1750" s="231"/>
      <c r="G1750" s="231"/>
      <c r="H1750" s="233">
        <f t="shared" si="1"/>
        <v>0</v>
      </c>
    </row>
    <row r="1751">
      <c r="A1751" s="156"/>
      <c r="C1751" s="231"/>
      <c r="E1751" s="231"/>
      <c r="F1751" s="231"/>
      <c r="G1751" s="231"/>
      <c r="H1751" s="233">
        <f t="shared" si="1"/>
        <v>0</v>
      </c>
    </row>
    <row r="1752">
      <c r="A1752" s="156"/>
      <c r="C1752" s="231"/>
      <c r="E1752" s="231"/>
      <c r="F1752" s="231"/>
      <c r="G1752" s="231"/>
      <c r="H1752" s="233">
        <f t="shared" si="1"/>
        <v>0</v>
      </c>
    </row>
    <row r="1753">
      <c r="A1753" s="156"/>
      <c r="C1753" s="231"/>
      <c r="E1753" s="231"/>
      <c r="F1753" s="231"/>
      <c r="G1753" s="231"/>
      <c r="H1753" s="233">
        <f t="shared" si="1"/>
        <v>0</v>
      </c>
    </row>
    <row r="1754">
      <c r="A1754" s="156"/>
      <c r="C1754" s="231"/>
      <c r="E1754" s="231"/>
      <c r="F1754" s="231"/>
      <c r="G1754" s="231"/>
      <c r="H1754" s="233">
        <f t="shared" si="1"/>
        <v>0</v>
      </c>
    </row>
    <row r="1755">
      <c r="A1755" s="156"/>
      <c r="C1755" s="231"/>
      <c r="E1755" s="231"/>
      <c r="F1755" s="231"/>
      <c r="G1755" s="231"/>
      <c r="H1755" s="233">
        <f t="shared" si="1"/>
        <v>0</v>
      </c>
    </row>
    <row r="1756">
      <c r="A1756" s="156"/>
      <c r="C1756" s="231"/>
      <c r="E1756" s="231"/>
      <c r="F1756" s="231"/>
      <c r="G1756" s="231"/>
      <c r="H1756" s="233">
        <f t="shared" si="1"/>
        <v>0</v>
      </c>
    </row>
    <row r="1757">
      <c r="A1757" s="156"/>
      <c r="C1757" s="231"/>
      <c r="E1757" s="231"/>
      <c r="F1757" s="231"/>
      <c r="G1757" s="231"/>
      <c r="H1757" s="233">
        <f t="shared" si="1"/>
        <v>0</v>
      </c>
    </row>
    <row r="1758">
      <c r="A1758" s="156"/>
      <c r="C1758" s="231"/>
      <c r="E1758" s="231"/>
      <c r="F1758" s="231"/>
      <c r="G1758" s="231"/>
      <c r="H1758" s="233">
        <f t="shared" si="1"/>
        <v>0</v>
      </c>
    </row>
    <row r="1759">
      <c r="A1759" s="156"/>
      <c r="C1759" s="231"/>
      <c r="E1759" s="231"/>
      <c r="F1759" s="231"/>
      <c r="G1759" s="231"/>
      <c r="H1759" s="233">
        <f t="shared" si="1"/>
        <v>0</v>
      </c>
    </row>
    <row r="1760">
      <c r="A1760" s="156"/>
      <c r="C1760" s="231"/>
      <c r="E1760" s="231"/>
      <c r="F1760" s="231"/>
      <c r="G1760" s="231"/>
      <c r="H1760" s="233">
        <f t="shared" si="1"/>
        <v>0</v>
      </c>
    </row>
    <row r="1761">
      <c r="A1761" s="156"/>
      <c r="C1761" s="231"/>
      <c r="E1761" s="231"/>
      <c r="F1761" s="231"/>
      <c r="G1761" s="231"/>
      <c r="H1761" s="233">
        <f t="shared" si="1"/>
        <v>0</v>
      </c>
    </row>
    <row r="1762">
      <c r="A1762" s="156"/>
      <c r="C1762" s="231"/>
      <c r="E1762" s="231"/>
      <c r="F1762" s="231"/>
      <c r="G1762" s="231"/>
      <c r="H1762" s="233">
        <f t="shared" si="1"/>
        <v>0</v>
      </c>
    </row>
    <row r="1763">
      <c r="A1763" s="156"/>
      <c r="C1763" s="231"/>
      <c r="E1763" s="231"/>
      <c r="F1763" s="231"/>
      <c r="G1763" s="231"/>
      <c r="H1763" s="233">
        <f t="shared" si="1"/>
        <v>0</v>
      </c>
    </row>
    <row r="1764">
      <c r="A1764" s="156"/>
      <c r="C1764" s="231"/>
      <c r="E1764" s="231"/>
      <c r="F1764" s="231"/>
      <c r="G1764" s="231"/>
      <c r="H1764" s="233">
        <f t="shared" si="1"/>
        <v>0</v>
      </c>
    </row>
    <row r="1765">
      <c r="A1765" s="156"/>
      <c r="C1765" s="231"/>
      <c r="E1765" s="231"/>
      <c r="F1765" s="231"/>
      <c r="G1765" s="231"/>
      <c r="H1765" s="233">
        <f t="shared" si="1"/>
        <v>0</v>
      </c>
    </row>
    <row r="1766">
      <c r="A1766" s="156"/>
      <c r="C1766" s="231"/>
      <c r="E1766" s="231"/>
      <c r="F1766" s="231"/>
      <c r="G1766" s="231"/>
      <c r="H1766" s="233">
        <f t="shared" si="1"/>
        <v>0</v>
      </c>
    </row>
    <row r="1767">
      <c r="A1767" s="156"/>
      <c r="C1767" s="231"/>
      <c r="E1767" s="231"/>
      <c r="F1767" s="231"/>
      <c r="G1767" s="231"/>
      <c r="H1767" s="233">
        <f t="shared" si="1"/>
        <v>0</v>
      </c>
    </row>
    <row r="1768">
      <c r="A1768" s="156"/>
      <c r="C1768" s="231"/>
      <c r="E1768" s="231"/>
      <c r="F1768" s="231"/>
      <c r="G1768" s="231"/>
      <c r="H1768" s="233">
        <f t="shared" si="1"/>
        <v>0</v>
      </c>
    </row>
    <row r="1769">
      <c r="A1769" s="156"/>
      <c r="C1769" s="231"/>
      <c r="E1769" s="231"/>
      <c r="F1769" s="231"/>
      <c r="G1769" s="231"/>
      <c r="H1769" s="233">
        <f t="shared" si="1"/>
        <v>0</v>
      </c>
    </row>
    <row r="1770">
      <c r="A1770" s="156"/>
      <c r="C1770" s="231"/>
      <c r="E1770" s="231"/>
      <c r="F1770" s="231"/>
      <c r="G1770" s="231"/>
      <c r="H1770" s="233">
        <f t="shared" si="1"/>
        <v>0</v>
      </c>
    </row>
    <row r="1771">
      <c r="A1771" s="156"/>
      <c r="C1771" s="231"/>
      <c r="E1771" s="231"/>
      <c r="F1771" s="231"/>
      <c r="G1771" s="231"/>
      <c r="H1771" s="233">
        <f t="shared" si="1"/>
        <v>0</v>
      </c>
    </row>
    <row r="1772">
      <c r="A1772" s="156"/>
      <c r="C1772" s="231"/>
      <c r="E1772" s="231"/>
      <c r="F1772" s="231"/>
      <c r="G1772" s="231"/>
      <c r="H1772" s="233">
        <f t="shared" si="1"/>
        <v>0</v>
      </c>
    </row>
    <row r="1773">
      <c r="A1773" s="156"/>
      <c r="C1773" s="231"/>
      <c r="E1773" s="231"/>
      <c r="F1773" s="231"/>
      <c r="G1773" s="231"/>
      <c r="H1773" s="233">
        <f t="shared" si="1"/>
        <v>0</v>
      </c>
    </row>
    <row r="1774">
      <c r="A1774" s="156"/>
      <c r="C1774" s="231"/>
      <c r="E1774" s="231"/>
      <c r="F1774" s="231"/>
      <c r="G1774" s="231"/>
      <c r="H1774" s="233">
        <f t="shared" si="1"/>
        <v>0</v>
      </c>
    </row>
    <row r="1775">
      <c r="A1775" s="156"/>
      <c r="C1775" s="231"/>
      <c r="E1775" s="231"/>
      <c r="F1775" s="231"/>
      <c r="G1775" s="231"/>
      <c r="H1775" s="233">
        <f t="shared" si="1"/>
        <v>0</v>
      </c>
    </row>
    <row r="1776">
      <c r="A1776" s="156"/>
      <c r="C1776" s="231"/>
      <c r="E1776" s="231"/>
      <c r="F1776" s="231"/>
      <c r="G1776" s="231"/>
      <c r="H1776" s="233">
        <f t="shared" si="1"/>
        <v>0</v>
      </c>
    </row>
    <row r="1777">
      <c r="A1777" s="156"/>
      <c r="C1777" s="231"/>
      <c r="E1777" s="231"/>
      <c r="F1777" s="231"/>
      <c r="G1777" s="231"/>
      <c r="H1777" s="233">
        <f t="shared" si="1"/>
        <v>0</v>
      </c>
    </row>
    <row r="1778">
      <c r="A1778" s="156"/>
      <c r="C1778" s="231"/>
      <c r="E1778" s="231"/>
      <c r="F1778" s="231"/>
      <c r="G1778" s="231"/>
      <c r="H1778" s="233">
        <f t="shared" si="1"/>
        <v>0</v>
      </c>
    </row>
    <row r="1779">
      <c r="A1779" s="156"/>
      <c r="C1779" s="231"/>
      <c r="E1779" s="231"/>
      <c r="F1779" s="231"/>
      <c r="G1779" s="231"/>
      <c r="H1779" s="233">
        <f t="shared" si="1"/>
        <v>0</v>
      </c>
    </row>
    <row r="1780">
      <c r="A1780" s="156"/>
      <c r="C1780" s="231"/>
      <c r="E1780" s="231"/>
      <c r="F1780" s="231"/>
      <c r="G1780" s="231"/>
      <c r="H1780" s="233">
        <f t="shared" si="1"/>
        <v>0</v>
      </c>
    </row>
    <row r="1781">
      <c r="A1781" s="156"/>
      <c r="C1781" s="231"/>
      <c r="E1781" s="231"/>
      <c r="F1781" s="231"/>
      <c r="G1781" s="231"/>
      <c r="H1781" s="233">
        <f t="shared" si="1"/>
        <v>0</v>
      </c>
    </row>
    <row r="1782">
      <c r="A1782" s="156"/>
      <c r="C1782" s="231"/>
      <c r="E1782" s="231"/>
      <c r="F1782" s="231"/>
      <c r="G1782" s="231"/>
      <c r="H1782" s="233">
        <f t="shared" si="1"/>
        <v>0</v>
      </c>
    </row>
    <row r="1783">
      <c r="A1783" s="156"/>
      <c r="C1783" s="231"/>
      <c r="E1783" s="231"/>
      <c r="F1783" s="231"/>
      <c r="G1783" s="231"/>
      <c r="H1783" s="233">
        <f t="shared" si="1"/>
        <v>0</v>
      </c>
    </row>
    <row r="1784">
      <c r="A1784" s="156"/>
      <c r="C1784" s="231"/>
      <c r="E1784" s="231"/>
      <c r="F1784" s="231"/>
      <c r="G1784" s="231"/>
      <c r="H1784" s="233">
        <f t="shared" si="1"/>
        <v>0</v>
      </c>
    </row>
    <row r="1785">
      <c r="A1785" s="156"/>
      <c r="C1785" s="231"/>
      <c r="E1785" s="231"/>
      <c r="F1785" s="231"/>
      <c r="G1785" s="231"/>
      <c r="H1785" s="233">
        <f t="shared" si="1"/>
        <v>0</v>
      </c>
    </row>
    <row r="1786">
      <c r="A1786" s="156"/>
      <c r="C1786" s="231"/>
      <c r="E1786" s="231"/>
      <c r="F1786" s="231"/>
      <c r="G1786" s="231"/>
      <c r="H1786" s="233">
        <f t="shared" si="1"/>
        <v>0</v>
      </c>
    </row>
    <row r="1787">
      <c r="A1787" s="156"/>
      <c r="C1787" s="231"/>
      <c r="E1787" s="231"/>
      <c r="F1787" s="231"/>
      <c r="G1787" s="231"/>
      <c r="H1787" s="233">
        <f t="shared" si="1"/>
        <v>0</v>
      </c>
    </row>
    <row r="1788">
      <c r="A1788" s="156"/>
      <c r="C1788" s="231"/>
      <c r="E1788" s="231"/>
      <c r="F1788" s="231"/>
      <c r="G1788" s="231"/>
      <c r="H1788" s="233">
        <f t="shared" si="1"/>
        <v>0</v>
      </c>
    </row>
    <row r="1789">
      <c r="A1789" s="156"/>
      <c r="C1789" s="231"/>
      <c r="E1789" s="231"/>
      <c r="F1789" s="231"/>
      <c r="G1789" s="231"/>
      <c r="H1789" s="233">
        <f t="shared" si="1"/>
        <v>0</v>
      </c>
    </row>
    <row r="1790">
      <c r="A1790" s="156"/>
      <c r="C1790" s="231"/>
      <c r="E1790" s="231"/>
      <c r="F1790" s="231"/>
      <c r="G1790" s="231"/>
      <c r="H1790" s="233">
        <f t="shared" si="1"/>
        <v>0</v>
      </c>
    </row>
    <row r="1791">
      <c r="A1791" s="156"/>
      <c r="C1791" s="231"/>
      <c r="E1791" s="231"/>
      <c r="F1791" s="231"/>
      <c r="G1791" s="231"/>
      <c r="H1791" s="233">
        <f t="shared" si="1"/>
        <v>0</v>
      </c>
    </row>
    <row r="1792">
      <c r="A1792" s="156"/>
      <c r="C1792" s="231"/>
      <c r="E1792" s="231"/>
      <c r="F1792" s="231"/>
      <c r="G1792" s="231"/>
      <c r="H1792" s="233">
        <f t="shared" si="1"/>
        <v>0</v>
      </c>
    </row>
    <row r="1793">
      <c r="A1793" s="156"/>
      <c r="C1793" s="231"/>
      <c r="E1793" s="231"/>
      <c r="F1793" s="231"/>
      <c r="G1793" s="231"/>
      <c r="H1793" s="233">
        <f t="shared" si="1"/>
        <v>0</v>
      </c>
    </row>
    <row r="1794">
      <c r="A1794" s="156"/>
      <c r="C1794" s="231"/>
      <c r="E1794" s="231"/>
      <c r="F1794" s="231"/>
      <c r="G1794" s="231"/>
      <c r="H1794" s="233">
        <f t="shared" si="1"/>
        <v>0</v>
      </c>
    </row>
    <row r="1795">
      <c r="A1795" s="156"/>
      <c r="C1795" s="231"/>
      <c r="E1795" s="231"/>
      <c r="F1795" s="231"/>
      <c r="G1795" s="231"/>
      <c r="H1795" s="233">
        <f t="shared" si="1"/>
        <v>0</v>
      </c>
    </row>
    <row r="1796">
      <c r="A1796" s="156"/>
      <c r="C1796" s="231"/>
      <c r="E1796" s="231"/>
      <c r="F1796" s="231"/>
      <c r="G1796" s="231"/>
      <c r="H1796" s="233">
        <f t="shared" si="1"/>
        <v>0</v>
      </c>
    </row>
    <row r="1797">
      <c r="A1797" s="156"/>
      <c r="C1797" s="231"/>
      <c r="E1797" s="231"/>
      <c r="F1797" s="231"/>
      <c r="G1797" s="231"/>
      <c r="H1797" s="233">
        <f t="shared" si="1"/>
        <v>0</v>
      </c>
    </row>
    <row r="1798">
      <c r="A1798" s="156"/>
      <c r="C1798" s="231"/>
      <c r="E1798" s="231"/>
      <c r="F1798" s="231"/>
      <c r="G1798" s="231"/>
      <c r="H1798" s="233">
        <f t="shared" si="1"/>
        <v>0</v>
      </c>
    </row>
    <row r="1799">
      <c r="A1799" s="156"/>
      <c r="C1799" s="231"/>
      <c r="E1799" s="231"/>
      <c r="F1799" s="231"/>
      <c r="G1799" s="231"/>
      <c r="H1799" s="233">
        <f t="shared" si="1"/>
        <v>0</v>
      </c>
    </row>
    <row r="1800">
      <c r="A1800" s="156"/>
      <c r="C1800" s="231"/>
      <c r="E1800" s="231"/>
      <c r="F1800" s="231"/>
      <c r="G1800" s="231"/>
      <c r="H1800" s="233">
        <f t="shared" si="1"/>
        <v>0</v>
      </c>
    </row>
    <row r="1801">
      <c r="A1801" s="156"/>
      <c r="C1801" s="231"/>
      <c r="E1801" s="231"/>
      <c r="F1801" s="231"/>
      <c r="G1801" s="231"/>
      <c r="H1801" s="233">
        <f t="shared" si="1"/>
        <v>0</v>
      </c>
    </row>
    <row r="1802">
      <c r="A1802" s="156"/>
      <c r="C1802" s="231"/>
      <c r="E1802" s="231"/>
      <c r="F1802" s="231"/>
      <c r="G1802" s="231"/>
      <c r="H1802" s="233">
        <f t="shared" si="1"/>
        <v>0</v>
      </c>
    </row>
    <row r="1803">
      <c r="A1803" s="156"/>
      <c r="C1803" s="231"/>
      <c r="E1803" s="231"/>
      <c r="F1803" s="231"/>
      <c r="G1803" s="231"/>
      <c r="H1803" s="233">
        <f t="shared" si="1"/>
        <v>0</v>
      </c>
    </row>
    <row r="1804">
      <c r="A1804" s="156"/>
      <c r="C1804" s="231"/>
      <c r="E1804" s="231"/>
      <c r="F1804" s="231"/>
      <c r="G1804" s="231"/>
      <c r="H1804" s="233">
        <f t="shared" si="1"/>
        <v>0</v>
      </c>
    </row>
    <row r="1805">
      <c r="A1805" s="156"/>
      <c r="C1805" s="231"/>
      <c r="E1805" s="231"/>
      <c r="F1805" s="231"/>
      <c r="G1805" s="231"/>
      <c r="H1805" s="233">
        <f t="shared" si="1"/>
        <v>0</v>
      </c>
    </row>
    <row r="1806">
      <c r="A1806" s="156"/>
      <c r="C1806" s="231"/>
      <c r="E1806" s="231"/>
      <c r="F1806" s="231"/>
      <c r="G1806" s="231"/>
      <c r="H1806" s="233">
        <f t="shared" si="1"/>
        <v>0</v>
      </c>
    </row>
    <row r="1807">
      <c r="A1807" s="156"/>
      <c r="C1807" s="231"/>
      <c r="E1807" s="231"/>
      <c r="F1807" s="231"/>
      <c r="G1807" s="231"/>
      <c r="H1807" s="233">
        <f t="shared" si="1"/>
        <v>0</v>
      </c>
    </row>
    <row r="1808">
      <c r="A1808" s="156"/>
      <c r="C1808" s="231"/>
      <c r="E1808" s="231"/>
      <c r="F1808" s="231"/>
      <c r="G1808" s="231"/>
      <c r="H1808" s="233">
        <f t="shared" si="1"/>
        <v>0</v>
      </c>
    </row>
    <row r="1809">
      <c r="A1809" s="156"/>
      <c r="C1809" s="231"/>
      <c r="E1809" s="231"/>
      <c r="F1809" s="231"/>
      <c r="G1809" s="231"/>
      <c r="H1809" s="233">
        <f t="shared" si="1"/>
        <v>0</v>
      </c>
    </row>
    <row r="1810">
      <c r="A1810" s="156"/>
      <c r="C1810" s="231"/>
      <c r="E1810" s="231"/>
      <c r="F1810" s="231"/>
      <c r="G1810" s="231"/>
      <c r="H1810" s="233">
        <f t="shared" si="1"/>
        <v>0</v>
      </c>
    </row>
    <row r="1811">
      <c r="A1811" s="156"/>
      <c r="C1811" s="231"/>
      <c r="E1811" s="231"/>
      <c r="F1811" s="231"/>
      <c r="G1811" s="231"/>
      <c r="H1811" s="233">
        <f t="shared" si="1"/>
        <v>0</v>
      </c>
    </row>
    <row r="1812">
      <c r="A1812" s="156"/>
      <c r="C1812" s="231"/>
      <c r="E1812" s="231"/>
      <c r="F1812" s="231"/>
      <c r="G1812" s="231"/>
      <c r="H1812" s="233">
        <f t="shared" si="1"/>
        <v>0</v>
      </c>
    </row>
    <row r="1813">
      <c r="A1813" s="156"/>
      <c r="C1813" s="231"/>
      <c r="E1813" s="231"/>
      <c r="F1813" s="231"/>
      <c r="G1813" s="231"/>
      <c r="H1813" s="233">
        <f t="shared" si="1"/>
        <v>0</v>
      </c>
    </row>
    <row r="1814">
      <c r="A1814" s="156"/>
      <c r="C1814" s="231"/>
      <c r="E1814" s="231"/>
      <c r="F1814" s="231"/>
      <c r="G1814" s="231"/>
      <c r="H1814" s="233">
        <f t="shared" si="1"/>
        <v>0</v>
      </c>
    </row>
    <row r="1815">
      <c r="A1815" s="156"/>
      <c r="C1815" s="231"/>
      <c r="E1815" s="231"/>
      <c r="F1815" s="231"/>
      <c r="G1815" s="231"/>
      <c r="H1815" s="233">
        <f t="shared" si="1"/>
        <v>0</v>
      </c>
    </row>
    <row r="1816">
      <c r="A1816" s="156"/>
      <c r="C1816" s="231"/>
      <c r="E1816" s="231"/>
      <c r="F1816" s="231"/>
      <c r="G1816" s="231"/>
      <c r="H1816" s="233">
        <f t="shared" si="1"/>
        <v>0</v>
      </c>
    </row>
    <row r="1817">
      <c r="A1817" s="156"/>
      <c r="C1817" s="231"/>
      <c r="E1817" s="231"/>
      <c r="F1817" s="231"/>
      <c r="G1817" s="231"/>
      <c r="H1817" s="233">
        <f t="shared" si="1"/>
        <v>0</v>
      </c>
    </row>
    <row r="1818">
      <c r="A1818" s="156"/>
      <c r="C1818" s="231"/>
      <c r="E1818" s="231"/>
      <c r="F1818" s="231"/>
      <c r="G1818" s="231"/>
      <c r="H1818" s="233">
        <f t="shared" si="1"/>
        <v>0</v>
      </c>
    </row>
    <row r="1819">
      <c r="A1819" s="156"/>
      <c r="C1819" s="231"/>
      <c r="E1819" s="231"/>
      <c r="F1819" s="231"/>
      <c r="G1819" s="231"/>
      <c r="H1819" s="233">
        <f t="shared" si="1"/>
        <v>0</v>
      </c>
    </row>
    <row r="1820">
      <c r="A1820" s="156"/>
      <c r="C1820" s="231"/>
      <c r="E1820" s="231"/>
      <c r="F1820" s="231"/>
      <c r="G1820" s="231"/>
      <c r="H1820" s="233">
        <f t="shared" si="1"/>
        <v>0</v>
      </c>
    </row>
    <row r="1821">
      <c r="A1821" s="156"/>
      <c r="C1821" s="231"/>
      <c r="E1821" s="231"/>
      <c r="F1821" s="231"/>
      <c r="G1821" s="231"/>
      <c r="H1821" s="233">
        <f t="shared" si="1"/>
        <v>0</v>
      </c>
    </row>
    <row r="1822">
      <c r="A1822" s="156"/>
      <c r="C1822" s="231"/>
      <c r="E1822" s="231"/>
      <c r="F1822" s="231"/>
      <c r="G1822" s="231"/>
      <c r="H1822" s="233">
        <f t="shared" si="1"/>
        <v>0</v>
      </c>
    </row>
    <row r="1823">
      <c r="A1823" s="156"/>
      <c r="C1823" s="231"/>
      <c r="E1823" s="231"/>
      <c r="F1823" s="231"/>
      <c r="G1823" s="231"/>
      <c r="H1823" s="233">
        <f t="shared" si="1"/>
        <v>0</v>
      </c>
    </row>
    <row r="1824">
      <c r="A1824" s="156"/>
      <c r="C1824" s="231"/>
      <c r="E1824" s="231"/>
      <c r="F1824" s="231"/>
      <c r="G1824" s="231"/>
      <c r="H1824" s="233">
        <f t="shared" si="1"/>
        <v>0</v>
      </c>
    </row>
    <row r="1825">
      <c r="A1825" s="156"/>
      <c r="C1825" s="231"/>
      <c r="E1825" s="231"/>
      <c r="F1825" s="231"/>
      <c r="G1825" s="231"/>
      <c r="H1825" s="233">
        <f t="shared" si="1"/>
        <v>0</v>
      </c>
    </row>
    <row r="1826">
      <c r="A1826" s="156"/>
      <c r="C1826" s="231"/>
      <c r="E1826" s="231"/>
      <c r="F1826" s="231"/>
      <c r="G1826" s="231"/>
      <c r="H1826" s="233">
        <f t="shared" si="1"/>
        <v>0</v>
      </c>
    </row>
    <row r="1827">
      <c r="A1827" s="156"/>
      <c r="C1827" s="231"/>
      <c r="E1827" s="231"/>
      <c r="F1827" s="231"/>
      <c r="G1827" s="231"/>
      <c r="H1827" s="233">
        <f t="shared" si="1"/>
        <v>0</v>
      </c>
    </row>
    <row r="1828">
      <c r="A1828" s="156"/>
      <c r="C1828" s="231"/>
      <c r="E1828" s="231"/>
      <c r="F1828" s="231"/>
      <c r="G1828" s="231"/>
      <c r="H1828" s="233">
        <f t="shared" si="1"/>
        <v>0</v>
      </c>
    </row>
    <row r="1829">
      <c r="A1829" s="156"/>
      <c r="C1829" s="231"/>
      <c r="E1829" s="231"/>
      <c r="F1829" s="231"/>
      <c r="G1829" s="231"/>
      <c r="H1829" s="233">
        <f t="shared" si="1"/>
        <v>0</v>
      </c>
    </row>
    <row r="1830">
      <c r="A1830" s="156"/>
      <c r="C1830" s="231"/>
      <c r="E1830" s="231"/>
      <c r="F1830" s="231"/>
      <c r="G1830" s="231"/>
      <c r="H1830" s="233">
        <f t="shared" si="1"/>
        <v>0</v>
      </c>
    </row>
    <row r="1831">
      <c r="A1831" s="156"/>
      <c r="C1831" s="231"/>
      <c r="E1831" s="231"/>
      <c r="F1831" s="231"/>
      <c r="G1831" s="231"/>
      <c r="H1831" s="233">
        <f t="shared" si="1"/>
        <v>0</v>
      </c>
    </row>
    <row r="1832">
      <c r="A1832" s="156"/>
      <c r="C1832" s="231"/>
      <c r="E1832" s="231"/>
      <c r="F1832" s="231"/>
      <c r="G1832" s="231"/>
      <c r="H1832" s="233">
        <f t="shared" si="1"/>
        <v>0</v>
      </c>
    </row>
    <row r="1833">
      <c r="A1833" s="156"/>
      <c r="C1833" s="231"/>
      <c r="E1833" s="231"/>
      <c r="F1833" s="231"/>
      <c r="G1833" s="231"/>
      <c r="H1833" s="233">
        <f t="shared" si="1"/>
        <v>0</v>
      </c>
    </row>
    <row r="1834">
      <c r="A1834" s="156"/>
      <c r="C1834" s="231"/>
      <c r="E1834" s="231"/>
      <c r="F1834" s="231"/>
      <c r="G1834" s="231"/>
      <c r="H1834" s="233">
        <f t="shared" si="1"/>
        <v>0</v>
      </c>
    </row>
    <row r="1835">
      <c r="A1835" s="156"/>
      <c r="C1835" s="231"/>
      <c r="E1835" s="231"/>
      <c r="F1835" s="231"/>
      <c r="G1835" s="231"/>
      <c r="H1835" s="233">
        <f t="shared" si="1"/>
        <v>0</v>
      </c>
    </row>
    <row r="1836">
      <c r="A1836" s="156"/>
      <c r="C1836" s="231"/>
      <c r="E1836" s="231"/>
      <c r="F1836" s="231"/>
      <c r="G1836" s="231"/>
      <c r="H1836" s="233">
        <f t="shared" si="1"/>
        <v>0</v>
      </c>
    </row>
    <row r="1837">
      <c r="A1837" s="156"/>
      <c r="C1837" s="231"/>
      <c r="E1837" s="231"/>
      <c r="F1837" s="231"/>
      <c r="G1837" s="231"/>
      <c r="H1837" s="233">
        <f t="shared" si="1"/>
        <v>0</v>
      </c>
    </row>
    <row r="1838">
      <c r="A1838" s="156"/>
      <c r="C1838" s="231"/>
      <c r="E1838" s="231"/>
      <c r="F1838" s="231"/>
      <c r="G1838" s="231"/>
      <c r="H1838" s="233">
        <f t="shared" si="1"/>
        <v>0</v>
      </c>
    </row>
    <row r="1839">
      <c r="A1839" s="156"/>
      <c r="C1839" s="231"/>
      <c r="E1839" s="231"/>
      <c r="F1839" s="231"/>
      <c r="G1839" s="231"/>
      <c r="H1839" s="233">
        <f t="shared" si="1"/>
        <v>0</v>
      </c>
    </row>
    <row r="1840">
      <c r="A1840" s="156"/>
      <c r="C1840" s="231"/>
      <c r="E1840" s="231"/>
      <c r="F1840" s="231"/>
      <c r="G1840" s="231"/>
      <c r="H1840" s="233">
        <f t="shared" si="1"/>
        <v>0</v>
      </c>
    </row>
    <row r="1841">
      <c r="A1841" s="156"/>
      <c r="C1841" s="231"/>
      <c r="E1841" s="231"/>
      <c r="F1841" s="231"/>
      <c r="G1841" s="231"/>
      <c r="H1841" s="233">
        <f t="shared" si="1"/>
        <v>0</v>
      </c>
    </row>
    <row r="1842">
      <c r="A1842" s="156"/>
      <c r="C1842" s="231"/>
      <c r="E1842" s="231"/>
      <c r="F1842" s="231"/>
      <c r="G1842" s="231"/>
      <c r="H1842" s="233">
        <f t="shared" si="1"/>
        <v>0</v>
      </c>
    </row>
    <row r="1843">
      <c r="A1843" s="156"/>
      <c r="C1843" s="231"/>
      <c r="E1843" s="231"/>
      <c r="F1843" s="231"/>
      <c r="G1843" s="231"/>
      <c r="H1843" s="233">
        <f t="shared" si="1"/>
        <v>0</v>
      </c>
    </row>
    <row r="1844">
      <c r="A1844" s="156"/>
      <c r="C1844" s="231"/>
      <c r="E1844" s="231"/>
      <c r="F1844" s="231"/>
      <c r="G1844" s="231"/>
      <c r="H1844" s="233">
        <f t="shared" si="1"/>
        <v>0</v>
      </c>
    </row>
    <row r="1845">
      <c r="A1845" s="156"/>
      <c r="C1845" s="231"/>
      <c r="E1845" s="231"/>
      <c r="F1845" s="231"/>
      <c r="G1845" s="231"/>
      <c r="H1845" s="233">
        <f t="shared" si="1"/>
        <v>0</v>
      </c>
    </row>
    <row r="1846">
      <c r="A1846" s="156"/>
      <c r="C1846" s="231"/>
      <c r="E1846" s="231"/>
      <c r="F1846" s="231"/>
      <c r="G1846" s="231"/>
      <c r="H1846" s="233">
        <f t="shared" si="1"/>
        <v>0</v>
      </c>
    </row>
  </sheetData>
  <mergeCells count="2">
    <mergeCell ref="C1:H1"/>
    <mergeCell ref="I1:M1"/>
  </mergeCells>
  <printOptions/>
  <pageMargins bottom="0.75" footer="0.0" header="0.0" left="0.7" right="0.7" top="0.75"/>
  <pageSetup orientation="portrait"/>
  <drawing r:id="rId1"/>
</worksheet>
</file>