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4"/>
    <sheet state="visible" name="2024" sheetId="2" r:id="rId5"/>
    <sheet state="visible" name="2023" sheetId="3" r:id="rId6"/>
  </sheets>
  <definedNames>
    <definedName hidden="1" localSheetId="1" name="_xlnm._FilterDatabase">'2024'!$L$21:$L$30</definedName>
    <definedName hidden="1" localSheetId="2" name="_xlnm._FilterDatabase">'2023'!$L$21:$L$30</definedName>
  </definedNames>
  <calcPr/>
</workbook>
</file>

<file path=xl/sharedStrings.xml><?xml version="1.0" encoding="utf-8"?>
<sst xmlns="http://schemas.openxmlformats.org/spreadsheetml/2006/main" count="248" uniqueCount="43">
  <si>
    <t>Income</t>
  </si>
  <si>
    <t xml:space="preserve">January 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</si>
  <si>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</si>
  <si>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</si>
  <si>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</si>
  <si>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</si>
  <si>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</si>
  <si>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</si>
  <si>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</si>
  <si>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</si>
  <si>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</si>
  <si>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</si>
  <si>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</si>
  <si>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</si>
  <si>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Sales</t>
  </si>
  <si>
    <t>Refunds</t>
  </si>
  <si>
    <t>Chargebacks</t>
  </si>
  <si>
    <t>Total Income</t>
  </si>
  <si>
    <t>Cost of Goods</t>
  </si>
  <si>
    <t>Product Costs + Shipping</t>
  </si>
  <si>
    <t xml:space="preserve">Gross Profit </t>
  </si>
  <si>
    <t>Expenses</t>
  </si>
  <si>
    <t>TikTok</t>
  </si>
  <si>
    <t>Google</t>
  </si>
  <si>
    <t>Facebook ADS</t>
  </si>
  <si>
    <t>Snapchat</t>
  </si>
  <si>
    <t>Pinterest</t>
  </si>
  <si>
    <t>Processing Fees</t>
  </si>
  <si>
    <t>Content Costs</t>
  </si>
  <si>
    <t xml:space="preserve">Shopify Bill </t>
  </si>
  <si>
    <t>(Klaviyo, TripleWhale)</t>
  </si>
  <si>
    <t xml:space="preserve">3rd Party Softwares </t>
  </si>
  <si>
    <t>Virtual Assistant(s)</t>
  </si>
  <si>
    <t>Email Agency</t>
  </si>
  <si>
    <t>Total Expenses</t>
  </si>
  <si>
    <t>Profit</t>
  </si>
  <si>
    <t>Total Net Profit</t>
  </si>
  <si>
    <t>Net Profit</t>
  </si>
  <si>
    <t>Total Spent Per Traffic Source</t>
  </si>
  <si>
    <t>Facebook</t>
  </si>
  <si>
    <t>Google Adwords</t>
  </si>
  <si>
    <t>Tiktok</t>
  </si>
  <si>
    <t>*ADD MORE ROWS IF NEEDED*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</si>
</sst>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&quot;$&quot;#,##0.00"/>
  </numFmts>
  <fonts count="15">
    <font>
      <sz val="10.0"/>
      <color rgb="FF000000"/>
      <name val="Calibri"/>
      <scheme val="minor"/>
    </font>
    <font>
      <b/>
      <sz val="12.0"/>
      <color rgb="FFFF9900"/>
      <name val="Montserrat"/>
    </font>
    <font>
      <color theme="1"/>
      <name val="Montserrat"/>
    </font>
    <font>
      <i/>
      <u/>
      <color theme="1"/>
      <name val="Montserrat"/>
    </font>
    <font>
      <b/>
      <color rgb="FFFFFFFF"/>
      <name val="Montserrat"/>
    </font>
    <font>
      <sz val="10.0"/>
      <color theme="1"/>
      <name val="Montserrat"/>
    </font>
    <font>
      <sz val="10.0"/>
      <color rgb="FF000000"/>
      <name val="Montserrat"/>
    </font>
    <font>
      <color theme="1"/>
      <name val="Inter"/>
    </font>
    <font>
      <sz val="9.0"/>
      <color rgb="FF303030"/>
      <name val="Inter"/>
    </font>
    <font>
      <sz val="10.0"/>
      <color rgb="FF303030"/>
      <name val="Montserrat"/>
    </font>
    <font>
      <color theme="1"/>
      <name val="Calibri"/>
      <scheme val="minor"/>
    </font>
    <font>
      <b/>
      <color theme="1"/>
      <name val="Montserrat"/>
    </font>
    <font>
      <b/>
      <sz val="10.0"/>
      <color theme="1"/>
      <name val="Montserrat"/>
    </font>
    <font>
      <sz val="11.0"/>
      <color rgb="FF1C2B33"/>
      <name val="&quot;Optimistic 95&quot;"/>
    </font>
    <font>
      <color rgb="FF000000"/>
      <name val="Montserrat"/>
    </font>
  </fonts>
  <fills count="8">
    <fill>
      <patternFill patternType="none"/>
    </fill>
    <fill>
      <patternFill patternType="lightGray"/>
    </fill>
    <fill>
      <patternFill patternType="solid">
        <fgColor rgb="FF680D6A"/>
        <bgColor rgb="FF680D6A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7F7F7"/>
      </patternFill>
    </fill>
  </fills>
  <borders count="1">
    <border/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Font="1"/>
    <xf borderId="0" fillId="0" fontId="2" numFmtId="0" xfId="0" applyFont="1"/>
    <xf borderId="0" fillId="0" fontId="3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/>
    </xf>
    <xf borderId="0" fillId="2" fontId="4" numFmtId="0" xfId="0" applyAlignment="1" applyFill="1" applyFont="1">
      <alignment vertical="bottom"/>
    </xf>
    <xf borderId="0" fillId="2" fontId="4" numFmtId="0" xfId="0" applyAlignment="1" applyFont="1">
      <alignment readingOrder="0"/>
    </xf>
    <xf borderId="0" fillId="2" fontId="4" numFmtId="0" xfId="0" applyAlignment="1" applyFont="1">
      <alignment horizontal="right" vertical="bottom"/>
    </xf>
    <xf borderId="0" fillId="0" fontId="5" numFmtId="164" xfId="0" applyAlignment="1" applyFont="1" applyNumberFormat="1">
      <alignment readingOrder="0" shrinkToFit="0" wrapText="0"/>
    </xf>
    <xf borderId="0" fillId="0" fontId="6" numFmtId="164" xfId="0" applyAlignment="1" applyFont="1" applyNumberFormat="1">
      <alignment horizontal="right" readingOrder="0" vertical="bottom"/>
    </xf>
    <xf borderId="0" fillId="0" fontId="5" numFmtId="164" xfId="0" applyAlignment="1" applyFont="1" applyNumberFormat="1">
      <alignment readingOrder="0"/>
    </xf>
    <xf borderId="0" fillId="0" fontId="7" numFmtId="164" xfId="0" applyAlignment="1" applyFont="1" applyNumberFormat="1">
      <alignment readingOrder="0" shrinkToFit="0" wrapText="0"/>
    </xf>
    <xf borderId="0" fillId="3" fontId="8" numFmtId="164" xfId="0" applyAlignment="1" applyFill="1" applyFont="1" applyNumberFormat="1">
      <alignment readingOrder="0" shrinkToFit="0" wrapText="0"/>
    </xf>
    <xf borderId="0" fillId="0" fontId="9" numFmtId="164" xfId="0" applyAlignment="1" applyFont="1" applyNumberFormat="1">
      <alignment horizontal="right" readingOrder="0" shrinkToFit="0" wrapText="0"/>
    </xf>
    <xf borderId="0" fillId="4" fontId="5" numFmtId="164" xfId="0" applyAlignment="1" applyFill="1" applyFont="1" applyNumberFormat="1">
      <alignment readingOrder="0" vertical="bottom"/>
    </xf>
    <xf borderId="0" fillId="0" fontId="2" numFmtId="0" xfId="0" applyAlignment="1" applyFont="1">
      <alignment readingOrder="0" vertical="bottom"/>
    </xf>
    <xf borderId="0" fillId="0" fontId="7" numFmtId="164" xfId="0" applyAlignment="1" applyFont="1" applyNumberFormat="1">
      <alignment readingOrder="0" shrinkToFit="0" wrapText="0"/>
    </xf>
    <xf borderId="0" fillId="0" fontId="2" numFmtId="164" xfId="0" applyAlignment="1" applyFont="1" applyNumberFormat="1">
      <alignment readingOrder="0" shrinkToFit="0" wrapText="0"/>
    </xf>
    <xf borderId="0" fillId="0" fontId="10" numFmtId="164" xfId="0" applyAlignment="1" applyFont="1" applyNumberFormat="1">
      <alignment readingOrder="0"/>
    </xf>
    <xf borderId="0" fillId="4" fontId="11" numFmtId="0" xfId="0" applyAlignment="1" applyFont="1">
      <alignment vertical="bottom"/>
    </xf>
    <xf borderId="0" fillId="5" fontId="11" numFmtId="164" xfId="0" applyAlignment="1" applyFill="1" applyFont="1" applyNumberFormat="1">
      <alignment readingOrder="0" shrinkToFit="0" wrapText="0"/>
    </xf>
    <xf borderId="0" fillId="5" fontId="11" numFmtId="164" xfId="0" applyAlignment="1" applyFont="1" applyNumberFormat="1">
      <alignment readingOrder="0" vertical="bottom"/>
    </xf>
    <xf borderId="0" fillId="6" fontId="6" numFmtId="164" xfId="0" applyAlignment="1" applyFill="1" applyFont="1" applyNumberFormat="1">
      <alignment horizontal="right" readingOrder="0" vertical="bottom"/>
    </xf>
    <xf borderId="0" fillId="0" fontId="6" numFmtId="164" xfId="0" applyAlignment="1" applyFont="1" applyNumberFormat="1">
      <alignment horizontal="right" readingOrder="0"/>
    </xf>
    <xf borderId="0" fillId="6" fontId="5" numFmtId="164" xfId="0" applyAlignment="1" applyFont="1" applyNumberFormat="1">
      <alignment horizontal="right" readingOrder="0" vertical="bottom"/>
    </xf>
    <xf borderId="0" fillId="0" fontId="5" numFmtId="164" xfId="0" applyAlignment="1" applyFont="1" applyNumberFormat="1">
      <alignment readingOrder="0" vertical="bottom"/>
    </xf>
    <xf borderId="0" fillId="4" fontId="5" numFmtId="164" xfId="0" applyAlignment="1" applyFont="1" applyNumberFormat="1">
      <alignment horizontal="right" readingOrder="0" vertical="bottom"/>
    </xf>
    <xf borderId="0" fillId="4" fontId="12" numFmtId="164" xfId="0" applyAlignment="1" applyFont="1" applyNumberFormat="1">
      <alignment horizontal="right" vertical="bottom"/>
    </xf>
    <xf borderId="0" fillId="4" fontId="12" numFmtId="164" xfId="0" applyAlignment="1" applyFont="1" applyNumberFormat="1">
      <alignment readingOrder="0" vertical="bottom"/>
    </xf>
    <xf borderId="0" fillId="0" fontId="5" numFmtId="0" xfId="0" applyAlignment="1" applyFont="1">
      <alignment readingOrder="0" vertical="bottom"/>
    </xf>
    <xf borderId="0" fillId="0" fontId="5" numFmtId="164" xfId="0" applyAlignment="1" applyFont="1" applyNumberFormat="1">
      <alignment horizontal="right" readingOrder="0" vertical="bottom"/>
    </xf>
    <xf borderId="0" fillId="4" fontId="5" numFmtId="165" xfId="0" applyAlignment="1" applyFont="1" applyNumberFormat="1">
      <alignment horizontal="right" vertical="bottom"/>
    </xf>
    <xf borderId="0" fillId="0" fontId="5" numFmtId="0" xfId="0" applyFont="1"/>
    <xf borderId="0" fillId="0" fontId="5" numFmtId="0" xfId="0" applyAlignment="1" applyFont="1">
      <alignment readingOrder="0"/>
    </xf>
    <xf borderId="0" fillId="6" fontId="13" numFmtId="164" xfId="0" applyAlignment="1" applyFont="1" applyNumberFormat="1">
      <alignment horizontal="right" readingOrder="0" shrinkToFit="0" wrapText="0"/>
    </xf>
    <xf borderId="0" fillId="0" fontId="2" numFmtId="164" xfId="0" applyAlignment="1" applyFont="1" applyNumberFormat="1">
      <alignment horizontal="right" vertical="bottom"/>
    </xf>
    <xf borderId="0" fillId="0" fontId="5" numFmtId="0" xfId="0" applyAlignment="1" applyFont="1">
      <alignment vertical="bottom"/>
    </xf>
    <xf borderId="0" fillId="0" fontId="5" numFmtId="164" xfId="0" applyAlignment="1" applyFont="1" applyNumberFormat="1">
      <alignment horizontal="right" readingOrder="0"/>
    </xf>
    <xf borderId="0" fillId="0" fontId="5" numFmtId="164" xfId="0" applyAlignment="1" applyFont="1" applyNumberFormat="1">
      <alignment horizontal="right"/>
    </xf>
    <xf borderId="0" fillId="6" fontId="9" numFmtId="164" xfId="0" applyAlignment="1" applyFont="1" applyNumberFormat="1">
      <alignment readingOrder="0"/>
    </xf>
    <xf borderId="0" fillId="0" fontId="6" numFmtId="0" xfId="0" applyAlignment="1" applyFont="1">
      <alignment readingOrder="0" vertical="bottom"/>
    </xf>
    <xf borderId="0" fillId="0" fontId="14" numFmtId="0" xfId="0" applyAlignment="1" applyFont="1">
      <alignment readingOrder="0"/>
    </xf>
    <xf borderId="0" fillId="4" fontId="12" numFmtId="165" xfId="0" applyAlignment="1" applyFont="1" applyNumberFormat="1">
      <alignment horizontal="right" vertical="bottom"/>
    </xf>
    <xf borderId="0" fillId="4" fontId="12" numFmtId="165" xfId="0" applyAlignment="1" applyFont="1" applyNumberFormat="1">
      <alignment horizontal="right" readingOrder="0" vertical="bottom"/>
    </xf>
    <xf borderId="0" fillId="6" fontId="2" numFmtId="0" xfId="0" applyAlignment="1" applyFont="1">
      <alignment vertical="bottom"/>
    </xf>
    <xf borderId="0" fillId="2" fontId="4" numFmtId="0" xfId="0" applyAlignment="1" applyFont="1">
      <alignment horizontal="right" readingOrder="0" vertical="bottom"/>
    </xf>
    <xf borderId="0" fillId="4" fontId="11" numFmtId="165" xfId="0" applyAlignment="1" applyFont="1" applyNumberFormat="1">
      <alignment horizontal="right" vertical="bottom"/>
    </xf>
    <xf borderId="0" fillId="4" fontId="11" numFmtId="165" xfId="0" applyAlignment="1" applyFont="1" applyNumberFormat="1">
      <alignment horizontal="right" readingOrder="0" vertical="bottom"/>
    </xf>
    <xf borderId="0" fillId="0" fontId="11" numFmtId="0" xfId="0" applyAlignment="1" applyFont="1">
      <alignment readingOrder="0"/>
    </xf>
    <xf borderId="0" fillId="2" fontId="4" numFmtId="0" xfId="0" applyFont="1"/>
    <xf borderId="0" fillId="0" fontId="2" numFmtId="165" xfId="0" applyFont="1" applyNumberFormat="1"/>
    <xf borderId="0" fillId="0" fontId="2" numFmtId="165" xfId="0" applyAlignment="1" applyFont="1" applyNumberFormat="1">
      <alignment readingOrder="0"/>
    </xf>
    <xf borderId="0" fillId="0" fontId="2" numFmtId="165" xfId="0" applyAlignment="1" applyFont="1" applyNumberFormat="1">
      <alignment horizontal="right" vertical="bottom"/>
    </xf>
    <xf borderId="0" fillId="0" fontId="2" numFmtId="2" xfId="0" applyAlignment="1" applyFont="1" applyNumberFormat="1">
      <alignment horizontal="right" vertical="bottom"/>
    </xf>
    <xf borderId="0" fillId="6" fontId="14" numFmtId="0" xfId="0" applyAlignment="1" applyFont="1">
      <alignment vertical="bottom"/>
    </xf>
    <xf borderId="0" fillId="6" fontId="14" numFmtId="165" xfId="0" applyAlignment="1" applyFont="1" applyNumberFormat="1">
      <alignment horizontal="right" vertical="bottom"/>
    </xf>
    <xf borderId="0" fillId="6" fontId="2" numFmtId="4" xfId="0" applyAlignment="1" applyFont="1" applyNumberFormat="1">
      <alignment horizontal="right" vertical="bottom"/>
    </xf>
    <xf borderId="0" fillId="7" fontId="9" numFmtId="164" xfId="0" applyAlignment="1" applyFill="1" applyFont="1" applyNumberFormat="1">
      <alignment horizontal="right" readingOrder="0" shrinkToFit="0" wrapText="0"/>
    </xf>
    <xf borderId="0" fillId="7" fontId="9" numFmtId="164" xfId="0" applyAlignment="1" applyFont="1" applyNumberFormat="1">
      <alignment horizontal="right" readingOrder="0"/>
    </xf>
    <xf borderId="0" fillId="6" fontId="9" numFmtId="164" xfId="0" applyAlignment="1" applyFont="1" applyNumberFormat="1">
      <alignment horizontal="right" readingOrder="0"/>
    </xf>
    <xf borderId="0" fillId="6" fontId="6" numFmtId="164" xfId="0" applyAlignment="1" applyFont="1" applyNumberFormat="1">
      <alignment horizontal="right" readingOrder="0"/>
    </xf>
    <xf borderId="0" fillId="6" fontId="9" numFmtId="164" xfId="0" applyAlignment="1" applyFont="1" applyNumberFormat="1">
      <alignment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'2025'!$A$37:$A$41</c:f>
            </c:strRef>
          </c:cat>
          <c:val>
            <c:numRef>
              <c:f>'2025'!$B$37:$B$41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'2024'!$A$37:$A$41</c:f>
            </c:strRef>
          </c:cat>
          <c:val>
            <c:numRef>
              <c:f>'2024'!$B$37:$B$41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'2023'!$A$37:$A$41</c:f>
            </c:strRef>
          </c:cat>
          <c:val>
            <c:numRef>
              <c:f>'2023'!$B$37:$B$41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35</xdr:row>
      <xdr:rowOff>47625</xdr:rowOff>
    </xdr:from>
    <xdr:ext cx="5772150" cy="35814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17</xdr:row>
      <xdr:rowOff>76200</xdr:rowOff>
    </xdr:from>
    <xdr:ext cx="4048125" cy="4048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35</xdr:row>
      <xdr:rowOff>47625</xdr:rowOff>
    </xdr:from>
    <xdr:ext cx="5772150" cy="35814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17</xdr:row>
      <xdr:rowOff>76200</xdr:rowOff>
    </xdr:from>
    <xdr:ext cx="4048125" cy="4048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35</xdr:row>
      <xdr:rowOff>47625</xdr:rowOff>
    </xdr:from>
    <xdr:ext cx="5772150" cy="358140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17</xdr:row>
      <xdr:rowOff>76200</xdr:rowOff>
    </xdr:from>
    <xdr:ext cx="4048125" cy="4048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2025.0</v>
      </c>
      <c r="C3" s="7">
        <v>2025.0</v>
      </c>
      <c r="D3" s="7">
        <v>2025.0</v>
      </c>
      <c r="E3" s="7">
        <v>2025.0</v>
      </c>
      <c r="F3" s="7">
        <v>2025.0</v>
      </c>
      <c r="G3" s="7">
        <v>2025.0</v>
      </c>
      <c r="H3" s="7">
        <v>2025.0</v>
      </c>
      <c r="I3" s="7">
        <v>2025.0</v>
      </c>
      <c r="J3" s="7">
        <v>2025.0</v>
      </c>
      <c r="K3" s="7">
        <v>2025.0</v>
      </c>
      <c r="L3" s="7">
        <v>2025.0</v>
      </c>
      <c r="M3" s="7">
        <v>2025.0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0</v>
      </c>
      <c r="B4" s="9" t="s">
        <v>1</v>
      </c>
      <c r="C4" s="9" t="s">
        <v>2</v>
      </c>
      <c r="D4" s="9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10" t="s">
        <v>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14</v>
      </c>
      <c r="B5" s="11"/>
      <c r="C5" s="12"/>
      <c r="D5" s="13"/>
      <c r="E5" s="14">
        <v>73261.71</v>
      </c>
      <c r="F5" s="14">
        <v>279359.99</v>
      </c>
      <c r="G5" s="15">
        <v>116253.69</v>
      </c>
      <c r="H5" s="14">
        <v>18899.57</v>
      </c>
      <c r="I5" s="14">
        <v>38305.47</v>
      </c>
      <c r="J5" s="14">
        <v>61057.17</v>
      </c>
      <c r="K5" s="15">
        <v>48168.14</v>
      </c>
      <c r="L5" s="16"/>
      <c r="M5" s="16"/>
      <c r="N5" s="17">
        <f t="shared" ref="N5:N8" si="1">SUM(B5:M5)</f>
        <v>635305.74</v>
      </c>
      <c r="O5" s="3"/>
      <c r="P5" s="7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8" t="s">
        <v>15</v>
      </c>
      <c r="B6" s="11"/>
      <c r="C6" s="12"/>
      <c r="D6" s="13"/>
      <c r="E6" s="19">
        <v>0.0</v>
      </c>
      <c r="F6" s="15">
        <v>690.26</v>
      </c>
      <c r="G6" s="14">
        <v>428.21</v>
      </c>
      <c r="H6" s="14">
        <v>495.42</v>
      </c>
      <c r="I6" s="19">
        <v>0.0</v>
      </c>
      <c r="J6" s="14">
        <v>198.29</v>
      </c>
      <c r="K6" s="15">
        <v>95.51</v>
      </c>
      <c r="L6" s="16"/>
      <c r="M6" s="16"/>
      <c r="N6" s="17">
        <f t="shared" si="1"/>
        <v>1907.69</v>
      </c>
      <c r="O6" s="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8" t="s">
        <v>16</v>
      </c>
      <c r="B7" s="20"/>
      <c r="C7" s="20"/>
      <c r="D7" s="20"/>
      <c r="E7" s="20">
        <v>186.0</v>
      </c>
      <c r="F7" s="21">
        <v>2257.17</v>
      </c>
      <c r="G7" s="19">
        <v>719.25</v>
      </c>
      <c r="H7" s="19">
        <v>0.0</v>
      </c>
      <c r="I7" s="20">
        <v>0.0</v>
      </c>
      <c r="J7" s="19">
        <v>0.0</v>
      </c>
      <c r="K7" s="20">
        <v>0.0</v>
      </c>
      <c r="L7" s="20"/>
      <c r="M7" s="20"/>
      <c r="N7" s="17">
        <f t="shared" si="1"/>
        <v>3162.42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2" t="s">
        <v>17</v>
      </c>
      <c r="B8" s="23">
        <f t="shared" ref="B8:M8" si="2">B5-B6-B7</f>
        <v>0</v>
      </c>
      <c r="C8" s="23">
        <f t="shared" si="2"/>
        <v>0</v>
      </c>
      <c r="D8" s="23">
        <f t="shared" si="2"/>
        <v>0</v>
      </c>
      <c r="E8" s="23">
        <f t="shared" si="2"/>
        <v>73075.71</v>
      </c>
      <c r="F8" s="23">
        <f t="shared" si="2"/>
        <v>276412.56</v>
      </c>
      <c r="G8" s="23">
        <f t="shared" si="2"/>
        <v>115106.23</v>
      </c>
      <c r="H8" s="23">
        <f t="shared" si="2"/>
        <v>18404.15</v>
      </c>
      <c r="I8" s="23">
        <f t="shared" si="2"/>
        <v>38305.47</v>
      </c>
      <c r="J8" s="23">
        <f t="shared" si="2"/>
        <v>60858.88</v>
      </c>
      <c r="K8" s="23">
        <f t="shared" si="2"/>
        <v>48072.63</v>
      </c>
      <c r="L8" s="23">
        <f t="shared" si="2"/>
        <v>0</v>
      </c>
      <c r="M8" s="23">
        <f t="shared" si="2"/>
        <v>0</v>
      </c>
      <c r="N8" s="24">
        <f t="shared" si="1"/>
        <v>630235.63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3"/>
      <c r="O9" s="3"/>
      <c r="P9" s="3"/>
      <c r="Q9" s="3"/>
      <c r="R9" s="3"/>
      <c r="S9" s="7"/>
      <c r="T9" s="3"/>
      <c r="U9" s="3"/>
      <c r="V9" s="3"/>
      <c r="W9" s="3"/>
      <c r="X9" s="3"/>
      <c r="Y9" s="3"/>
      <c r="Z9" s="3"/>
    </row>
    <row r="10" ht="15.75" customHeight="1">
      <c r="A10" s="2"/>
      <c r="B10" s="7">
        <v>2025.0</v>
      </c>
      <c r="C10" s="7">
        <v>2025.0</v>
      </c>
      <c r="D10" s="7">
        <v>2025.0</v>
      </c>
      <c r="E10" s="7">
        <v>2025.0</v>
      </c>
      <c r="F10" s="7">
        <v>2025.0</v>
      </c>
      <c r="G10" s="7">
        <v>2025.0</v>
      </c>
      <c r="H10" s="7">
        <v>2025.0</v>
      </c>
      <c r="I10" s="7">
        <v>2025.0</v>
      </c>
      <c r="J10" s="7">
        <v>2025.0</v>
      </c>
      <c r="K10" s="7">
        <v>2025.0</v>
      </c>
      <c r="L10" s="7">
        <v>2025.0</v>
      </c>
      <c r="M10" s="7">
        <v>2025.0</v>
      </c>
      <c r="N10" s="3"/>
      <c r="O10" s="3"/>
      <c r="P10" s="3"/>
      <c r="Q10" s="3"/>
      <c r="R10" s="7"/>
      <c r="S10" s="7"/>
      <c r="T10" s="3"/>
      <c r="U10" s="3"/>
      <c r="V10" s="3"/>
      <c r="W10" s="3"/>
      <c r="X10" s="3"/>
      <c r="Y10" s="3"/>
      <c r="Z10" s="3"/>
    </row>
    <row r="11" ht="15.75" customHeight="1">
      <c r="A11" s="8" t="s">
        <v>18</v>
      </c>
      <c r="B11" s="9" t="s">
        <v>1</v>
      </c>
      <c r="C11" s="9" t="s">
        <v>2</v>
      </c>
      <c r="D11" s="9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  <c r="L11" s="8" t="s">
        <v>11</v>
      </c>
      <c r="M11" s="8" t="s">
        <v>12</v>
      </c>
      <c r="N11" s="10" t="s">
        <v>13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18" t="s">
        <v>19</v>
      </c>
      <c r="B12" s="25"/>
      <c r="C12" s="25"/>
      <c r="D12" s="25"/>
      <c r="E12" s="25">
        <v>21591.0</v>
      </c>
      <c r="F12" s="25">
        <v>72181.0</v>
      </c>
      <c r="G12" s="25">
        <v>35754.0</v>
      </c>
      <c r="H12" s="26">
        <v>5881.0</v>
      </c>
      <c r="I12" s="25">
        <v>9686.0</v>
      </c>
      <c r="J12" s="25">
        <v>15175.0</v>
      </c>
      <c r="K12" s="27">
        <v>10896.42</v>
      </c>
      <c r="L12" s="13"/>
      <c r="M12" s="28"/>
      <c r="N12" s="29">
        <f t="shared" ref="N12:N13" si="4">SUM(B12:M12)</f>
        <v>171164.42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2" t="s">
        <v>20</v>
      </c>
      <c r="B13" s="30">
        <f t="shared" ref="B13:M13" si="3">B8-B12</f>
        <v>0</v>
      </c>
      <c r="C13" s="30">
        <f t="shared" si="3"/>
        <v>0</v>
      </c>
      <c r="D13" s="30">
        <f t="shared" si="3"/>
        <v>0</v>
      </c>
      <c r="E13" s="30">
        <f t="shared" si="3"/>
        <v>51484.71</v>
      </c>
      <c r="F13" s="30">
        <f t="shared" si="3"/>
        <v>204231.56</v>
      </c>
      <c r="G13" s="30">
        <f t="shared" si="3"/>
        <v>79352.23</v>
      </c>
      <c r="H13" s="30">
        <f t="shared" si="3"/>
        <v>12523.15</v>
      </c>
      <c r="I13" s="30">
        <f t="shared" si="3"/>
        <v>28619.47</v>
      </c>
      <c r="J13" s="30">
        <f t="shared" si="3"/>
        <v>45683.88</v>
      </c>
      <c r="K13" s="30">
        <f t="shared" si="3"/>
        <v>37176.21</v>
      </c>
      <c r="L13" s="30">
        <f t="shared" si="3"/>
        <v>0</v>
      </c>
      <c r="M13" s="30">
        <f t="shared" si="3"/>
        <v>0</v>
      </c>
      <c r="N13" s="31">
        <f t="shared" si="4"/>
        <v>459071.21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7"/>
      <c r="K14" s="7"/>
      <c r="L14" s="7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2"/>
      <c r="B15" s="7">
        <v>2025.0</v>
      </c>
      <c r="C15" s="7">
        <v>2025.0</v>
      </c>
      <c r="D15" s="7">
        <v>2025.0</v>
      </c>
      <c r="E15" s="7">
        <v>2025.0</v>
      </c>
      <c r="F15" s="7">
        <v>2025.0</v>
      </c>
      <c r="G15" s="7">
        <v>2025.0</v>
      </c>
      <c r="H15" s="7">
        <v>2025.0</v>
      </c>
      <c r="I15" s="7">
        <v>2025.0</v>
      </c>
      <c r="J15" s="7">
        <v>2025.0</v>
      </c>
      <c r="K15" s="7">
        <v>2025.0</v>
      </c>
      <c r="L15" s="7">
        <v>2025.0</v>
      </c>
      <c r="M15" s="7">
        <v>2025.0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8" t="s">
        <v>21</v>
      </c>
      <c r="B16" s="9" t="s">
        <v>1</v>
      </c>
      <c r="C16" s="9" t="s">
        <v>2</v>
      </c>
      <c r="D16" s="9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  <c r="K16" s="8" t="s">
        <v>10</v>
      </c>
      <c r="L16" s="8" t="s">
        <v>11</v>
      </c>
      <c r="M16" s="8" t="s">
        <v>12</v>
      </c>
      <c r="N16" s="10" t="s">
        <v>13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2" t="s">
        <v>22</v>
      </c>
      <c r="B17" s="33"/>
      <c r="C17" s="33"/>
      <c r="D17" s="33"/>
      <c r="E17" s="33">
        <v>0.0</v>
      </c>
      <c r="F17" s="33">
        <v>0.0</v>
      </c>
      <c r="G17" s="33">
        <v>0.0</v>
      </c>
      <c r="H17" s="33">
        <v>0.0</v>
      </c>
      <c r="I17" s="33">
        <v>0.0</v>
      </c>
      <c r="J17" s="33">
        <v>0.0</v>
      </c>
      <c r="K17" s="33">
        <v>0.0</v>
      </c>
      <c r="L17" s="33"/>
      <c r="M17" s="33"/>
      <c r="N17" s="34">
        <f t="shared" ref="N17:N30" si="5">SUM(B17:M17)</f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5" t="s">
        <v>23</v>
      </c>
      <c r="B18" s="33"/>
      <c r="C18" s="33"/>
      <c r="D18" s="33"/>
      <c r="E18" s="33">
        <v>0.0</v>
      </c>
      <c r="F18" s="33">
        <v>0.0</v>
      </c>
      <c r="G18" s="33">
        <v>0.0</v>
      </c>
      <c r="H18" s="33">
        <v>0.0</v>
      </c>
      <c r="I18" s="33">
        <v>0.0</v>
      </c>
      <c r="J18" s="33">
        <v>0.0</v>
      </c>
      <c r="K18" s="33">
        <v>0.0</v>
      </c>
      <c r="L18" s="13"/>
      <c r="M18" s="13"/>
      <c r="N18" s="34">
        <f t="shared" si="5"/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6" t="s">
        <v>24</v>
      </c>
      <c r="B19" s="33"/>
      <c r="C19" s="33"/>
      <c r="D19" s="33"/>
      <c r="E19" s="37">
        <v>37681.1</v>
      </c>
      <c r="F19" s="37">
        <v>159931.66</v>
      </c>
      <c r="G19" s="37">
        <v>77329.12</v>
      </c>
      <c r="H19" s="37">
        <v>11515.48</v>
      </c>
      <c r="I19" s="37">
        <v>24168.32</v>
      </c>
      <c r="J19" s="37">
        <v>40216.7</v>
      </c>
      <c r="K19" s="37">
        <v>32767.58</v>
      </c>
      <c r="L19" s="13"/>
      <c r="M19" s="13"/>
      <c r="N19" s="34">
        <f t="shared" si="5"/>
        <v>383609.96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5" t="s">
        <v>25</v>
      </c>
      <c r="B20" s="33"/>
      <c r="C20" s="33"/>
      <c r="D20" s="33"/>
      <c r="E20" s="38">
        <v>0.0</v>
      </c>
      <c r="F20" s="38">
        <v>0.0</v>
      </c>
      <c r="G20" s="38">
        <v>0.0</v>
      </c>
      <c r="H20" s="38">
        <v>0.0</v>
      </c>
      <c r="I20" s="38">
        <v>0.0</v>
      </c>
      <c r="J20" s="38">
        <v>0.0</v>
      </c>
      <c r="K20" s="38">
        <v>0.0</v>
      </c>
      <c r="L20" s="33"/>
      <c r="M20" s="33"/>
      <c r="N20" s="34">
        <f t="shared" si="5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6" t="s">
        <v>26</v>
      </c>
      <c r="B21" s="33"/>
      <c r="C21" s="33"/>
      <c r="D21" s="33"/>
      <c r="E21" s="38">
        <v>0.0</v>
      </c>
      <c r="F21" s="38">
        <v>0.0</v>
      </c>
      <c r="G21" s="38">
        <v>0.0</v>
      </c>
      <c r="H21" s="38">
        <v>0.0</v>
      </c>
      <c r="I21" s="38">
        <v>0.0</v>
      </c>
      <c r="J21" s="38">
        <v>0.0</v>
      </c>
      <c r="K21" s="38">
        <v>0.0</v>
      </c>
      <c r="L21" s="33"/>
      <c r="M21" s="33"/>
      <c r="N21" s="34">
        <f t="shared" si="5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9" t="s">
        <v>27</v>
      </c>
      <c r="B22" s="33"/>
      <c r="C22" s="33"/>
      <c r="D22" s="33"/>
      <c r="E22" s="33">
        <v>1978.0</v>
      </c>
      <c r="F22" s="40">
        <v>7542.71</v>
      </c>
      <c r="G22" s="40">
        <v>3138.36</v>
      </c>
      <c r="H22" s="40">
        <v>510.0</v>
      </c>
      <c r="I22" s="40">
        <v>1034.24</v>
      </c>
      <c r="J22" s="40">
        <v>1648.0</v>
      </c>
      <c r="K22" s="40">
        <v>1300.53</v>
      </c>
      <c r="L22" s="41"/>
      <c r="M22" s="41"/>
      <c r="N22" s="34">
        <f t="shared" si="5"/>
        <v>17151.84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2" t="s">
        <v>28</v>
      </c>
      <c r="B23" s="33"/>
      <c r="C23" s="33"/>
      <c r="D23" s="33"/>
      <c r="E23" s="33">
        <v>0.0</v>
      </c>
      <c r="F23" s="33">
        <v>0.0</v>
      </c>
      <c r="G23" s="33">
        <v>0.0</v>
      </c>
      <c r="H23" s="33">
        <v>0.0</v>
      </c>
      <c r="I23" s="33">
        <v>0.0</v>
      </c>
      <c r="J23" s="33">
        <v>0.0</v>
      </c>
      <c r="K23" s="33">
        <v>0.0</v>
      </c>
      <c r="L23" s="33"/>
      <c r="M23" s="42"/>
      <c r="N23" s="34">
        <f t="shared" si="5"/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2" t="s">
        <v>29</v>
      </c>
      <c r="B24" s="33"/>
      <c r="C24" s="33"/>
      <c r="D24" s="33"/>
      <c r="E24" s="33">
        <v>453.4</v>
      </c>
      <c r="F24" s="33">
        <v>553.15</v>
      </c>
      <c r="G24" s="33">
        <v>275.66</v>
      </c>
      <c r="H24" s="33">
        <v>157.0</v>
      </c>
      <c r="I24" s="33">
        <v>196.99</v>
      </c>
      <c r="J24" s="33">
        <v>236.99</v>
      </c>
      <c r="K24" s="33">
        <v>276.99</v>
      </c>
      <c r="L24" s="33"/>
      <c r="M24" s="42"/>
      <c r="N24" s="34">
        <f t="shared" si="5"/>
        <v>2150.18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2" t="s">
        <v>30</v>
      </c>
      <c r="B25" s="33"/>
      <c r="C25" s="33"/>
      <c r="D25" s="33"/>
      <c r="E25" s="33">
        <v>52.99</v>
      </c>
      <c r="F25" s="33">
        <v>52.99</v>
      </c>
      <c r="G25" s="33">
        <v>52.99</v>
      </c>
      <c r="H25" s="33">
        <v>52.99</v>
      </c>
      <c r="I25" s="33">
        <v>52.99</v>
      </c>
      <c r="J25" s="33">
        <v>52.99</v>
      </c>
      <c r="K25" s="33">
        <v>52.99</v>
      </c>
      <c r="L25" s="13"/>
      <c r="M25" s="13"/>
      <c r="N25" s="34">
        <f t="shared" si="5"/>
        <v>370.93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43" t="s">
        <v>31</v>
      </c>
      <c r="B26" s="33"/>
      <c r="C26" s="33"/>
      <c r="D26" s="33"/>
      <c r="E26" s="33">
        <v>0.0</v>
      </c>
      <c r="F26" s="33">
        <v>0.0</v>
      </c>
      <c r="G26" s="33">
        <v>0.0</v>
      </c>
      <c r="H26" s="33">
        <v>0.0</v>
      </c>
      <c r="I26" s="33">
        <v>0.0</v>
      </c>
      <c r="J26" s="33">
        <v>0.0</v>
      </c>
      <c r="K26" s="33">
        <v>0.0</v>
      </c>
      <c r="L26" s="33"/>
      <c r="M26" s="33"/>
      <c r="N26" s="34">
        <f t="shared" si="5"/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9" t="s">
        <v>32</v>
      </c>
      <c r="B27" s="33"/>
      <c r="C27" s="33"/>
      <c r="D27" s="33"/>
      <c r="E27" s="33">
        <v>120.1</v>
      </c>
      <c r="F27" s="33">
        <v>229.93</v>
      </c>
      <c r="G27" s="33">
        <v>124.78</v>
      </c>
      <c r="H27" s="33">
        <v>153.9</v>
      </c>
      <c r="I27" s="33">
        <v>108.01</v>
      </c>
      <c r="J27" s="33">
        <v>91.0</v>
      </c>
      <c r="K27" s="33">
        <v>99.8</v>
      </c>
      <c r="L27" s="33"/>
      <c r="M27" s="33"/>
      <c r="N27" s="34">
        <f t="shared" si="5"/>
        <v>927.52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6" t="s">
        <v>33</v>
      </c>
      <c r="B28" s="33"/>
      <c r="C28" s="33"/>
      <c r="D28" s="33"/>
      <c r="E28" s="33">
        <v>0.0</v>
      </c>
      <c r="F28" s="33">
        <v>0.0</v>
      </c>
      <c r="G28" s="33">
        <v>0.0</v>
      </c>
      <c r="H28" s="33">
        <v>0.0</v>
      </c>
      <c r="I28" s="33">
        <v>0.0</v>
      </c>
      <c r="J28" s="33">
        <v>0.0</v>
      </c>
      <c r="K28" s="33">
        <v>0.0</v>
      </c>
      <c r="L28" s="33"/>
      <c r="M28" s="33"/>
      <c r="N28" s="34">
        <f t="shared" si="5"/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44"/>
      <c r="B29" s="41"/>
      <c r="C29" s="41"/>
      <c r="D29" s="41"/>
      <c r="E29" s="41"/>
      <c r="F29" s="41"/>
      <c r="G29" s="41"/>
      <c r="H29" s="41"/>
      <c r="I29" s="40"/>
      <c r="J29" s="41"/>
      <c r="K29" s="41"/>
      <c r="L29" s="41"/>
      <c r="M29" s="41"/>
      <c r="N29" s="34">
        <f t="shared" si="5"/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22" t="s">
        <v>34</v>
      </c>
      <c r="B30" s="45">
        <f t="shared" ref="B30:M30" si="6">SUM(B17:B29)</f>
        <v>0</v>
      </c>
      <c r="C30" s="45">
        <f t="shared" si="6"/>
        <v>0</v>
      </c>
      <c r="D30" s="45">
        <f t="shared" si="6"/>
        <v>0</v>
      </c>
      <c r="E30" s="45">
        <f t="shared" si="6"/>
        <v>40285.59</v>
      </c>
      <c r="F30" s="45">
        <f t="shared" si="6"/>
        <v>168310.44</v>
      </c>
      <c r="G30" s="45">
        <f t="shared" si="6"/>
        <v>80920.91</v>
      </c>
      <c r="H30" s="45">
        <f t="shared" si="6"/>
        <v>12389.37</v>
      </c>
      <c r="I30" s="45">
        <f t="shared" si="6"/>
        <v>25560.55</v>
      </c>
      <c r="J30" s="45">
        <f t="shared" si="6"/>
        <v>42245.68</v>
      </c>
      <c r="K30" s="45">
        <f t="shared" si="6"/>
        <v>34497.89</v>
      </c>
      <c r="L30" s="45">
        <f t="shared" si="6"/>
        <v>0</v>
      </c>
      <c r="M30" s="45">
        <f t="shared" si="6"/>
        <v>0</v>
      </c>
      <c r="N30" s="46">
        <f t="shared" si="5"/>
        <v>404210.43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6"/>
      <c r="B31" s="6"/>
      <c r="C31" s="6"/>
      <c r="D31" s="6"/>
      <c r="E31" s="47"/>
      <c r="F31" s="47"/>
      <c r="G31" s="47"/>
      <c r="H31" s="47"/>
      <c r="I31" s="47"/>
      <c r="J31" s="6"/>
      <c r="K31" s="6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8" t="s">
        <v>35</v>
      </c>
      <c r="B32" s="9" t="s">
        <v>1</v>
      </c>
      <c r="C32" s="9" t="s">
        <v>2</v>
      </c>
      <c r="D32" s="9" t="s">
        <v>3</v>
      </c>
      <c r="E32" s="8" t="s">
        <v>4</v>
      </c>
      <c r="F32" s="8" t="s">
        <v>5</v>
      </c>
      <c r="G32" s="8" t="s">
        <v>6</v>
      </c>
      <c r="H32" s="8" t="s">
        <v>7</v>
      </c>
      <c r="I32" s="8" t="s">
        <v>8</v>
      </c>
      <c r="J32" s="8" t="s">
        <v>9</v>
      </c>
      <c r="K32" s="8" t="s">
        <v>10</v>
      </c>
      <c r="L32" s="8" t="s">
        <v>11</v>
      </c>
      <c r="M32" s="8" t="s">
        <v>12</v>
      </c>
      <c r="N32" s="48" t="s">
        <v>36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22" t="s">
        <v>37</v>
      </c>
      <c r="B33" s="49">
        <f t="shared" ref="B33:M33" si="7">MINUS(B13,B30)</f>
        <v>0</v>
      </c>
      <c r="C33" s="49">
        <f t="shared" si="7"/>
        <v>0</v>
      </c>
      <c r="D33" s="49">
        <f t="shared" si="7"/>
        <v>0</v>
      </c>
      <c r="E33" s="49">
        <f t="shared" si="7"/>
        <v>11199.12</v>
      </c>
      <c r="F33" s="49">
        <f t="shared" si="7"/>
        <v>35921.12</v>
      </c>
      <c r="G33" s="49">
        <f t="shared" si="7"/>
        <v>-1568.68</v>
      </c>
      <c r="H33" s="49">
        <f t="shared" si="7"/>
        <v>133.78</v>
      </c>
      <c r="I33" s="49">
        <f t="shared" si="7"/>
        <v>3058.92</v>
      </c>
      <c r="J33" s="49">
        <f t="shared" si="7"/>
        <v>3438.2</v>
      </c>
      <c r="K33" s="49">
        <f t="shared" si="7"/>
        <v>2678.32</v>
      </c>
      <c r="L33" s="49">
        <f t="shared" si="7"/>
        <v>0</v>
      </c>
      <c r="M33" s="49">
        <f t="shared" si="7"/>
        <v>0</v>
      </c>
      <c r="N33" s="50">
        <f>SUM(B33:M33)</f>
        <v>54860.78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5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52" t="s">
        <v>38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2" t="s">
        <v>39</v>
      </c>
      <c r="B37" s="53">
        <f>SUM(N19)</f>
        <v>383609.96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7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40</v>
      </c>
      <c r="B38" s="53">
        <f>SUM(N18)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7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41</v>
      </c>
      <c r="B39" s="54">
        <f>sum(N17)</f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7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" t="s">
        <v>25</v>
      </c>
      <c r="B40" s="53">
        <f>SUM(N20)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7" t="s">
        <v>26</v>
      </c>
      <c r="B41" s="53">
        <f>sum(N21)</f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/>
      <c r="B42" s="5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47"/>
      <c r="B47" s="5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47"/>
      <c r="B48" s="5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6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57"/>
      <c r="B50" s="5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47"/>
      <c r="B51" s="5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mergeCells count="1">
    <mergeCell ref="A36:B36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2024.0</v>
      </c>
      <c r="C3" s="7">
        <v>2024.0</v>
      </c>
      <c r="D3" s="7">
        <v>2024.0</v>
      </c>
      <c r="E3" s="7">
        <v>2024.0</v>
      </c>
      <c r="F3" s="7">
        <v>2024.0</v>
      </c>
      <c r="G3" s="7">
        <v>2024.0</v>
      </c>
      <c r="H3" s="7">
        <v>2024.0</v>
      </c>
      <c r="I3" s="7">
        <v>2024.0</v>
      </c>
      <c r="J3" s="7">
        <v>2024.0</v>
      </c>
      <c r="K3" s="7">
        <v>2024.0</v>
      </c>
      <c r="L3" s="7">
        <v>2024.0</v>
      </c>
      <c r="M3" s="7">
        <v>2024.0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0</v>
      </c>
      <c r="B4" s="9" t="s">
        <v>1</v>
      </c>
      <c r="C4" s="9" t="s">
        <v>2</v>
      </c>
      <c r="D4" s="9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10" t="s">
        <v>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14</v>
      </c>
      <c r="B5" s="11"/>
      <c r="C5" s="25"/>
      <c r="D5" s="13"/>
      <c r="E5" s="25"/>
      <c r="F5" s="25"/>
      <c r="G5" s="60"/>
      <c r="H5" s="61"/>
      <c r="I5" s="62"/>
      <c r="J5" s="63"/>
      <c r="K5" s="61"/>
      <c r="L5" s="60"/>
      <c r="M5" s="60"/>
      <c r="N5" s="17">
        <f t="shared" ref="N5:N8" si="1">SUM(B5:M5)</f>
        <v>0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8" t="s">
        <v>15</v>
      </c>
      <c r="B6" s="11"/>
      <c r="C6" s="25"/>
      <c r="D6" s="13"/>
      <c r="E6" s="25"/>
      <c r="F6" s="13"/>
      <c r="G6" s="25"/>
      <c r="H6" s="60"/>
      <c r="I6" s="60"/>
      <c r="J6" s="64"/>
      <c r="K6" s="27"/>
      <c r="L6" s="60"/>
      <c r="M6" s="60"/>
      <c r="N6" s="17">
        <f t="shared" si="1"/>
        <v>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8" t="s">
        <v>16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7">
        <f t="shared" si="1"/>
        <v>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2" t="s">
        <v>17</v>
      </c>
      <c r="B8" s="23">
        <f t="shared" ref="B8:M8" si="2">B5-B6-B7</f>
        <v>0</v>
      </c>
      <c r="C8" s="23">
        <f t="shared" si="2"/>
        <v>0</v>
      </c>
      <c r="D8" s="23">
        <f t="shared" si="2"/>
        <v>0</v>
      </c>
      <c r="E8" s="23">
        <f t="shared" si="2"/>
        <v>0</v>
      </c>
      <c r="F8" s="23">
        <f t="shared" si="2"/>
        <v>0</v>
      </c>
      <c r="G8" s="23">
        <f t="shared" si="2"/>
        <v>0</v>
      </c>
      <c r="H8" s="23">
        <f t="shared" si="2"/>
        <v>0</v>
      </c>
      <c r="I8" s="23">
        <f t="shared" si="2"/>
        <v>0</v>
      </c>
      <c r="J8" s="23">
        <f t="shared" si="2"/>
        <v>0</v>
      </c>
      <c r="K8" s="23">
        <f t="shared" si="2"/>
        <v>0</v>
      </c>
      <c r="L8" s="23">
        <f t="shared" si="2"/>
        <v>0</v>
      </c>
      <c r="M8" s="23">
        <f t="shared" si="2"/>
        <v>0</v>
      </c>
      <c r="N8" s="24">
        <f t="shared" si="1"/>
        <v>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3"/>
      <c r="O9" s="3"/>
      <c r="P9" s="3"/>
      <c r="Q9" s="3"/>
      <c r="R9" s="3"/>
      <c r="S9" s="7"/>
      <c r="T9" s="3"/>
      <c r="U9" s="3"/>
      <c r="V9" s="3"/>
      <c r="W9" s="3"/>
      <c r="X9" s="3"/>
      <c r="Y9" s="3"/>
      <c r="Z9" s="3"/>
    </row>
    <row r="10" ht="15.75" customHeight="1">
      <c r="A10" s="2"/>
      <c r="B10" s="7">
        <v>2024.0</v>
      </c>
      <c r="C10" s="7">
        <v>2024.0</v>
      </c>
      <c r="D10" s="7">
        <v>2024.0</v>
      </c>
      <c r="E10" s="7">
        <v>2024.0</v>
      </c>
      <c r="F10" s="7">
        <v>2024.0</v>
      </c>
      <c r="G10" s="7">
        <v>2024.0</v>
      </c>
      <c r="H10" s="7">
        <v>2024.0</v>
      </c>
      <c r="I10" s="7">
        <v>2024.0</v>
      </c>
      <c r="J10" s="7">
        <v>2024.0</v>
      </c>
      <c r="K10" s="7">
        <v>2024.0</v>
      </c>
      <c r="L10" s="7">
        <v>2024.0</v>
      </c>
      <c r="M10" s="7">
        <v>2024.0</v>
      </c>
      <c r="N10" s="3"/>
      <c r="O10" s="3"/>
      <c r="P10" s="3"/>
      <c r="Q10" s="3"/>
      <c r="R10" s="7"/>
      <c r="S10" s="7"/>
      <c r="T10" s="3"/>
      <c r="U10" s="3"/>
      <c r="V10" s="3"/>
      <c r="W10" s="3"/>
      <c r="X10" s="3"/>
      <c r="Y10" s="3"/>
      <c r="Z10" s="3"/>
    </row>
    <row r="11" ht="15.75" customHeight="1">
      <c r="A11" s="8" t="s">
        <v>18</v>
      </c>
      <c r="B11" s="9" t="s">
        <v>1</v>
      </c>
      <c r="C11" s="9" t="s">
        <v>2</v>
      </c>
      <c r="D11" s="9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  <c r="L11" s="8" t="s">
        <v>11</v>
      </c>
      <c r="M11" s="8" t="s">
        <v>12</v>
      </c>
      <c r="N11" s="10" t="s">
        <v>13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18" t="s">
        <v>19</v>
      </c>
      <c r="B12" s="25"/>
      <c r="C12" s="25"/>
      <c r="D12" s="25"/>
      <c r="E12" s="25"/>
      <c r="F12" s="25"/>
      <c r="G12" s="25"/>
      <c r="H12" s="26"/>
      <c r="I12" s="25"/>
      <c r="J12" s="25"/>
      <c r="K12" s="27"/>
      <c r="L12" s="13"/>
      <c r="M12" s="28"/>
      <c r="N12" s="29">
        <f t="shared" ref="N12:N13" si="4">SUM(B12:M12)</f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2" t="s">
        <v>20</v>
      </c>
      <c r="B13" s="30">
        <f t="shared" ref="B13:M13" si="3">B8-B12</f>
        <v>0</v>
      </c>
      <c r="C13" s="30">
        <f t="shared" si="3"/>
        <v>0</v>
      </c>
      <c r="D13" s="30">
        <f t="shared" si="3"/>
        <v>0</v>
      </c>
      <c r="E13" s="30">
        <f t="shared" si="3"/>
        <v>0</v>
      </c>
      <c r="F13" s="30">
        <f t="shared" si="3"/>
        <v>0</v>
      </c>
      <c r="G13" s="30">
        <f t="shared" si="3"/>
        <v>0</v>
      </c>
      <c r="H13" s="30">
        <f t="shared" si="3"/>
        <v>0</v>
      </c>
      <c r="I13" s="30">
        <f t="shared" si="3"/>
        <v>0</v>
      </c>
      <c r="J13" s="30">
        <f t="shared" si="3"/>
        <v>0</v>
      </c>
      <c r="K13" s="30">
        <f t="shared" si="3"/>
        <v>0</v>
      </c>
      <c r="L13" s="30">
        <f t="shared" si="3"/>
        <v>0</v>
      </c>
      <c r="M13" s="30">
        <f t="shared" si="3"/>
        <v>0</v>
      </c>
      <c r="N13" s="31">
        <f t="shared" si="4"/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7"/>
      <c r="K14" s="7"/>
      <c r="L14" s="7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2"/>
      <c r="B15" s="7">
        <v>2024.0</v>
      </c>
      <c r="C15" s="7">
        <v>2024.0</v>
      </c>
      <c r="D15" s="7">
        <v>2024.0</v>
      </c>
      <c r="E15" s="7">
        <v>2024.0</v>
      </c>
      <c r="F15" s="7">
        <v>2024.0</v>
      </c>
      <c r="G15" s="7">
        <v>2024.0</v>
      </c>
      <c r="H15" s="7">
        <v>2024.0</v>
      </c>
      <c r="I15" s="7">
        <v>2024.0</v>
      </c>
      <c r="J15" s="7">
        <v>2024.0</v>
      </c>
      <c r="K15" s="7">
        <v>2024.0</v>
      </c>
      <c r="L15" s="7">
        <v>2024.0</v>
      </c>
      <c r="M15" s="7">
        <v>2024.0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8" t="s">
        <v>21</v>
      </c>
      <c r="B16" s="9" t="s">
        <v>1</v>
      </c>
      <c r="C16" s="9" t="s">
        <v>2</v>
      </c>
      <c r="D16" s="9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  <c r="K16" s="8" t="s">
        <v>10</v>
      </c>
      <c r="L16" s="8" t="s">
        <v>11</v>
      </c>
      <c r="M16" s="8" t="s">
        <v>12</v>
      </c>
      <c r="N16" s="10" t="s">
        <v>13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2" t="s">
        <v>22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4">
        <f t="shared" ref="N17:N30" si="5">SUM(B17:M17)</f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5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27"/>
      <c r="L18" s="13"/>
      <c r="M18" s="13"/>
      <c r="N18" s="34">
        <f t="shared" si="5"/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6" t="s">
        <v>39</v>
      </c>
      <c r="B19" s="33"/>
      <c r="C19" s="33"/>
      <c r="D19" s="33"/>
      <c r="E19" s="33"/>
      <c r="F19" s="33"/>
      <c r="G19" s="33"/>
      <c r="H19" s="33"/>
      <c r="I19" s="33"/>
      <c r="J19" s="33"/>
      <c r="K19" s="27"/>
      <c r="L19" s="13"/>
      <c r="M19" s="13"/>
      <c r="N19" s="34">
        <f t="shared" si="5"/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5" t="s">
        <v>25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>
        <f t="shared" si="5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6" t="s">
        <v>26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4">
        <f t="shared" si="5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9" t="s">
        <v>27</v>
      </c>
      <c r="B22" s="33"/>
      <c r="C22" s="33"/>
      <c r="D22" s="33"/>
      <c r="E22" s="33"/>
      <c r="F22" s="41"/>
      <c r="G22" s="41"/>
      <c r="H22" s="41"/>
      <c r="I22" s="41"/>
      <c r="J22" s="41"/>
      <c r="K22" s="41"/>
      <c r="L22" s="41"/>
      <c r="M22" s="41"/>
      <c r="N22" s="34">
        <f t="shared" si="5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2" t="s">
        <v>28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42"/>
      <c r="N23" s="34">
        <f t="shared" si="5"/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2" t="s">
        <v>29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42"/>
      <c r="N24" s="34">
        <f t="shared" si="5"/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2" t="s">
        <v>30</v>
      </c>
      <c r="B25" s="33"/>
      <c r="C25" s="33"/>
      <c r="D25" s="33"/>
      <c r="E25" s="33"/>
      <c r="F25" s="33"/>
      <c r="G25" s="33"/>
      <c r="H25" s="33"/>
      <c r="I25" s="33"/>
      <c r="J25" s="33"/>
      <c r="K25" s="27"/>
      <c r="L25" s="13"/>
      <c r="M25" s="13"/>
      <c r="N25" s="34">
        <f t="shared" si="5"/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43" t="s">
        <v>31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>
        <f t="shared" si="5"/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9" t="s">
        <v>32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>
        <f t="shared" si="5"/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6" t="s">
        <v>33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>
        <f t="shared" si="5"/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44" t="s">
        <v>42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34">
        <f t="shared" si="5"/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22" t="s">
        <v>34</v>
      </c>
      <c r="B30" s="45">
        <f t="shared" ref="B30:M30" si="6">SUM(B17:B29)</f>
        <v>0</v>
      </c>
      <c r="C30" s="45">
        <f t="shared" si="6"/>
        <v>0</v>
      </c>
      <c r="D30" s="45">
        <f t="shared" si="6"/>
        <v>0</v>
      </c>
      <c r="E30" s="45">
        <f t="shared" si="6"/>
        <v>0</v>
      </c>
      <c r="F30" s="45">
        <f t="shared" si="6"/>
        <v>0</v>
      </c>
      <c r="G30" s="45">
        <f t="shared" si="6"/>
        <v>0</v>
      </c>
      <c r="H30" s="45">
        <f t="shared" si="6"/>
        <v>0</v>
      </c>
      <c r="I30" s="45">
        <f t="shared" si="6"/>
        <v>0</v>
      </c>
      <c r="J30" s="45">
        <f t="shared" si="6"/>
        <v>0</v>
      </c>
      <c r="K30" s="45">
        <f t="shared" si="6"/>
        <v>0</v>
      </c>
      <c r="L30" s="45">
        <f t="shared" si="6"/>
        <v>0</v>
      </c>
      <c r="M30" s="45">
        <f t="shared" si="6"/>
        <v>0</v>
      </c>
      <c r="N30" s="46">
        <f t="shared" si="5"/>
        <v>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6"/>
      <c r="B31" s="6"/>
      <c r="C31" s="6"/>
      <c r="D31" s="6"/>
      <c r="E31" s="47"/>
      <c r="F31" s="47"/>
      <c r="G31" s="47"/>
      <c r="H31" s="47"/>
      <c r="I31" s="47"/>
      <c r="J31" s="6"/>
      <c r="K31" s="6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8" t="s">
        <v>35</v>
      </c>
      <c r="B32" s="9" t="s">
        <v>1</v>
      </c>
      <c r="C32" s="9" t="s">
        <v>2</v>
      </c>
      <c r="D32" s="9" t="s">
        <v>3</v>
      </c>
      <c r="E32" s="8" t="s">
        <v>4</v>
      </c>
      <c r="F32" s="8" t="s">
        <v>5</v>
      </c>
      <c r="G32" s="8" t="s">
        <v>6</v>
      </c>
      <c r="H32" s="8" t="s">
        <v>7</v>
      </c>
      <c r="I32" s="8" t="s">
        <v>8</v>
      </c>
      <c r="J32" s="8" t="s">
        <v>9</v>
      </c>
      <c r="K32" s="8" t="s">
        <v>10</v>
      </c>
      <c r="L32" s="8" t="s">
        <v>11</v>
      </c>
      <c r="M32" s="8" t="s">
        <v>12</v>
      </c>
      <c r="N32" s="48" t="s">
        <v>36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22" t="s">
        <v>37</v>
      </c>
      <c r="B33" s="49">
        <f t="shared" ref="B33:M33" si="7">MINUS(B13,B30)</f>
        <v>0</v>
      </c>
      <c r="C33" s="49">
        <f t="shared" si="7"/>
        <v>0</v>
      </c>
      <c r="D33" s="49">
        <f t="shared" si="7"/>
        <v>0</v>
      </c>
      <c r="E33" s="49">
        <f t="shared" si="7"/>
        <v>0</v>
      </c>
      <c r="F33" s="49">
        <f t="shared" si="7"/>
        <v>0</v>
      </c>
      <c r="G33" s="49">
        <f t="shared" si="7"/>
        <v>0</v>
      </c>
      <c r="H33" s="49">
        <f t="shared" si="7"/>
        <v>0</v>
      </c>
      <c r="I33" s="49">
        <f t="shared" si="7"/>
        <v>0</v>
      </c>
      <c r="J33" s="49">
        <f t="shared" si="7"/>
        <v>0</v>
      </c>
      <c r="K33" s="49">
        <f t="shared" si="7"/>
        <v>0</v>
      </c>
      <c r="L33" s="49">
        <f t="shared" si="7"/>
        <v>0</v>
      </c>
      <c r="M33" s="49">
        <f t="shared" si="7"/>
        <v>0</v>
      </c>
      <c r="N33" s="50">
        <f>SUM(B33:M33)</f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5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52" t="s">
        <v>38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2" t="s">
        <v>39</v>
      </c>
      <c r="B37" s="53">
        <f>SUM(N19)</f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7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40</v>
      </c>
      <c r="B38" s="53">
        <f>SUM(N18)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7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41</v>
      </c>
      <c r="B39" s="54">
        <f>sum(N17)</f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7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" t="s">
        <v>25</v>
      </c>
      <c r="B40" s="53">
        <f>SUM(N20)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7" t="s">
        <v>26</v>
      </c>
      <c r="B41" s="53">
        <f>sum(N21)</f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/>
      <c r="B42" s="5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47"/>
      <c r="B47" s="5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47"/>
      <c r="B48" s="5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6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57"/>
      <c r="B50" s="5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47"/>
      <c r="B51" s="5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autoFilter ref="$L$21:$L$30"/>
  <mergeCells count="1">
    <mergeCell ref="A36:B36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2023.0</v>
      </c>
      <c r="C3" s="7">
        <v>2023.0</v>
      </c>
      <c r="D3" s="7">
        <v>2023.0</v>
      </c>
      <c r="E3" s="7">
        <v>2023.0</v>
      </c>
      <c r="F3" s="7">
        <v>2023.0</v>
      </c>
      <c r="G3" s="7">
        <v>2023.0</v>
      </c>
      <c r="H3" s="7">
        <v>2023.0</v>
      </c>
      <c r="I3" s="7">
        <v>2023.0</v>
      </c>
      <c r="J3" s="7">
        <v>2023.0</v>
      </c>
      <c r="K3" s="7">
        <v>2023.0</v>
      </c>
      <c r="L3" s="7">
        <v>2023.0</v>
      </c>
      <c r="M3" s="7">
        <v>2023.0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0</v>
      </c>
      <c r="B4" s="9" t="s">
        <v>1</v>
      </c>
      <c r="C4" s="9" t="s">
        <v>2</v>
      </c>
      <c r="D4" s="9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10" t="s">
        <v>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14</v>
      </c>
      <c r="B5" s="11"/>
      <c r="C5" s="25"/>
      <c r="D5" s="13"/>
      <c r="E5" s="25"/>
      <c r="F5" s="25"/>
      <c r="G5" s="60"/>
      <c r="H5" s="61"/>
      <c r="I5" s="62"/>
      <c r="J5" s="63"/>
      <c r="K5" s="61"/>
      <c r="L5" s="60"/>
      <c r="M5" s="60"/>
      <c r="N5" s="17">
        <f t="shared" ref="N5:N8" si="1">SUM(B5:M5)</f>
        <v>0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8" t="s">
        <v>15</v>
      </c>
      <c r="B6" s="11"/>
      <c r="C6" s="25"/>
      <c r="D6" s="13"/>
      <c r="E6" s="25"/>
      <c r="F6" s="13"/>
      <c r="G6" s="25"/>
      <c r="H6" s="60"/>
      <c r="I6" s="60"/>
      <c r="J6" s="64"/>
      <c r="K6" s="27"/>
      <c r="L6" s="60"/>
      <c r="M6" s="60"/>
      <c r="N6" s="17">
        <f t="shared" si="1"/>
        <v>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8" t="s">
        <v>16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7">
        <f t="shared" si="1"/>
        <v>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2" t="s">
        <v>17</v>
      </c>
      <c r="B8" s="23">
        <f t="shared" ref="B8:M8" si="2">B5-B6-B7</f>
        <v>0</v>
      </c>
      <c r="C8" s="23">
        <f t="shared" si="2"/>
        <v>0</v>
      </c>
      <c r="D8" s="23">
        <f t="shared" si="2"/>
        <v>0</v>
      </c>
      <c r="E8" s="23">
        <f t="shared" si="2"/>
        <v>0</v>
      </c>
      <c r="F8" s="23">
        <f t="shared" si="2"/>
        <v>0</v>
      </c>
      <c r="G8" s="23">
        <f t="shared" si="2"/>
        <v>0</v>
      </c>
      <c r="H8" s="23">
        <f t="shared" si="2"/>
        <v>0</v>
      </c>
      <c r="I8" s="23">
        <f t="shared" si="2"/>
        <v>0</v>
      </c>
      <c r="J8" s="23">
        <f t="shared" si="2"/>
        <v>0</v>
      </c>
      <c r="K8" s="23">
        <f t="shared" si="2"/>
        <v>0</v>
      </c>
      <c r="L8" s="23">
        <f t="shared" si="2"/>
        <v>0</v>
      </c>
      <c r="M8" s="23">
        <f t="shared" si="2"/>
        <v>0</v>
      </c>
      <c r="N8" s="24">
        <f t="shared" si="1"/>
        <v>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3"/>
      <c r="O9" s="3"/>
      <c r="P9" s="3"/>
      <c r="Q9" s="3"/>
      <c r="R9" s="3"/>
      <c r="S9" s="7"/>
      <c r="T9" s="3"/>
      <c r="U9" s="3"/>
      <c r="V9" s="3"/>
      <c r="W9" s="3"/>
      <c r="X9" s="3"/>
      <c r="Y9" s="3"/>
      <c r="Z9" s="3"/>
    </row>
    <row r="10" ht="15.75" customHeight="1">
      <c r="A10" s="2"/>
      <c r="B10" s="7">
        <v>2023.0</v>
      </c>
      <c r="C10" s="7">
        <v>2023.0</v>
      </c>
      <c r="D10" s="7">
        <v>2023.0</v>
      </c>
      <c r="E10" s="7">
        <v>2023.0</v>
      </c>
      <c r="F10" s="7">
        <v>2023.0</v>
      </c>
      <c r="G10" s="7">
        <v>2023.0</v>
      </c>
      <c r="H10" s="7">
        <v>2023.0</v>
      </c>
      <c r="I10" s="7">
        <v>2023.0</v>
      </c>
      <c r="J10" s="7">
        <v>2023.0</v>
      </c>
      <c r="K10" s="7">
        <v>2023.0</v>
      </c>
      <c r="L10" s="7">
        <v>2023.0</v>
      </c>
      <c r="M10" s="7">
        <v>2023.0</v>
      </c>
      <c r="N10" s="3"/>
      <c r="O10" s="3"/>
      <c r="P10" s="3"/>
      <c r="Q10" s="3"/>
      <c r="R10" s="7"/>
      <c r="S10" s="7"/>
      <c r="T10" s="3"/>
      <c r="U10" s="3"/>
      <c r="V10" s="3"/>
      <c r="W10" s="3"/>
      <c r="X10" s="3"/>
      <c r="Y10" s="3"/>
      <c r="Z10" s="3"/>
    </row>
    <row r="11" ht="15.75" customHeight="1">
      <c r="A11" s="8" t="s">
        <v>18</v>
      </c>
      <c r="B11" s="9" t="s">
        <v>1</v>
      </c>
      <c r="C11" s="9" t="s">
        <v>2</v>
      </c>
      <c r="D11" s="9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  <c r="L11" s="8" t="s">
        <v>11</v>
      </c>
      <c r="M11" s="8" t="s">
        <v>12</v>
      </c>
      <c r="N11" s="10" t="s">
        <v>13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18" t="s">
        <v>19</v>
      </c>
      <c r="B12" s="25"/>
      <c r="C12" s="25"/>
      <c r="D12" s="25"/>
      <c r="E12" s="25"/>
      <c r="F12" s="25"/>
      <c r="G12" s="25"/>
      <c r="H12" s="26"/>
      <c r="I12" s="25"/>
      <c r="J12" s="25"/>
      <c r="K12" s="27"/>
      <c r="L12" s="13"/>
      <c r="M12" s="28"/>
      <c r="N12" s="29">
        <f t="shared" ref="N12:N13" si="4">SUM(B12:M12)</f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2" t="s">
        <v>20</v>
      </c>
      <c r="B13" s="30">
        <f t="shared" ref="B13:M13" si="3">B8-B12</f>
        <v>0</v>
      </c>
      <c r="C13" s="30">
        <f t="shared" si="3"/>
        <v>0</v>
      </c>
      <c r="D13" s="30">
        <f t="shared" si="3"/>
        <v>0</v>
      </c>
      <c r="E13" s="30">
        <f t="shared" si="3"/>
        <v>0</v>
      </c>
      <c r="F13" s="30">
        <f t="shared" si="3"/>
        <v>0</v>
      </c>
      <c r="G13" s="30">
        <f t="shared" si="3"/>
        <v>0</v>
      </c>
      <c r="H13" s="30">
        <f t="shared" si="3"/>
        <v>0</v>
      </c>
      <c r="I13" s="30">
        <f t="shared" si="3"/>
        <v>0</v>
      </c>
      <c r="J13" s="30">
        <f t="shared" si="3"/>
        <v>0</v>
      </c>
      <c r="K13" s="30">
        <f t="shared" si="3"/>
        <v>0</v>
      </c>
      <c r="L13" s="30">
        <f t="shared" si="3"/>
        <v>0</v>
      </c>
      <c r="M13" s="30">
        <f t="shared" si="3"/>
        <v>0</v>
      </c>
      <c r="N13" s="31">
        <f t="shared" si="4"/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7"/>
      <c r="K14" s="7"/>
      <c r="L14" s="7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2"/>
      <c r="B15" s="7">
        <v>2023.0</v>
      </c>
      <c r="C15" s="7">
        <v>2023.0</v>
      </c>
      <c r="D15" s="7">
        <v>2023.0</v>
      </c>
      <c r="E15" s="7">
        <v>2023.0</v>
      </c>
      <c r="F15" s="7">
        <v>2023.0</v>
      </c>
      <c r="G15" s="7">
        <v>2023.0</v>
      </c>
      <c r="H15" s="7">
        <v>2023.0</v>
      </c>
      <c r="I15" s="7">
        <v>2023.0</v>
      </c>
      <c r="J15" s="7">
        <v>2023.0</v>
      </c>
      <c r="K15" s="7">
        <v>2023.0</v>
      </c>
      <c r="L15" s="7">
        <v>2023.0</v>
      </c>
      <c r="M15" s="7">
        <v>2023.0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8" t="s">
        <v>21</v>
      </c>
      <c r="B16" s="9" t="s">
        <v>1</v>
      </c>
      <c r="C16" s="9" t="s">
        <v>2</v>
      </c>
      <c r="D16" s="9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  <c r="K16" s="8" t="s">
        <v>10</v>
      </c>
      <c r="L16" s="8" t="s">
        <v>11</v>
      </c>
      <c r="M16" s="8" t="s">
        <v>12</v>
      </c>
      <c r="N16" s="10" t="s">
        <v>13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2" t="s">
        <v>22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4">
        <f t="shared" ref="N17:N30" si="5">SUM(B17:M17)</f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5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27"/>
      <c r="L18" s="13"/>
      <c r="M18" s="13"/>
      <c r="N18" s="34">
        <f t="shared" si="5"/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6" t="s">
        <v>39</v>
      </c>
      <c r="B19" s="33"/>
      <c r="C19" s="33"/>
      <c r="D19" s="33"/>
      <c r="E19" s="33"/>
      <c r="F19" s="33"/>
      <c r="G19" s="33"/>
      <c r="H19" s="33"/>
      <c r="I19" s="33"/>
      <c r="J19" s="33"/>
      <c r="K19" s="27"/>
      <c r="L19" s="13"/>
      <c r="M19" s="13"/>
      <c r="N19" s="34">
        <f t="shared" si="5"/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5" t="s">
        <v>25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>
        <f t="shared" si="5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6" t="s">
        <v>26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4">
        <f t="shared" si="5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9" t="s">
        <v>27</v>
      </c>
      <c r="B22" s="33"/>
      <c r="C22" s="33"/>
      <c r="D22" s="33"/>
      <c r="E22" s="33"/>
      <c r="F22" s="41"/>
      <c r="G22" s="41"/>
      <c r="H22" s="41"/>
      <c r="I22" s="41"/>
      <c r="J22" s="41"/>
      <c r="K22" s="41"/>
      <c r="L22" s="41"/>
      <c r="M22" s="41"/>
      <c r="N22" s="34">
        <f t="shared" si="5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2" t="s">
        <v>28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42"/>
      <c r="N23" s="34">
        <f t="shared" si="5"/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2" t="s">
        <v>29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42"/>
      <c r="N24" s="34">
        <f t="shared" si="5"/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2" t="s">
        <v>30</v>
      </c>
      <c r="B25" s="33"/>
      <c r="C25" s="33"/>
      <c r="D25" s="33"/>
      <c r="E25" s="33"/>
      <c r="F25" s="33"/>
      <c r="G25" s="33"/>
      <c r="H25" s="33"/>
      <c r="I25" s="33"/>
      <c r="J25" s="33"/>
      <c r="K25" s="27"/>
      <c r="L25" s="13"/>
      <c r="M25" s="13"/>
      <c r="N25" s="34">
        <f t="shared" si="5"/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43" t="s">
        <v>31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>
        <f t="shared" si="5"/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9" t="s">
        <v>32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>
        <f t="shared" si="5"/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6" t="s">
        <v>33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>
        <f t="shared" si="5"/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44" t="s">
        <v>42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34">
        <f t="shared" si="5"/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22" t="s">
        <v>34</v>
      </c>
      <c r="B30" s="45">
        <f t="shared" ref="B30:M30" si="6">SUM(B17:B29)</f>
        <v>0</v>
      </c>
      <c r="C30" s="45">
        <f t="shared" si="6"/>
        <v>0</v>
      </c>
      <c r="D30" s="45">
        <f t="shared" si="6"/>
        <v>0</v>
      </c>
      <c r="E30" s="45">
        <f t="shared" si="6"/>
        <v>0</v>
      </c>
      <c r="F30" s="45">
        <f t="shared" si="6"/>
        <v>0</v>
      </c>
      <c r="G30" s="45">
        <f t="shared" si="6"/>
        <v>0</v>
      </c>
      <c r="H30" s="45">
        <f t="shared" si="6"/>
        <v>0</v>
      </c>
      <c r="I30" s="45">
        <f t="shared" si="6"/>
        <v>0</v>
      </c>
      <c r="J30" s="45">
        <f t="shared" si="6"/>
        <v>0</v>
      </c>
      <c r="K30" s="45">
        <f t="shared" si="6"/>
        <v>0</v>
      </c>
      <c r="L30" s="45">
        <f t="shared" si="6"/>
        <v>0</v>
      </c>
      <c r="M30" s="45">
        <f t="shared" si="6"/>
        <v>0</v>
      </c>
      <c r="N30" s="46">
        <f t="shared" si="5"/>
        <v>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6"/>
      <c r="B31" s="6"/>
      <c r="C31" s="6"/>
      <c r="D31" s="6"/>
      <c r="E31" s="47"/>
      <c r="F31" s="47"/>
      <c r="G31" s="47"/>
      <c r="H31" s="47"/>
      <c r="I31" s="47"/>
      <c r="J31" s="6"/>
      <c r="K31" s="6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8" t="s">
        <v>35</v>
      </c>
      <c r="B32" s="9" t="s">
        <v>1</v>
      </c>
      <c r="C32" s="9" t="s">
        <v>2</v>
      </c>
      <c r="D32" s="9" t="s">
        <v>3</v>
      </c>
      <c r="E32" s="8" t="s">
        <v>4</v>
      </c>
      <c r="F32" s="8" t="s">
        <v>5</v>
      </c>
      <c r="G32" s="8" t="s">
        <v>6</v>
      </c>
      <c r="H32" s="8" t="s">
        <v>7</v>
      </c>
      <c r="I32" s="8" t="s">
        <v>8</v>
      </c>
      <c r="J32" s="8" t="s">
        <v>9</v>
      </c>
      <c r="K32" s="8" t="s">
        <v>10</v>
      </c>
      <c r="L32" s="8" t="s">
        <v>11</v>
      </c>
      <c r="M32" s="8" t="s">
        <v>12</v>
      </c>
      <c r="N32" s="48" t="s">
        <v>36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22" t="s">
        <v>37</v>
      </c>
      <c r="B33" s="49">
        <f t="shared" ref="B33:M33" si="7">MINUS(B13,B30)</f>
        <v>0</v>
      </c>
      <c r="C33" s="49">
        <f t="shared" si="7"/>
        <v>0</v>
      </c>
      <c r="D33" s="49">
        <f t="shared" si="7"/>
        <v>0</v>
      </c>
      <c r="E33" s="49">
        <f t="shared" si="7"/>
        <v>0</v>
      </c>
      <c r="F33" s="49">
        <f t="shared" si="7"/>
        <v>0</v>
      </c>
      <c r="G33" s="49">
        <f t="shared" si="7"/>
        <v>0</v>
      </c>
      <c r="H33" s="49">
        <f t="shared" si="7"/>
        <v>0</v>
      </c>
      <c r="I33" s="49">
        <f t="shared" si="7"/>
        <v>0</v>
      </c>
      <c r="J33" s="49">
        <f t="shared" si="7"/>
        <v>0</v>
      </c>
      <c r="K33" s="49">
        <f t="shared" si="7"/>
        <v>0</v>
      </c>
      <c r="L33" s="49">
        <f t="shared" si="7"/>
        <v>0</v>
      </c>
      <c r="M33" s="49">
        <f t="shared" si="7"/>
        <v>0</v>
      </c>
      <c r="N33" s="50">
        <f>SUM(B33:M33)</f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5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52" t="s">
        <v>38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2" t="s">
        <v>39</v>
      </c>
      <c r="B37" s="53">
        <f>SUM(N19)</f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7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40</v>
      </c>
      <c r="B38" s="53">
        <f>SUM(N18)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7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41</v>
      </c>
      <c r="B39" s="54">
        <f>sum(N17)</f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7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" t="s">
        <v>25</v>
      </c>
      <c r="B40" s="53">
        <f>SUM(N20)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7" t="s">
        <v>26</v>
      </c>
      <c r="B41" s="53">
        <f>sum(N21)</f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/>
      <c r="B42" s="5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47"/>
      <c r="B47" s="5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47"/>
      <c r="B48" s="5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6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57"/>
      <c r="B50" s="5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47"/>
      <c r="B51" s="5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autoFilter ref="$L$21:$L$30"/>
  <mergeCells count="1">
    <mergeCell ref="A36:B36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